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-15" yWindow="885" windowWidth="19320" windowHeight="11130" tabRatio="1000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</externalReferences>
  <definedNames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קונצרני'!$B$6:$U$32</definedName>
    <definedName name="Print_Area" localSheetId="9">אופציות!$B$6:$L$41</definedName>
    <definedName name="Print_Area" localSheetId="21">הלוואות!$B$6:$Q$53</definedName>
    <definedName name="Print_Area" localSheetId="24">'השקעה בחברות מוחזקות'!$B$6:$K$17</definedName>
    <definedName name="Print_Area" localSheetId="25">'השקעות אחרות '!$B$6:$K$16</definedName>
    <definedName name="Print_Area" localSheetId="23">'זכויות מקרקעין'!$B$6:$J$24</definedName>
    <definedName name="Print_Area" localSheetId="10">'חוזים עתידיים'!$B$6:$I$18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ממשלתי'!$B$6:$P$24</definedName>
    <definedName name="Print_Area" localSheetId="14">'לא סחיר - אג"ח קונצרני'!$B$6:$S$32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מניות'!$B$6:$M$20</definedName>
    <definedName name="Print_Area" localSheetId="16">'לא סחיר - קרנות השקעה'!$B$6:$K$38</definedName>
    <definedName name="Print_Area" localSheetId="13">'לא סחיר - תעודות חוב מסחריות'!$B$6:$S$32</definedName>
    <definedName name="Print_Area" localSheetId="11">'מוצרים מובנים'!$B$6:$Q$37</definedName>
    <definedName name="Print_Area" localSheetId="1">מזומנים!$B$6:$K$39</definedName>
    <definedName name="Print_Area" localSheetId="5">מניות!$B$6:$O$32</definedName>
    <definedName name="Print_Area" localSheetId="0">'סכום נכסי הקרן'!$B$6:$D$49</definedName>
    <definedName name="Print_Area" localSheetId="22">'פקדונות מעל 3 חודשים'!$B$6:$O$30</definedName>
    <definedName name="Print_Area" localSheetId="7">'קרנות נאמנות'!$B$6:$O$38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</definedNames>
  <calcPr calcId="145621"/>
</workbook>
</file>

<file path=xl/calcChain.xml><?xml version="1.0" encoding="utf-8"?>
<calcChain xmlns="http://schemas.openxmlformats.org/spreadsheetml/2006/main">
  <c r="J12" i="58" l="1"/>
  <c r="P12" i="78" l="1"/>
  <c r="P33" i="78"/>
  <c r="L94" i="62"/>
  <c r="L12" i="62" s="1"/>
  <c r="I11" i="81"/>
  <c r="R13" i="61"/>
  <c r="R12" i="61" s="1"/>
  <c r="R11" i="61" s="1"/>
  <c r="C15" i="88" s="1"/>
  <c r="J254" i="76"/>
  <c r="J253" i="76"/>
  <c r="J251" i="76"/>
  <c r="J250" i="76"/>
  <c r="J249" i="76"/>
  <c r="J248" i="76"/>
  <c r="J247" i="76"/>
  <c r="J246" i="76"/>
  <c r="J245" i="76"/>
  <c r="J244" i="76"/>
  <c r="J243" i="76"/>
  <c r="J242" i="76"/>
  <c r="J241" i="76"/>
  <c r="J240" i="76"/>
  <c r="J239" i="76"/>
  <c r="J237" i="76"/>
  <c r="J236" i="76"/>
  <c r="J188" i="76"/>
  <c r="J189" i="76"/>
  <c r="J190" i="76"/>
  <c r="J191" i="76"/>
  <c r="J192" i="76"/>
  <c r="J193" i="76"/>
  <c r="J194" i="76"/>
  <c r="J195" i="76"/>
  <c r="J196" i="76"/>
  <c r="J197" i="76"/>
  <c r="J198" i="76"/>
  <c r="J199" i="76"/>
  <c r="J200" i="76"/>
  <c r="J201" i="76"/>
  <c r="J202" i="76"/>
  <c r="J203" i="76"/>
  <c r="J204" i="76"/>
  <c r="J205" i="76"/>
  <c r="J206" i="76"/>
  <c r="J207" i="76"/>
  <c r="J208" i="76"/>
  <c r="J209" i="76"/>
  <c r="J210" i="76"/>
  <c r="J211" i="76"/>
  <c r="J212" i="76"/>
  <c r="J213" i="76"/>
  <c r="J214" i="76"/>
  <c r="J215" i="76"/>
  <c r="J216" i="76"/>
  <c r="J217" i="76"/>
  <c r="J218" i="76"/>
  <c r="J219" i="76"/>
  <c r="J220" i="76"/>
  <c r="J221" i="76"/>
  <c r="J222" i="76"/>
  <c r="J223" i="76"/>
  <c r="J224" i="76"/>
  <c r="J225" i="76"/>
  <c r="J226" i="76"/>
  <c r="J227" i="76"/>
  <c r="J228" i="76"/>
  <c r="J229" i="76"/>
  <c r="J230" i="76"/>
  <c r="J231" i="76"/>
  <c r="J232" i="76"/>
  <c r="J233" i="76"/>
  <c r="J234" i="76"/>
  <c r="J177" i="76"/>
  <c r="J178" i="76"/>
  <c r="J179" i="76"/>
  <c r="J180" i="76"/>
  <c r="J181" i="76"/>
  <c r="J182" i="76"/>
  <c r="J183" i="76"/>
  <c r="J184" i="76"/>
  <c r="J185" i="76"/>
  <c r="J186" i="76"/>
  <c r="J187" i="76"/>
  <c r="J174" i="76"/>
  <c r="J175" i="76"/>
  <c r="J176" i="76"/>
  <c r="J173" i="76"/>
  <c r="J171" i="76"/>
  <c r="J170" i="76"/>
  <c r="J169" i="76"/>
  <c r="J168" i="76"/>
  <c r="J167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124" i="76"/>
  <c r="J123" i="76"/>
  <c r="J122" i="76"/>
  <c r="J121" i="76"/>
  <c r="J120" i="76"/>
  <c r="J119" i="76"/>
  <c r="J118" i="76"/>
  <c r="J117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J12" i="76"/>
  <c r="J11" i="76"/>
  <c r="K15" i="74"/>
  <c r="K14" i="74"/>
  <c r="K13" i="74"/>
  <c r="K12" i="74"/>
  <c r="K11" i="74"/>
  <c r="P11" i="78" l="1"/>
  <c r="P10" i="78" s="1"/>
  <c r="Q83" i="78" s="1"/>
  <c r="I10" i="81"/>
  <c r="J11" i="81"/>
  <c r="Q307" i="78" l="1"/>
  <c r="Q26" i="78"/>
  <c r="Q263" i="78"/>
  <c r="Q109" i="78"/>
  <c r="Q260" i="78"/>
  <c r="Q161" i="78"/>
  <c r="Q159" i="78"/>
  <c r="Q98" i="78"/>
  <c r="Q41" i="78"/>
  <c r="Q23" i="78"/>
  <c r="Q46" i="78"/>
  <c r="Q142" i="78"/>
  <c r="Q294" i="78"/>
  <c r="Q12" i="78"/>
  <c r="Q323" i="78"/>
  <c r="Q90" i="78"/>
  <c r="Q303" i="78"/>
  <c r="Q29" i="78"/>
  <c r="Q268" i="78"/>
  <c r="Q137" i="78"/>
  <c r="Q33" i="78"/>
  <c r="Q102" i="78"/>
  <c r="Q35" i="78"/>
  <c r="Q91" i="78"/>
  <c r="Q171" i="78"/>
  <c r="Q278" i="78"/>
  <c r="Q72" i="78"/>
  <c r="Q259" i="78"/>
  <c r="Q162" i="78"/>
  <c r="Q42" i="78"/>
  <c r="Q158" i="78"/>
  <c r="Q248" i="78"/>
  <c r="Q308" i="78"/>
  <c r="Q97" i="78"/>
  <c r="Q255" i="78"/>
  <c r="Q21" i="78"/>
  <c r="Q59" i="78"/>
  <c r="Q111" i="78"/>
  <c r="Q198" i="78"/>
  <c r="Q238" i="78"/>
  <c r="Q160" i="78"/>
  <c r="Q267" i="78"/>
  <c r="Q138" i="78"/>
  <c r="Q34" i="78"/>
  <c r="Q126" i="78"/>
  <c r="Q264" i="78"/>
  <c r="Q324" i="78"/>
  <c r="Q89" i="78"/>
  <c r="Q311" i="78"/>
  <c r="Q227" i="78"/>
  <c r="Q63" i="78"/>
  <c r="Q127" i="78"/>
  <c r="Q201" i="78"/>
  <c r="Q222" i="78"/>
  <c r="Q205" i="78"/>
  <c r="Q27" i="78"/>
  <c r="Q96" i="78"/>
  <c r="Q184" i="78"/>
  <c r="Q224" i="78"/>
  <c r="Q275" i="78"/>
  <c r="Q186" i="78"/>
  <c r="Q130" i="78"/>
  <c r="Q74" i="78"/>
  <c r="Q231" i="78"/>
  <c r="Q319" i="78"/>
  <c r="Q110" i="78"/>
  <c r="Q220" i="78"/>
  <c r="Q228" i="78"/>
  <c r="Q276" i="78"/>
  <c r="Q185" i="78"/>
  <c r="Q129" i="78"/>
  <c r="Q73" i="78"/>
  <c r="Q216" i="78"/>
  <c r="Q202" i="78"/>
  <c r="Q86" i="78"/>
  <c r="Q14" i="78"/>
  <c r="Q43" i="78"/>
  <c r="Q67" i="78"/>
  <c r="Q99" i="78"/>
  <c r="Q139" i="78"/>
  <c r="Q175" i="78"/>
  <c r="Q310" i="78"/>
  <c r="Q266" i="78"/>
  <c r="Q218" i="78"/>
  <c r="Q48" i="78"/>
  <c r="Q120" i="78"/>
  <c r="Q269" i="78"/>
  <c r="Q235" i="78"/>
  <c r="Q299" i="78"/>
  <c r="Q170" i="78"/>
  <c r="Q122" i="78"/>
  <c r="Q58" i="78"/>
  <c r="Q247" i="78"/>
  <c r="Q182" i="78"/>
  <c r="Q62" i="78"/>
  <c r="Q232" i="78"/>
  <c r="Q236" i="78"/>
  <c r="Q300" i="78"/>
  <c r="Q169" i="78"/>
  <c r="Q121" i="78"/>
  <c r="Q57" i="78"/>
  <c r="Q239" i="78"/>
  <c r="Q174" i="78"/>
  <c r="Q38" i="78"/>
  <c r="Q18" i="78"/>
  <c r="Q47" i="78"/>
  <c r="Q79" i="78"/>
  <c r="Q107" i="78"/>
  <c r="Q143" i="78"/>
  <c r="Q191" i="78"/>
  <c r="Q298" i="78"/>
  <c r="Q258" i="78"/>
  <c r="Q211" i="78"/>
  <c r="Q64" i="78"/>
  <c r="Q128" i="78"/>
  <c r="Q221" i="78"/>
  <c r="Q101" i="78"/>
  <c r="Q173" i="78"/>
  <c r="Q312" i="78"/>
  <c r="Q117" i="78"/>
  <c r="Q237" i="78"/>
  <c r="Q301" i="78"/>
  <c r="Q176" i="78"/>
  <c r="Q144" i="78"/>
  <c r="Q112" i="78"/>
  <c r="Q80" i="78"/>
  <c r="Q60" i="78"/>
  <c r="Q40" i="78"/>
  <c r="Q15" i="78"/>
  <c r="Q206" i="78"/>
  <c r="Q226" i="78"/>
  <c r="Q250" i="78"/>
  <c r="Q270" i="78"/>
  <c r="Q286" i="78"/>
  <c r="Q302" i="78"/>
  <c r="Q318" i="78"/>
  <c r="Q183" i="78"/>
  <c r="Q167" i="78"/>
  <c r="Q151" i="78"/>
  <c r="Q135" i="78"/>
  <c r="Q119" i="78"/>
  <c r="Q103" i="78"/>
  <c r="Q87" i="78"/>
  <c r="Q71" i="78"/>
  <c r="Q55" i="78"/>
  <c r="Q39" i="78"/>
  <c r="Q22" i="78"/>
  <c r="Q215" i="78"/>
  <c r="Q54" i="78"/>
  <c r="Q118" i="78"/>
  <c r="Q190" i="78"/>
  <c r="Q279" i="78"/>
  <c r="Q16" i="78"/>
  <c r="Q49" i="78"/>
  <c r="Q81" i="78"/>
  <c r="Q113" i="78"/>
  <c r="Q145" i="78"/>
  <c r="Q177" i="78"/>
  <c r="Q316" i="78"/>
  <c r="Q284" i="78"/>
  <c r="Q252" i="78"/>
  <c r="Q212" i="78"/>
  <c r="Q240" i="78"/>
  <c r="Q13" i="78"/>
  <c r="Q78" i="78"/>
  <c r="Q134" i="78"/>
  <c r="Q197" i="78"/>
  <c r="Q271" i="78"/>
  <c r="Q17" i="78"/>
  <c r="Q50" i="78"/>
  <c r="Q82" i="78"/>
  <c r="Q114" i="78"/>
  <c r="Q146" i="78"/>
  <c r="Q178" i="78"/>
  <c r="Q315" i="78"/>
  <c r="Q283" i="78"/>
  <c r="Q251" i="78"/>
  <c r="Q208" i="78"/>
  <c r="Q304" i="78"/>
  <c r="Q280" i="78"/>
  <c r="Q253" i="78"/>
  <c r="Q317" i="78"/>
  <c r="Q168" i="78"/>
  <c r="Q136" i="78"/>
  <c r="Q104" i="78"/>
  <c r="Q76" i="78"/>
  <c r="Q56" i="78"/>
  <c r="Q31" i="78"/>
  <c r="C33" i="88"/>
  <c r="Q210" i="78"/>
  <c r="Q234" i="78"/>
  <c r="Q254" i="78"/>
  <c r="Q274" i="78"/>
  <c r="Q290" i="78"/>
  <c r="Q306" i="78"/>
  <c r="Q322" i="78"/>
  <c r="Q179" i="78"/>
  <c r="Q163" i="78"/>
  <c r="Q147" i="78"/>
  <c r="Q131" i="78"/>
  <c r="Q115" i="78"/>
  <c r="Q11" i="78"/>
  <c r="Q243" i="78"/>
  <c r="Q291" i="78"/>
  <c r="Q194" i="78"/>
  <c r="Q154" i="78"/>
  <c r="Q106" i="78"/>
  <c r="Q66" i="78"/>
  <c r="Q25" i="78"/>
  <c r="Q287" i="78"/>
  <c r="Q166" i="78"/>
  <c r="Q94" i="78"/>
  <c r="Q204" i="78"/>
  <c r="Q256" i="78"/>
  <c r="Q244" i="78"/>
  <c r="Q292" i="78"/>
  <c r="Q193" i="78"/>
  <c r="Q153" i="78"/>
  <c r="Q105" i="78"/>
  <c r="Q65" i="78"/>
  <c r="Q24" i="78"/>
  <c r="Q295" i="78"/>
  <c r="Q150" i="78"/>
  <c r="Q70" i="78"/>
  <c r="Q207" i="78"/>
  <c r="Q30" i="78"/>
  <c r="Q51" i="78"/>
  <c r="Q75" i="78"/>
  <c r="Q95" i="78"/>
  <c r="Q123" i="78"/>
  <c r="Q155" i="78"/>
  <c r="Q187" i="78"/>
  <c r="Q314" i="78"/>
  <c r="Q282" i="78"/>
  <c r="Q242" i="78"/>
  <c r="Q223" i="78"/>
  <c r="Q44" i="78"/>
  <c r="Q88" i="78"/>
  <c r="Q152" i="78"/>
  <c r="Q285" i="78"/>
  <c r="Q288" i="78"/>
  <c r="Q92" i="78"/>
  <c r="Q108" i="78"/>
  <c r="Q124" i="78"/>
  <c r="Q140" i="78"/>
  <c r="Q156" i="78"/>
  <c r="Q172" i="78"/>
  <c r="Q188" i="78"/>
  <c r="Q200" i="78"/>
  <c r="Q313" i="78"/>
  <c r="Q297" i="78"/>
  <c r="Q281" i="78"/>
  <c r="Q265" i="78"/>
  <c r="Q249" i="78"/>
  <c r="Q233" i="78"/>
  <c r="Q217" i="78"/>
  <c r="Q28" i="78"/>
  <c r="Q20" i="78"/>
  <c r="Q149" i="78"/>
  <c r="Q125" i="78"/>
  <c r="Q133" i="78"/>
  <c r="Q272" i="78"/>
  <c r="Q10" i="78"/>
  <c r="Q141" i="78"/>
  <c r="Q192" i="78"/>
  <c r="Q325" i="78"/>
  <c r="Q309" i="78"/>
  <c r="Q293" i="78"/>
  <c r="Q277" i="78"/>
  <c r="Q261" i="78"/>
  <c r="Q245" i="78"/>
  <c r="Q229" i="78"/>
  <c r="Q213" i="78"/>
  <c r="Q93" i="78"/>
  <c r="Q53" i="78"/>
  <c r="Q181" i="78"/>
  <c r="Q37" i="78"/>
  <c r="Q165" i="78"/>
  <c r="Q61" i="78"/>
  <c r="Q45" i="78"/>
  <c r="Q203" i="78"/>
  <c r="Q262" i="78"/>
  <c r="Q246" i="78"/>
  <c r="Q230" i="78"/>
  <c r="Q214" i="78"/>
  <c r="Q219" i="78"/>
  <c r="Q19" i="78"/>
  <c r="Q36" i="78"/>
  <c r="Q52" i="78"/>
  <c r="Q68" i="78"/>
  <c r="Q84" i="78"/>
  <c r="Q100" i="78"/>
  <c r="Q116" i="78"/>
  <c r="Q132" i="78"/>
  <c r="Q148" i="78"/>
  <c r="Q164" i="78"/>
  <c r="Q180" i="78"/>
  <c r="Q195" i="78"/>
  <c r="Q321" i="78"/>
  <c r="Q305" i="78"/>
  <c r="Q289" i="78"/>
  <c r="Q273" i="78"/>
  <c r="Q257" i="78"/>
  <c r="Q241" i="78"/>
  <c r="Q225" i="78"/>
  <c r="Q209" i="78"/>
  <c r="Q157" i="78"/>
  <c r="Q85" i="78"/>
  <c r="Q320" i="78"/>
  <c r="Q69" i="78"/>
  <c r="Q196" i="78"/>
  <c r="Q189" i="78"/>
  <c r="Q77" i="78"/>
  <c r="Q296" i="78"/>
  <c r="C37" i="88"/>
  <c r="J14" i="81"/>
  <c r="J12" i="81"/>
  <c r="J13" i="81"/>
  <c r="J10" i="81"/>
  <c r="J138" i="73" l="1"/>
  <c r="J137" i="73"/>
  <c r="J136" i="73"/>
  <c r="J135" i="73"/>
  <c r="J134" i="73"/>
  <c r="J133" i="73"/>
  <c r="J132" i="73"/>
  <c r="J131" i="73"/>
  <c r="J130" i="73"/>
  <c r="J129" i="73"/>
  <c r="J128" i="73"/>
  <c r="J127" i="73"/>
  <c r="J126" i="73"/>
  <c r="J125" i="73"/>
  <c r="J124" i="73"/>
  <c r="J123" i="73"/>
  <c r="J122" i="73"/>
  <c r="J121" i="73"/>
  <c r="J120" i="73"/>
  <c r="J119" i="73"/>
  <c r="J118" i="73"/>
  <c r="J117" i="73"/>
  <c r="J116" i="73"/>
  <c r="J115" i="73"/>
  <c r="J114" i="73"/>
  <c r="J113" i="73"/>
  <c r="J112" i="73"/>
  <c r="J111" i="73"/>
  <c r="J110" i="73"/>
  <c r="J109" i="73"/>
  <c r="J108" i="73"/>
  <c r="J107" i="73"/>
  <c r="J106" i="73"/>
  <c r="J105" i="73"/>
  <c r="J104" i="73"/>
  <c r="J103" i="73"/>
  <c r="J102" i="73"/>
  <c r="J101" i="73"/>
  <c r="J100" i="73"/>
  <c r="J99" i="73"/>
  <c r="J98" i="73"/>
  <c r="J97" i="73"/>
  <c r="J96" i="73"/>
  <c r="J95" i="73"/>
  <c r="J94" i="73"/>
  <c r="J93" i="73"/>
  <c r="J92" i="73"/>
  <c r="J91" i="73"/>
  <c r="J90" i="73"/>
  <c r="J89" i="73"/>
  <c r="J88" i="73"/>
  <c r="J87" i="73"/>
  <c r="J86" i="73"/>
  <c r="J85" i="73"/>
  <c r="J84" i="73"/>
  <c r="J83" i="73"/>
  <c r="J82" i="73"/>
  <c r="J81" i="73"/>
  <c r="J80" i="73"/>
  <c r="J79" i="73"/>
  <c r="J78" i="73"/>
  <c r="J77" i="73"/>
  <c r="J76" i="73"/>
  <c r="J75" i="73"/>
  <c r="J74" i="73"/>
  <c r="J73" i="73"/>
  <c r="J72" i="73"/>
  <c r="J71" i="73"/>
  <c r="J70" i="73"/>
  <c r="J69" i="73"/>
  <c r="J68" i="73"/>
  <c r="J67" i="73"/>
  <c r="J66" i="73"/>
  <c r="J65" i="73"/>
  <c r="J64" i="73"/>
  <c r="J63" i="73"/>
  <c r="J62" i="73"/>
  <c r="J61" i="73"/>
  <c r="J60" i="73"/>
  <c r="J59" i="73"/>
  <c r="J58" i="73"/>
  <c r="J57" i="73"/>
  <c r="J56" i="73"/>
  <c r="J55" i="73"/>
  <c r="J54" i="73"/>
  <c r="J53" i="73"/>
  <c r="J52" i="73"/>
  <c r="J51" i="73"/>
  <c r="J50" i="73"/>
  <c r="J48" i="73"/>
  <c r="J47" i="73"/>
  <c r="J46" i="73"/>
  <c r="J45" i="73"/>
  <c r="J44" i="73"/>
  <c r="J43" i="73"/>
  <c r="J41" i="73"/>
  <c r="J40" i="73"/>
  <c r="J39" i="73"/>
  <c r="J38" i="73"/>
  <c r="J37" i="73"/>
  <c r="J36" i="73"/>
  <c r="J35" i="73"/>
  <c r="J34" i="73"/>
  <c r="J32" i="73"/>
  <c r="J31" i="73"/>
  <c r="J30" i="73"/>
  <c r="J29" i="73"/>
  <c r="J28" i="73"/>
  <c r="J27" i="73"/>
  <c r="J26" i="73"/>
  <c r="J25" i="73"/>
  <c r="J24" i="73"/>
  <c r="J23" i="73"/>
  <c r="J22" i="73"/>
  <c r="J21" i="73"/>
  <c r="J20" i="73"/>
  <c r="J18" i="73"/>
  <c r="J17" i="73"/>
  <c r="J15" i="73"/>
  <c r="J14" i="73"/>
  <c r="J13" i="73"/>
  <c r="J12" i="73"/>
  <c r="J11" i="73"/>
  <c r="C43" i="88"/>
  <c r="L14" i="72" l="1"/>
  <c r="L13" i="72"/>
  <c r="L12" i="72"/>
  <c r="L11" i="72"/>
  <c r="R41" i="71"/>
  <c r="R40" i="71"/>
  <c r="R39" i="71"/>
  <c r="R37" i="71"/>
  <c r="R36" i="71"/>
  <c r="R34" i="71"/>
  <c r="R33" i="71"/>
  <c r="R32" i="71"/>
  <c r="R31" i="71"/>
  <c r="R30" i="71"/>
  <c r="R29" i="71"/>
  <c r="R28" i="71"/>
  <c r="R27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J16" i="67" l="1"/>
  <c r="J15" i="67"/>
  <c r="J14" i="67"/>
  <c r="J13" i="67"/>
  <c r="J12" i="67"/>
  <c r="J11" i="67"/>
  <c r="K22" i="66"/>
  <c r="K21" i="66"/>
  <c r="K20" i="66"/>
  <c r="K19" i="66"/>
  <c r="K18" i="66"/>
  <c r="K17" i="66"/>
  <c r="K15" i="66"/>
  <c r="K14" i="66"/>
  <c r="K13" i="66"/>
  <c r="K12" i="66"/>
  <c r="K11" i="66"/>
  <c r="K14" i="65"/>
  <c r="K13" i="65"/>
  <c r="K12" i="65"/>
  <c r="K11" i="65"/>
  <c r="K39" i="64"/>
  <c r="K36" i="64"/>
  <c r="N40" i="64"/>
  <c r="N39" i="64"/>
  <c r="N38" i="64"/>
  <c r="N37" i="64"/>
  <c r="N36" i="64"/>
  <c r="N35" i="64"/>
  <c r="N34" i="64"/>
  <c r="N33" i="64"/>
  <c r="N31" i="64"/>
  <c r="N30" i="64"/>
  <c r="N29" i="64"/>
  <c r="N28" i="64"/>
  <c r="N27" i="64"/>
  <c r="N26" i="64"/>
  <c r="N25" i="64"/>
  <c r="N24" i="64"/>
  <c r="N23" i="64"/>
  <c r="N22" i="64"/>
  <c r="N21" i="64"/>
  <c r="N20" i="64"/>
  <c r="N19" i="64"/>
  <c r="N18" i="64"/>
  <c r="N17" i="64"/>
  <c r="N16" i="64"/>
  <c r="N15" i="64"/>
  <c r="N14" i="64"/>
  <c r="N13" i="64"/>
  <c r="N12" i="64"/>
  <c r="N11" i="64"/>
  <c r="I57" i="63"/>
  <c r="I46" i="63"/>
  <c r="I73" i="63"/>
  <c r="M90" i="63"/>
  <c r="M89" i="63"/>
  <c r="M88" i="63"/>
  <c r="M87" i="63"/>
  <c r="M86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5" i="63"/>
  <c r="M34" i="63"/>
  <c r="M33" i="63"/>
  <c r="M32" i="63"/>
  <c r="M31" i="63"/>
  <c r="M30" i="63"/>
  <c r="M29" i="63"/>
  <c r="M28" i="63"/>
  <c r="M27" i="63"/>
  <c r="M26" i="63"/>
  <c r="M25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L137" i="62"/>
  <c r="L165" i="62"/>
  <c r="T350" i="61"/>
  <c r="T349" i="61"/>
  <c r="T348" i="61"/>
  <c r="T347" i="61"/>
  <c r="T346" i="61"/>
  <c r="T345" i="61"/>
  <c r="T344" i="61"/>
  <c r="T343" i="61"/>
  <c r="T342" i="61"/>
  <c r="T341" i="61"/>
  <c r="T340" i="61"/>
  <c r="T339" i="61"/>
  <c r="T338" i="61"/>
  <c r="T337" i="61"/>
  <c r="T336" i="61"/>
  <c r="T335" i="61"/>
  <c r="T334" i="61"/>
  <c r="T333" i="61"/>
  <c r="T332" i="61"/>
  <c r="T331" i="61"/>
  <c r="T330" i="61"/>
  <c r="T329" i="61"/>
  <c r="T328" i="61"/>
  <c r="T327" i="61"/>
  <c r="T326" i="61"/>
  <c r="T325" i="61"/>
  <c r="T324" i="61"/>
  <c r="T323" i="61"/>
  <c r="T322" i="61"/>
  <c r="T321" i="61"/>
  <c r="T320" i="61"/>
  <c r="T319" i="61"/>
  <c r="T318" i="61"/>
  <c r="T317" i="61"/>
  <c r="T316" i="61"/>
  <c r="T315" i="61"/>
  <c r="T314" i="61"/>
  <c r="T313" i="61"/>
  <c r="T312" i="61"/>
  <c r="T311" i="61"/>
  <c r="T310" i="61"/>
  <c r="T309" i="61"/>
  <c r="T308" i="61"/>
  <c r="T307" i="61"/>
  <c r="T306" i="61"/>
  <c r="T305" i="61"/>
  <c r="T304" i="61"/>
  <c r="T303" i="61"/>
  <c r="T302" i="61"/>
  <c r="T301" i="61"/>
  <c r="T300" i="61"/>
  <c r="T299" i="61"/>
  <c r="T298" i="61"/>
  <c r="T297" i="61"/>
  <c r="T296" i="61"/>
  <c r="T295" i="61"/>
  <c r="T294" i="61"/>
  <c r="T293" i="61"/>
  <c r="T292" i="61"/>
  <c r="T291" i="61"/>
  <c r="T290" i="61"/>
  <c r="T289" i="61"/>
  <c r="T288" i="61"/>
  <c r="T287" i="61"/>
  <c r="T286" i="61"/>
  <c r="T285" i="61"/>
  <c r="T284" i="61"/>
  <c r="T283" i="61"/>
  <c r="T282" i="61"/>
  <c r="T281" i="61"/>
  <c r="T280" i="61"/>
  <c r="T279" i="61"/>
  <c r="T278" i="61"/>
  <c r="T277" i="61"/>
  <c r="T276" i="61"/>
  <c r="T275" i="61"/>
  <c r="T274" i="61"/>
  <c r="T273" i="61"/>
  <c r="T272" i="61"/>
  <c r="T271" i="61"/>
  <c r="T270" i="61"/>
  <c r="T269" i="61"/>
  <c r="T268" i="61"/>
  <c r="T267" i="61"/>
  <c r="T266" i="61"/>
  <c r="T265" i="61"/>
  <c r="T264" i="61"/>
  <c r="T263" i="61"/>
  <c r="T262" i="61"/>
  <c r="T261" i="61"/>
  <c r="T260" i="61"/>
  <c r="T259" i="61"/>
  <c r="T258" i="61"/>
  <c r="T257" i="61"/>
  <c r="T256" i="61"/>
  <c r="T255" i="61"/>
  <c r="T254" i="61"/>
  <c r="T253" i="61"/>
  <c r="T252" i="61"/>
  <c r="T250" i="61"/>
  <c r="T249" i="61"/>
  <c r="T248" i="61"/>
  <c r="T247" i="61"/>
  <c r="T246" i="61"/>
  <c r="T245" i="61"/>
  <c r="T244" i="61"/>
  <c r="T243" i="61"/>
  <c r="T242" i="61"/>
  <c r="T240" i="61"/>
  <c r="T239" i="61"/>
  <c r="T238" i="61"/>
  <c r="T237" i="61"/>
  <c r="T236" i="61"/>
  <c r="T235" i="61"/>
  <c r="T234" i="61"/>
  <c r="T153" i="61"/>
  <c r="T154" i="61"/>
  <c r="T155" i="61"/>
  <c r="T156" i="61"/>
  <c r="T157" i="61"/>
  <c r="T158" i="61"/>
  <c r="T159" i="61"/>
  <c r="T160" i="61"/>
  <c r="T161" i="61"/>
  <c r="T162" i="61"/>
  <c r="T163" i="61"/>
  <c r="T164" i="61"/>
  <c r="T165" i="61"/>
  <c r="T166" i="61"/>
  <c r="T167" i="61"/>
  <c r="T168" i="61"/>
  <c r="T169" i="61"/>
  <c r="T170" i="61"/>
  <c r="T171" i="61"/>
  <c r="T172" i="61"/>
  <c r="T173" i="61"/>
  <c r="T174" i="61"/>
  <c r="T175" i="61"/>
  <c r="T176" i="61"/>
  <c r="T177" i="61"/>
  <c r="T178" i="61"/>
  <c r="T179" i="61"/>
  <c r="T180" i="61"/>
  <c r="T181" i="61"/>
  <c r="T182" i="61"/>
  <c r="T183" i="61"/>
  <c r="T184" i="61"/>
  <c r="T185" i="61"/>
  <c r="T186" i="61"/>
  <c r="T187" i="61"/>
  <c r="T188" i="61"/>
  <c r="T189" i="61"/>
  <c r="T190" i="61"/>
  <c r="T191" i="61"/>
  <c r="T192" i="61"/>
  <c r="T193" i="61"/>
  <c r="T194" i="61"/>
  <c r="T195" i="61"/>
  <c r="T196" i="61"/>
  <c r="T197" i="61"/>
  <c r="T198" i="61"/>
  <c r="T199" i="61"/>
  <c r="T200" i="61"/>
  <c r="T201" i="61"/>
  <c r="T202" i="61"/>
  <c r="T203" i="61"/>
  <c r="T204" i="61"/>
  <c r="T205" i="61"/>
  <c r="T206" i="61"/>
  <c r="T207" i="61"/>
  <c r="T208" i="61"/>
  <c r="T209" i="61"/>
  <c r="T210" i="61"/>
  <c r="T211" i="61"/>
  <c r="T212" i="61"/>
  <c r="T213" i="61"/>
  <c r="T214" i="61"/>
  <c r="T215" i="61"/>
  <c r="T216" i="61"/>
  <c r="T217" i="61"/>
  <c r="T218" i="61"/>
  <c r="T219" i="61"/>
  <c r="T220" i="61"/>
  <c r="T221" i="61"/>
  <c r="T222" i="61"/>
  <c r="T223" i="61"/>
  <c r="T224" i="61"/>
  <c r="T225" i="61"/>
  <c r="T226" i="61"/>
  <c r="T227" i="61"/>
  <c r="T228" i="61"/>
  <c r="T229" i="61"/>
  <c r="T230" i="61"/>
  <c r="T231" i="61"/>
  <c r="T232" i="61"/>
  <c r="T152" i="61"/>
  <c r="T150" i="61"/>
  <c r="T149" i="61"/>
  <c r="T148" i="61"/>
  <c r="T147" i="61"/>
  <c r="T146" i="61"/>
  <c r="T145" i="61"/>
  <c r="T144" i="61"/>
  <c r="T143" i="61"/>
  <c r="T142" i="61"/>
  <c r="T141" i="61"/>
  <c r="T140" i="61"/>
  <c r="T139" i="61"/>
  <c r="T138" i="61"/>
  <c r="T137" i="61"/>
  <c r="T136" i="61"/>
  <c r="T135" i="61"/>
  <c r="T134" i="61"/>
  <c r="T133" i="61"/>
  <c r="T132" i="61"/>
  <c r="T131" i="61"/>
  <c r="T130" i="61"/>
  <c r="T129" i="61"/>
  <c r="T128" i="61"/>
  <c r="T127" i="61"/>
  <c r="T126" i="61"/>
  <c r="T125" i="61"/>
  <c r="T124" i="61"/>
  <c r="T123" i="61"/>
  <c r="T122" i="61"/>
  <c r="T121" i="61"/>
  <c r="T120" i="61"/>
  <c r="T119" i="61"/>
  <c r="T118" i="61"/>
  <c r="T117" i="61"/>
  <c r="T116" i="61"/>
  <c r="T115" i="61"/>
  <c r="T114" i="61"/>
  <c r="T113" i="61"/>
  <c r="T112" i="61"/>
  <c r="T111" i="61"/>
  <c r="T110" i="61"/>
  <c r="T109" i="61"/>
  <c r="T108" i="61"/>
  <c r="T107" i="61"/>
  <c r="T106" i="61"/>
  <c r="T105" i="61"/>
  <c r="T104" i="61"/>
  <c r="T103" i="61"/>
  <c r="T102" i="61"/>
  <c r="T101" i="61"/>
  <c r="T100" i="61"/>
  <c r="T99" i="61"/>
  <c r="T98" i="61"/>
  <c r="T97" i="61"/>
  <c r="T96" i="61"/>
  <c r="T95" i="61"/>
  <c r="T94" i="61"/>
  <c r="T93" i="61"/>
  <c r="T92" i="61"/>
  <c r="T91" i="61"/>
  <c r="T90" i="61"/>
  <c r="T89" i="61"/>
  <c r="T88" i="61"/>
  <c r="T87" i="61"/>
  <c r="T86" i="61"/>
  <c r="T85" i="61"/>
  <c r="T84" i="61"/>
  <c r="T83" i="61"/>
  <c r="T82" i="61"/>
  <c r="T81" i="61"/>
  <c r="T80" i="61"/>
  <c r="T79" i="61"/>
  <c r="T78" i="61"/>
  <c r="T77" i="61"/>
  <c r="T76" i="61"/>
  <c r="T75" i="61"/>
  <c r="T74" i="61"/>
  <c r="T73" i="61"/>
  <c r="T72" i="61"/>
  <c r="T71" i="61"/>
  <c r="T70" i="61"/>
  <c r="T69" i="61"/>
  <c r="T68" i="61"/>
  <c r="T67" i="61"/>
  <c r="T66" i="61"/>
  <c r="T65" i="61"/>
  <c r="T64" i="61"/>
  <c r="T63" i="61"/>
  <c r="T62" i="61"/>
  <c r="T61" i="61"/>
  <c r="T60" i="61"/>
  <c r="T59" i="61"/>
  <c r="T58" i="61"/>
  <c r="T57" i="61"/>
  <c r="T56" i="61"/>
  <c r="T55" i="61"/>
  <c r="T54" i="61"/>
  <c r="T53" i="61"/>
  <c r="T52" i="61"/>
  <c r="T51" i="61"/>
  <c r="T50" i="61"/>
  <c r="T49" i="61"/>
  <c r="T48" i="61"/>
  <c r="T47" i="61"/>
  <c r="T46" i="61"/>
  <c r="T45" i="61"/>
  <c r="T44" i="61"/>
  <c r="T43" i="61"/>
  <c r="T42" i="61"/>
  <c r="T41" i="61"/>
  <c r="T40" i="61"/>
  <c r="T39" i="61"/>
  <c r="T38" i="61"/>
  <c r="T37" i="61"/>
  <c r="T36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Q60" i="59"/>
  <c r="Q59" i="59"/>
  <c r="Q58" i="59"/>
  <c r="Q57" i="59"/>
  <c r="Q56" i="59"/>
  <c r="Q54" i="59"/>
  <c r="Q53" i="59"/>
  <c r="Q52" i="59"/>
  <c r="Q51" i="59"/>
  <c r="Q50" i="59"/>
  <c r="Q49" i="59"/>
  <c r="Q48" i="59"/>
  <c r="Q47" i="59"/>
  <c r="Q46" i="59"/>
  <c r="Q45" i="59"/>
  <c r="Q44" i="59"/>
  <c r="Q43" i="59"/>
  <c r="Q42" i="59"/>
  <c r="Q41" i="59"/>
  <c r="Q40" i="59"/>
  <c r="Q39" i="59"/>
  <c r="Q38" i="59"/>
  <c r="Q37" i="59"/>
  <c r="Q35" i="59"/>
  <c r="Q34" i="59"/>
  <c r="Q33" i="59"/>
  <c r="Q32" i="59"/>
  <c r="Q31" i="59"/>
  <c r="Q30" i="59"/>
  <c r="Q29" i="59"/>
  <c r="Q28" i="59"/>
  <c r="Q27" i="59"/>
  <c r="Q25" i="59"/>
  <c r="Q24" i="59"/>
  <c r="Q23" i="59"/>
  <c r="Q22" i="59"/>
  <c r="Q21" i="59"/>
  <c r="Q20" i="59"/>
  <c r="Q19" i="59"/>
  <c r="Q18" i="59"/>
  <c r="Q17" i="59"/>
  <c r="Q16" i="59"/>
  <c r="Q15" i="59"/>
  <c r="Q14" i="59"/>
  <c r="Q13" i="59"/>
  <c r="Q12" i="59"/>
  <c r="Q11" i="59"/>
  <c r="J22" i="58"/>
  <c r="J11" i="58" s="1"/>
  <c r="J57" i="58"/>
  <c r="J56" i="58" s="1"/>
  <c r="J10" i="58" l="1"/>
  <c r="L136" i="62"/>
  <c r="L11" i="62" l="1"/>
  <c r="N249" i="62"/>
  <c r="N232" i="62"/>
  <c r="N197" i="62"/>
  <c r="N180" i="62"/>
  <c r="N162" i="62"/>
  <c r="N132" i="62"/>
  <c r="N116" i="62"/>
  <c r="N100" i="62"/>
  <c r="N67" i="62"/>
  <c r="N51" i="62"/>
  <c r="N34" i="62"/>
  <c r="N15" i="62"/>
  <c r="N248" i="62"/>
  <c r="N231" i="62"/>
  <c r="N196" i="62"/>
  <c r="N179" i="62"/>
  <c r="N161" i="62"/>
  <c r="N131" i="62"/>
  <c r="N115" i="62"/>
  <c r="N99" i="62"/>
  <c r="N66" i="62"/>
  <c r="N50" i="62"/>
  <c r="N33" i="62"/>
  <c r="N23" i="62"/>
  <c r="N259" i="62"/>
  <c r="N247" i="62"/>
  <c r="N230" i="62"/>
  <c r="N225" i="62"/>
  <c r="N213" i="62"/>
  <c r="N195" i="62"/>
  <c r="N190" i="62"/>
  <c r="N178" i="62"/>
  <c r="N160" i="62"/>
  <c r="N156" i="62"/>
  <c r="N147" i="62"/>
  <c r="N130" i="62"/>
  <c r="N126" i="62"/>
  <c r="N114" i="62"/>
  <c r="N98" i="62"/>
  <c r="N94" i="62"/>
  <c r="N81" i="62"/>
  <c r="N65" i="62"/>
  <c r="N61" i="62"/>
  <c r="N49" i="62"/>
  <c r="N32" i="62"/>
  <c r="N28" i="62"/>
  <c r="N16" i="62"/>
  <c r="N11" i="62"/>
  <c r="N258" i="62"/>
  <c r="N246" i="62"/>
  <c r="N228" i="62"/>
  <c r="N224" i="62"/>
  <c r="N212" i="62"/>
  <c r="N194" i="62"/>
  <c r="N189" i="62"/>
  <c r="N177" i="62"/>
  <c r="N159" i="62"/>
  <c r="N155" i="62"/>
  <c r="N146" i="62"/>
  <c r="N129" i="62"/>
  <c r="N125" i="62"/>
  <c r="N113" i="62"/>
  <c r="N97" i="62"/>
  <c r="N92" i="62"/>
  <c r="N80" i="62"/>
  <c r="N64" i="62"/>
  <c r="N56" i="62"/>
  <c r="N35" i="62"/>
  <c r="K48" i="58"/>
  <c r="N136" i="62" l="1"/>
  <c r="N257" i="62"/>
  <c r="N241" i="62"/>
  <c r="N223" i="62"/>
  <c r="N205" i="62"/>
  <c r="N188" i="62"/>
  <c r="N172" i="62"/>
  <c r="N154" i="62"/>
  <c r="N143" i="62"/>
  <c r="N124" i="62"/>
  <c r="N108" i="62"/>
  <c r="N91" i="62"/>
  <c r="N75" i="62"/>
  <c r="N59" i="62"/>
  <c r="N42" i="62"/>
  <c r="N26" i="62"/>
  <c r="N60" i="62"/>
  <c r="N256" i="62"/>
  <c r="N240" i="62"/>
  <c r="N222" i="62"/>
  <c r="N204" i="62"/>
  <c r="N187" i="62"/>
  <c r="N171" i="62"/>
  <c r="N233" i="62"/>
  <c r="N142" i="62"/>
  <c r="N123" i="62"/>
  <c r="N107" i="62"/>
  <c r="N90" i="62"/>
  <c r="N74" i="62"/>
  <c r="N58" i="62"/>
  <c r="N41" i="62"/>
  <c r="N25" i="62"/>
  <c r="N48" i="62"/>
  <c r="N251" i="62"/>
  <c r="N235" i="62"/>
  <c r="N217" i="62"/>
  <c r="N199" i="62"/>
  <c r="N182" i="62"/>
  <c r="N166" i="62"/>
  <c r="N150" i="62"/>
  <c r="N134" i="62"/>
  <c r="N118" i="62"/>
  <c r="N102" i="62"/>
  <c r="N85" i="62"/>
  <c r="N69" i="62"/>
  <c r="N53" i="62"/>
  <c r="N36" i="62"/>
  <c r="N20" i="62"/>
  <c r="N27" i="62"/>
  <c r="N250" i="62"/>
  <c r="N234" i="62"/>
  <c r="N216" i="62"/>
  <c r="N198" i="62"/>
  <c r="N181" i="62"/>
  <c r="N163" i="62"/>
  <c r="N211" i="62"/>
  <c r="N133" i="62"/>
  <c r="N117" i="62"/>
  <c r="N101" i="62"/>
  <c r="N84" i="62"/>
  <c r="N68" i="62"/>
  <c r="N39" i="62"/>
  <c r="N165" i="62"/>
  <c r="N253" i="62"/>
  <c r="N237" i="62"/>
  <c r="N219" i="62"/>
  <c r="N201" i="62"/>
  <c r="N184" i="62"/>
  <c r="N168" i="62"/>
  <c r="N152" i="62"/>
  <c r="N139" i="62"/>
  <c r="N120" i="62"/>
  <c r="N104" i="62"/>
  <c r="N87" i="62"/>
  <c r="N55" i="62"/>
  <c r="N38" i="62"/>
  <c r="N22" i="62"/>
  <c r="N31" i="62"/>
  <c r="N236" i="62"/>
  <c r="N200" i="62"/>
  <c r="N183" i="62"/>
  <c r="N138" i="62"/>
  <c r="N103" i="62"/>
  <c r="N70" i="62"/>
  <c r="N37" i="62"/>
  <c r="C16" i="88"/>
  <c r="N245" i="62"/>
  <c r="N227" i="62"/>
  <c r="N210" i="62"/>
  <c r="N192" i="62"/>
  <c r="N176" i="62"/>
  <c r="N158" i="62"/>
  <c r="N207" i="62"/>
  <c r="N128" i="62"/>
  <c r="N112" i="62"/>
  <c r="N96" i="62"/>
  <c r="N79" i="62"/>
  <c r="N63" i="62"/>
  <c r="N47" i="62"/>
  <c r="N30" i="62"/>
  <c r="N14" i="62"/>
  <c r="N260" i="62"/>
  <c r="N244" i="62"/>
  <c r="N226" i="62"/>
  <c r="N209" i="62"/>
  <c r="N191" i="62"/>
  <c r="N175" i="62"/>
  <c r="N157" i="62"/>
  <c r="N145" i="62"/>
  <c r="N127" i="62"/>
  <c r="N111" i="62"/>
  <c r="N95" i="62"/>
  <c r="N78" i="62"/>
  <c r="N62" i="62"/>
  <c r="N46" i="62"/>
  <c r="N29" i="62"/>
  <c r="N13" i="62"/>
  <c r="N255" i="62"/>
  <c r="N239" i="62"/>
  <c r="N221" i="62"/>
  <c r="N203" i="62"/>
  <c r="N186" i="62"/>
  <c r="N170" i="62"/>
  <c r="N153" i="62"/>
  <c r="N141" i="62"/>
  <c r="N122" i="62"/>
  <c r="N106" i="62"/>
  <c r="N89" i="62"/>
  <c r="N73" i="62"/>
  <c r="N57" i="62"/>
  <c r="N40" i="62"/>
  <c r="N24" i="62"/>
  <c r="N52" i="62"/>
  <c r="N254" i="62"/>
  <c r="N238" i="62"/>
  <c r="N220" i="62"/>
  <c r="N202" i="62"/>
  <c r="N185" i="62"/>
  <c r="N169" i="62"/>
  <c r="N229" i="62"/>
  <c r="N140" i="62"/>
  <c r="N121" i="62"/>
  <c r="N105" i="62"/>
  <c r="N88" i="62"/>
  <c r="N72" i="62"/>
  <c r="N43" i="62"/>
  <c r="N137" i="62"/>
  <c r="N71" i="62"/>
  <c r="N252" i="62"/>
  <c r="N218" i="62"/>
  <c r="N167" i="62"/>
  <c r="N151" i="62"/>
  <c r="N119" i="62"/>
  <c r="N86" i="62"/>
  <c r="N54" i="62"/>
  <c r="N21" i="62"/>
  <c r="N19" i="62"/>
  <c r="N76" i="62"/>
  <c r="N109" i="62"/>
  <c r="N144" i="62"/>
  <c r="N173" i="62"/>
  <c r="N206" i="62"/>
  <c r="N242" i="62"/>
  <c r="N12" i="62"/>
  <c r="N44" i="62"/>
  <c r="N77" i="62"/>
  <c r="N110" i="62"/>
  <c r="N193" i="62"/>
  <c r="N174" i="62"/>
  <c r="N208" i="62"/>
  <c r="N243" i="62"/>
  <c r="N17" i="62"/>
  <c r="N82" i="62"/>
  <c r="N148" i="62"/>
  <c r="N214" i="62"/>
  <c r="N18" i="62"/>
  <c r="N83" i="62"/>
  <c r="N149" i="62"/>
  <c r="N215" i="62"/>
  <c r="K36" i="58"/>
  <c r="K31" i="58"/>
  <c r="K42" i="58"/>
  <c r="K14" i="58"/>
  <c r="K19" i="58"/>
  <c r="K26" i="58"/>
  <c r="K67" i="58"/>
  <c r="K15" i="58"/>
  <c r="K44" i="58"/>
  <c r="K27" i="58"/>
  <c r="K32" i="58"/>
  <c r="K38" i="58"/>
  <c r="K43" i="58"/>
  <c r="K49" i="58"/>
  <c r="K56" i="58"/>
  <c r="K62" i="58"/>
  <c r="K22" i="58"/>
  <c r="K53" i="58"/>
  <c r="K10" i="58"/>
  <c r="K11" i="58"/>
  <c r="K17" i="58"/>
  <c r="K23" i="58"/>
  <c r="K28" i="58"/>
  <c r="K34" i="58"/>
  <c r="K39" i="58"/>
  <c r="K45" i="58"/>
  <c r="K51" i="58"/>
  <c r="K57" i="58"/>
  <c r="K64" i="58"/>
  <c r="K61" i="58"/>
  <c r="K13" i="58"/>
  <c r="K18" i="58"/>
  <c r="K24" i="58"/>
  <c r="K30" i="58"/>
  <c r="K35" i="58"/>
  <c r="K40" i="58"/>
  <c r="K47" i="58"/>
  <c r="K52" i="58"/>
  <c r="K60" i="58"/>
  <c r="K65" i="58"/>
  <c r="K66" i="58"/>
  <c r="K58" i="58"/>
  <c r="K12" i="58"/>
  <c r="K16" i="58"/>
  <c r="K20" i="58"/>
  <c r="K25" i="58"/>
  <c r="K29" i="58"/>
  <c r="K33" i="58"/>
  <c r="K37" i="58"/>
  <c r="K41" i="58"/>
  <c r="K46" i="58"/>
  <c r="K50" i="58"/>
  <c r="K54" i="58"/>
  <c r="K59" i="58"/>
  <c r="K63" i="58"/>
  <c r="C23" i="88"/>
  <c r="C12" i="88"/>
  <c r="C11" i="88"/>
  <c r="C10" i="88" l="1"/>
  <c r="C42" i="88" l="1"/>
  <c r="R195" i="78" l="1"/>
  <c r="R192" i="78"/>
  <c r="R188" i="78"/>
  <c r="R184" i="78"/>
  <c r="R180" i="78"/>
  <c r="R176" i="78"/>
  <c r="R172" i="78"/>
  <c r="R168" i="78"/>
  <c r="R164" i="78"/>
  <c r="R160" i="78"/>
  <c r="R156" i="78"/>
  <c r="R152" i="78"/>
  <c r="R148" i="78"/>
  <c r="R144" i="78"/>
  <c r="R140" i="78"/>
  <c r="R136" i="78"/>
  <c r="R132" i="78"/>
  <c r="R128" i="78"/>
  <c r="R124" i="78"/>
  <c r="R120" i="78"/>
  <c r="R116" i="78"/>
  <c r="R112" i="78"/>
  <c r="R108" i="78"/>
  <c r="R104" i="78"/>
  <c r="R100" i="78"/>
  <c r="R96" i="78"/>
  <c r="R92" i="78"/>
  <c r="R88" i="78"/>
  <c r="R84" i="78"/>
  <c r="R80" i="78"/>
  <c r="R76" i="78"/>
  <c r="R72" i="78"/>
  <c r="R68" i="78"/>
  <c r="R64" i="78"/>
  <c r="R60" i="78"/>
  <c r="R56" i="78"/>
  <c r="R52" i="78"/>
  <c r="R48" i="78"/>
  <c r="R44" i="78"/>
  <c r="R40" i="78"/>
  <c r="R36" i="78"/>
  <c r="R31" i="78"/>
  <c r="R27" i="78"/>
  <c r="R23" i="78"/>
  <c r="R19" i="78"/>
  <c r="R15" i="78"/>
  <c r="R11" i="78"/>
  <c r="R204" i="78"/>
  <c r="R206" i="78"/>
  <c r="R208" i="78"/>
  <c r="R210" i="78"/>
  <c r="R212" i="78"/>
  <c r="R214" i="78"/>
  <c r="R216" i="78"/>
  <c r="R218" i="78"/>
  <c r="R220" i="78"/>
  <c r="R222" i="78"/>
  <c r="R224" i="78"/>
  <c r="R226" i="78"/>
  <c r="R228" i="78"/>
  <c r="R230" i="78"/>
  <c r="R232" i="78"/>
  <c r="R234" i="78"/>
  <c r="R236" i="78"/>
  <c r="R238" i="78"/>
  <c r="R240" i="78"/>
  <c r="R242" i="78"/>
  <c r="R244" i="78"/>
  <c r="R246" i="78"/>
  <c r="R248" i="78"/>
  <c r="R250" i="78"/>
  <c r="R252" i="78"/>
  <c r="R254" i="78"/>
  <c r="R256" i="78"/>
  <c r="R258" i="78"/>
  <c r="R260" i="78"/>
  <c r="R262" i="78"/>
  <c r="R264" i="78"/>
  <c r="R266" i="78"/>
  <c r="R268" i="78"/>
  <c r="R270" i="78"/>
  <c r="R272" i="78"/>
  <c r="R274" i="78"/>
  <c r="R200" i="78"/>
  <c r="R197" i="78"/>
  <c r="R194" i="78"/>
  <c r="R190" i="78"/>
  <c r="R186" i="78"/>
  <c r="R182" i="78"/>
  <c r="R178" i="78"/>
  <c r="R174" i="78"/>
  <c r="R170" i="78"/>
  <c r="R166" i="78"/>
  <c r="R162" i="78"/>
  <c r="R158" i="78"/>
  <c r="R154" i="78"/>
  <c r="R150" i="78"/>
  <c r="R146" i="78"/>
  <c r="R142" i="78"/>
  <c r="R138" i="78"/>
  <c r="R134" i="78"/>
  <c r="R130" i="78"/>
  <c r="R126" i="78"/>
  <c r="R122" i="78"/>
  <c r="R118" i="78"/>
  <c r="R114" i="78"/>
  <c r="R110" i="78"/>
  <c r="R106" i="78"/>
  <c r="R102" i="78"/>
  <c r="R98" i="78"/>
  <c r="R94" i="78"/>
  <c r="R90" i="78"/>
  <c r="R86" i="78"/>
  <c r="R82" i="78"/>
  <c r="R78" i="78"/>
  <c r="R74" i="78"/>
  <c r="R70" i="78"/>
  <c r="R66" i="78"/>
  <c r="R62" i="78"/>
  <c r="R58" i="78"/>
  <c r="R54" i="78"/>
  <c r="R50" i="78"/>
  <c r="R46" i="78"/>
  <c r="R42" i="78"/>
  <c r="R38" i="78"/>
  <c r="R34" i="78"/>
  <c r="R29" i="78"/>
  <c r="R25" i="78"/>
  <c r="R21" i="78"/>
  <c r="R17" i="78"/>
  <c r="R13" i="78"/>
  <c r="R205" i="78"/>
  <c r="R207" i="78"/>
  <c r="R209" i="78"/>
  <c r="R211" i="78"/>
  <c r="R213" i="78"/>
  <c r="R215" i="78"/>
  <c r="R217" i="78"/>
  <c r="R219" i="78"/>
  <c r="R221" i="78"/>
  <c r="R223" i="78"/>
  <c r="R225" i="78"/>
  <c r="R227" i="78"/>
  <c r="R229" i="78"/>
  <c r="R231" i="78"/>
  <c r="R233" i="78"/>
  <c r="R235" i="78"/>
  <c r="R237" i="78"/>
  <c r="R239" i="78"/>
  <c r="R241" i="78"/>
  <c r="R243" i="78"/>
  <c r="R245" i="78"/>
  <c r="R247" i="78"/>
  <c r="R249" i="78"/>
  <c r="R251" i="78"/>
  <c r="R253" i="78"/>
  <c r="R255" i="78"/>
  <c r="R257" i="78"/>
  <c r="R259" i="78"/>
  <c r="R261" i="78"/>
  <c r="R263" i="78"/>
  <c r="R265" i="78"/>
  <c r="R267" i="78"/>
  <c r="R269" i="78"/>
  <c r="R271" i="78"/>
  <c r="R273" i="78"/>
  <c r="R275" i="78"/>
  <c r="R276" i="78"/>
  <c r="R278" i="78"/>
  <c r="R280" i="78"/>
  <c r="R282" i="78"/>
  <c r="R284" i="78"/>
  <c r="R286" i="78"/>
  <c r="R288" i="78"/>
  <c r="R290" i="78"/>
  <c r="R292" i="78"/>
  <c r="R294" i="78"/>
  <c r="R296" i="78"/>
  <c r="R298" i="78"/>
  <c r="R300" i="78"/>
  <c r="R302" i="78"/>
  <c r="R304" i="78"/>
  <c r="R306" i="78"/>
  <c r="R308" i="78"/>
  <c r="R310" i="78"/>
  <c r="R312" i="78"/>
  <c r="R314" i="78"/>
  <c r="R316" i="78"/>
  <c r="R318" i="78"/>
  <c r="R320" i="78"/>
  <c r="R322" i="78"/>
  <c r="R324" i="78"/>
  <c r="R201" i="78"/>
  <c r="R203" i="78"/>
  <c r="R191" i="78"/>
  <c r="R183" i="78"/>
  <c r="R175" i="78"/>
  <c r="R167" i="78"/>
  <c r="R159" i="78"/>
  <c r="R151" i="78"/>
  <c r="R143" i="78"/>
  <c r="R135" i="78"/>
  <c r="R127" i="78"/>
  <c r="R119" i="78"/>
  <c r="R111" i="78"/>
  <c r="R103" i="78"/>
  <c r="R95" i="78"/>
  <c r="R87" i="78"/>
  <c r="R79" i="78"/>
  <c r="R71" i="78"/>
  <c r="R63" i="78"/>
  <c r="R55" i="78"/>
  <c r="R47" i="78"/>
  <c r="R39" i="78"/>
  <c r="R30" i="78"/>
  <c r="R22" i="78"/>
  <c r="R14" i="78"/>
  <c r="R289" i="78"/>
  <c r="R293" i="78"/>
  <c r="R297" i="78"/>
  <c r="R299" i="78"/>
  <c r="R303" i="78"/>
  <c r="R305" i="78"/>
  <c r="R309" i="78"/>
  <c r="R311" i="78"/>
  <c r="R315" i="78"/>
  <c r="R317" i="78"/>
  <c r="R321" i="78"/>
  <c r="R323" i="78"/>
  <c r="R325" i="78"/>
  <c r="R179" i="78"/>
  <c r="R163" i="78"/>
  <c r="R155" i="78"/>
  <c r="R139" i="78"/>
  <c r="R123" i="78"/>
  <c r="R115" i="78"/>
  <c r="R99" i="78"/>
  <c r="R91" i="78"/>
  <c r="R75" i="78"/>
  <c r="R59" i="78"/>
  <c r="R43" i="78"/>
  <c r="R35" i="78"/>
  <c r="R18" i="78"/>
  <c r="R10" i="78"/>
  <c r="R185" i="78"/>
  <c r="R177" i="78"/>
  <c r="R161" i="78"/>
  <c r="R145" i="78"/>
  <c r="R129" i="78"/>
  <c r="R198" i="78"/>
  <c r="R196" i="78"/>
  <c r="R189" i="78"/>
  <c r="R181" i="78"/>
  <c r="R173" i="78"/>
  <c r="R165" i="78"/>
  <c r="R157" i="78"/>
  <c r="R149" i="78"/>
  <c r="R141" i="78"/>
  <c r="R133" i="78"/>
  <c r="R125" i="78"/>
  <c r="R117" i="78"/>
  <c r="R109" i="78"/>
  <c r="R101" i="78"/>
  <c r="R93" i="78"/>
  <c r="R85" i="78"/>
  <c r="R77" i="78"/>
  <c r="R69" i="78"/>
  <c r="R61" i="78"/>
  <c r="R53" i="78"/>
  <c r="R45" i="78"/>
  <c r="R37" i="78"/>
  <c r="R28" i="78"/>
  <c r="R20" i="78"/>
  <c r="R12" i="78"/>
  <c r="R277" i="78"/>
  <c r="R279" i="78"/>
  <c r="R281" i="78"/>
  <c r="R283" i="78"/>
  <c r="R285" i="78"/>
  <c r="R287" i="78"/>
  <c r="R291" i="78"/>
  <c r="R295" i="78"/>
  <c r="R301" i="78"/>
  <c r="R307" i="78"/>
  <c r="R313" i="78"/>
  <c r="R319" i="78"/>
  <c r="R202" i="78"/>
  <c r="R187" i="78"/>
  <c r="R171" i="78"/>
  <c r="R147" i="78"/>
  <c r="R131" i="78"/>
  <c r="R107" i="78"/>
  <c r="R83" i="78"/>
  <c r="R67" i="78"/>
  <c r="R51" i="78"/>
  <c r="R26" i="78"/>
  <c r="R193" i="78"/>
  <c r="R169" i="78"/>
  <c r="R153" i="78"/>
  <c r="R137" i="78"/>
  <c r="R121" i="78"/>
  <c r="R89" i="78"/>
  <c r="R57" i="78"/>
  <c r="R24" i="78"/>
  <c r="R65" i="78"/>
  <c r="R113" i="78"/>
  <c r="R81" i="78"/>
  <c r="R49" i="78"/>
  <c r="R16" i="78"/>
  <c r="R97" i="78"/>
  <c r="R105" i="78"/>
  <c r="R73" i="78"/>
  <c r="R41" i="78"/>
  <c r="R33" i="78"/>
  <c r="K14" i="81"/>
  <c r="K13" i="81"/>
  <c r="K188" i="76"/>
  <c r="K190" i="76"/>
  <c r="K192" i="76"/>
  <c r="K194" i="76"/>
  <c r="K196" i="76"/>
  <c r="K198" i="76"/>
  <c r="K200" i="76"/>
  <c r="K202" i="76"/>
  <c r="K204" i="76"/>
  <c r="K206" i="76"/>
  <c r="K208" i="76"/>
  <c r="K210" i="76"/>
  <c r="K212" i="76"/>
  <c r="K214" i="76"/>
  <c r="K216" i="76"/>
  <c r="K218" i="76"/>
  <c r="K220" i="76"/>
  <c r="K222" i="76"/>
  <c r="K224" i="76"/>
  <c r="K226" i="76"/>
  <c r="K228" i="76"/>
  <c r="K230" i="76"/>
  <c r="K232" i="76"/>
  <c r="K234" i="76"/>
  <c r="K178" i="76"/>
  <c r="K180" i="76"/>
  <c r="K182" i="76"/>
  <c r="K184" i="76"/>
  <c r="K186" i="76"/>
  <c r="K174" i="76"/>
  <c r="K176" i="76"/>
  <c r="K171" i="76"/>
  <c r="K167" i="76"/>
  <c r="K163" i="76"/>
  <c r="K159" i="76"/>
  <c r="K155" i="76"/>
  <c r="K151" i="76"/>
  <c r="K147" i="76"/>
  <c r="K143" i="76"/>
  <c r="K139" i="76"/>
  <c r="K135" i="76"/>
  <c r="K131" i="76"/>
  <c r="K127" i="76"/>
  <c r="K123" i="76"/>
  <c r="K119" i="76"/>
  <c r="K115" i="76"/>
  <c r="K111" i="76"/>
  <c r="K107" i="76"/>
  <c r="K103" i="76"/>
  <c r="K99" i="76"/>
  <c r="K95" i="76"/>
  <c r="K91" i="76"/>
  <c r="K87" i="76"/>
  <c r="K83" i="76"/>
  <c r="K79" i="76"/>
  <c r="K75" i="76"/>
  <c r="K71" i="76"/>
  <c r="K67" i="76"/>
  <c r="K63" i="76"/>
  <c r="K59" i="76"/>
  <c r="K55" i="76"/>
  <c r="K51" i="76"/>
  <c r="K47" i="76"/>
  <c r="K43" i="76"/>
  <c r="K39" i="76"/>
  <c r="K35" i="76"/>
  <c r="K31" i="76"/>
  <c r="K27" i="76"/>
  <c r="K23" i="76"/>
  <c r="K19" i="76"/>
  <c r="K15" i="76"/>
  <c r="K11" i="76"/>
  <c r="L13" i="74"/>
  <c r="K160" i="76"/>
  <c r="K136" i="76"/>
  <c r="K124" i="76"/>
  <c r="K112" i="76"/>
  <c r="K104" i="76"/>
  <c r="K254" i="76"/>
  <c r="K251" i="76"/>
  <c r="K249" i="76"/>
  <c r="K247" i="76"/>
  <c r="K245" i="76"/>
  <c r="K243" i="76"/>
  <c r="K241" i="76"/>
  <c r="K239" i="76"/>
  <c r="K236" i="76"/>
  <c r="K173" i="76"/>
  <c r="K170" i="76"/>
  <c r="K166" i="76"/>
  <c r="K162" i="76"/>
  <c r="K158" i="76"/>
  <c r="K154" i="76"/>
  <c r="K150" i="76"/>
  <c r="K146" i="76"/>
  <c r="K142" i="76"/>
  <c r="K138" i="76"/>
  <c r="K134" i="76"/>
  <c r="K130" i="76"/>
  <c r="K126" i="76"/>
  <c r="K122" i="76"/>
  <c r="K118" i="76"/>
  <c r="K114" i="76"/>
  <c r="K110" i="76"/>
  <c r="K106" i="76"/>
  <c r="K102" i="76"/>
  <c r="K98" i="76"/>
  <c r="K94" i="76"/>
  <c r="K90" i="76"/>
  <c r="K86" i="76"/>
  <c r="K82" i="76"/>
  <c r="K78" i="76"/>
  <c r="K74" i="76"/>
  <c r="K70" i="76"/>
  <c r="K66" i="76"/>
  <c r="K62" i="76"/>
  <c r="K58" i="76"/>
  <c r="K54" i="76"/>
  <c r="K50" i="76"/>
  <c r="K46" i="76"/>
  <c r="K42" i="76"/>
  <c r="K38" i="76"/>
  <c r="K34" i="76"/>
  <c r="K30" i="76"/>
  <c r="K26" i="76"/>
  <c r="K22" i="76"/>
  <c r="K18" i="76"/>
  <c r="K14" i="76"/>
  <c r="L12" i="74"/>
  <c r="K12" i="81"/>
  <c r="K246" i="76"/>
  <c r="K242" i="76"/>
  <c r="K237" i="76"/>
  <c r="K164" i="76"/>
  <c r="K156" i="76"/>
  <c r="K148" i="76"/>
  <c r="K132" i="76"/>
  <c r="K116" i="76"/>
  <c r="K100" i="76"/>
  <c r="K189" i="76"/>
  <c r="K191" i="76"/>
  <c r="K193" i="76"/>
  <c r="K195" i="76"/>
  <c r="K197" i="76"/>
  <c r="K199" i="76"/>
  <c r="K201" i="76"/>
  <c r="K203" i="76"/>
  <c r="K205" i="76"/>
  <c r="K207" i="76"/>
  <c r="K209" i="76"/>
  <c r="K211" i="76"/>
  <c r="K213" i="76"/>
  <c r="K215" i="76"/>
  <c r="K217" i="76"/>
  <c r="K219" i="76"/>
  <c r="K221" i="76"/>
  <c r="K223" i="76"/>
  <c r="K225" i="76"/>
  <c r="K227" i="76"/>
  <c r="K229" i="76"/>
  <c r="K231" i="76"/>
  <c r="K233" i="76"/>
  <c r="K177" i="76"/>
  <c r="K179" i="76"/>
  <c r="K181" i="76"/>
  <c r="K183" i="76"/>
  <c r="K185" i="76"/>
  <c r="K187" i="76"/>
  <c r="K175" i="76"/>
  <c r="K169" i="76"/>
  <c r="K165" i="76"/>
  <c r="K161" i="76"/>
  <c r="K157" i="76"/>
  <c r="K153" i="76"/>
  <c r="K149" i="76"/>
  <c r="K145" i="76"/>
  <c r="K141" i="76"/>
  <c r="K137" i="76"/>
  <c r="K133" i="76"/>
  <c r="K129" i="76"/>
  <c r="K125" i="76"/>
  <c r="K121" i="76"/>
  <c r="K117" i="76"/>
  <c r="K113" i="76"/>
  <c r="K109" i="76"/>
  <c r="K105" i="76"/>
  <c r="K101" i="76"/>
  <c r="K97" i="76"/>
  <c r="K93" i="76"/>
  <c r="K89" i="76"/>
  <c r="K85" i="76"/>
  <c r="K81" i="76"/>
  <c r="K77" i="76"/>
  <c r="K73" i="76"/>
  <c r="K69" i="76"/>
  <c r="K65" i="76"/>
  <c r="K61" i="76"/>
  <c r="K57" i="76"/>
  <c r="K53" i="76"/>
  <c r="K49" i="76"/>
  <c r="K45" i="76"/>
  <c r="K41" i="76"/>
  <c r="K37" i="76"/>
  <c r="K33" i="76"/>
  <c r="K29" i="76"/>
  <c r="K25" i="76"/>
  <c r="K21" i="76"/>
  <c r="K17" i="76"/>
  <c r="K13" i="76"/>
  <c r="L15" i="74"/>
  <c r="L11" i="74"/>
  <c r="K253" i="76"/>
  <c r="K250" i="76"/>
  <c r="K248" i="76"/>
  <c r="K244" i="76"/>
  <c r="K240" i="76"/>
  <c r="K168" i="76"/>
  <c r="K152" i="76"/>
  <c r="K144" i="76"/>
  <c r="K140" i="76"/>
  <c r="K128" i="76"/>
  <c r="K120" i="76"/>
  <c r="K108" i="76"/>
  <c r="K96" i="76"/>
  <c r="K80" i="76"/>
  <c r="K64" i="76"/>
  <c r="K48" i="76"/>
  <c r="K32" i="76"/>
  <c r="K16" i="76"/>
  <c r="K84" i="76"/>
  <c r="K52" i="76"/>
  <c r="K20" i="76"/>
  <c r="K92" i="76"/>
  <c r="K76" i="76"/>
  <c r="K60" i="76"/>
  <c r="K44" i="76"/>
  <c r="K28" i="76"/>
  <c r="K12" i="76"/>
  <c r="K88" i="76"/>
  <c r="K72" i="76"/>
  <c r="K56" i="76"/>
  <c r="K40" i="76"/>
  <c r="K24" i="76"/>
  <c r="K68" i="76"/>
  <c r="K36" i="76"/>
  <c r="L14" i="74"/>
  <c r="K11" i="81"/>
  <c r="K10" i="81"/>
  <c r="K135" i="73"/>
  <c r="K131" i="73"/>
  <c r="K127" i="73"/>
  <c r="K123" i="73"/>
  <c r="K119" i="73"/>
  <c r="K115" i="73"/>
  <c r="K111" i="73"/>
  <c r="K107" i="73"/>
  <c r="K103" i="73"/>
  <c r="K99" i="73"/>
  <c r="K95" i="73"/>
  <c r="K91" i="73"/>
  <c r="K87" i="73"/>
  <c r="K83" i="73"/>
  <c r="K79" i="73"/>
  <c r="K75" i="73"/>
  <c r="K71" i="73"/>
  <c r="K67" i="73"/>
  <c r="K63" i="73"/>
  <c r="K59" i="73"/>
  <c r="K55" i="73"/>
  <c r="K51" i="73"/>
  <c r="K46" i="73"/>
  <c r="K41" i="73"/>
  <c r="K37" i="73"/>
  <c r="K32" i="73"/>
  <c r="K28" i="73"/>
  <c r="K24" i="73"/>
  <c r="K20" i="73"/>
  <c r="K14" i="73"/>
  <c r="K133" i="73"/>
  <c r="K125" i="73"/>
  <c r="K117" i="73"/>
  <c r="K109" i="73"/>
  <c r="K101" i="73"/>
  <c r="K93" i="73"/>
  <c r="K85" i="73"/>
  <c r="K77" i="73"/>
  <c r="K69" i="73"/>
  <c r="K61" i="73"/>
  <c r="K53" i="73"/>
  <c r="K44" i="73"/>
  <c r="K35" i="73"/>
  <c r="K26" i="73"/>
  <c r="K17" i="73"/>
  <c r="K136" i="73"/>
  <c r="K128" i="73"/>
  <c r="K120" i="73"/>
  <c r="K112" i="73"/>
  <c r="K104" i="73"/>
  <c r="K96" i="73"/>
  <c r="K88" i="73"/>
  <c r="K84" i="73"/>
  <c r="K72" i="73"/>
  <c r="K64" i="73"/>
  <c r="K56" i="73"/>
  <c r="K47" i="73"/>
  <c r="K38" i="73"/>
  <c r="K29" i="73"/>
  <c r="K21" i="73"/>
  <c r="K11" i="73"/>
  <c r="K138" i="73"/>
  <c r="K134" i="73"/>
  <c r="K130" i="73"/>
  <c r="K126" i="73"/>
  <c r="K122" i="73"/>
  <c r="K118" i="73"/>
  <c r="K114" i="73"/>
  <c r="K110" i="73"/>
  <c r="K106" i="73"/>
  <c r="K102" i="73"/>
  <c r="K98" i="73"/>
  <c r="K94" i="73"/>
  <c r="K90" i="73"/>
  <c r="K86" i="73"/>
  <c r="K82" i="73"/>
  <c r="K78" i="73"/>
  <c r="K74" i="73"/>
  <c r="K70" i="73"/>
  <c r="K66" i="73"/>
  <c r="K62" i="73"/>
  <c r="K58" i="73"/>
  <c r="K54" i="73"/>
  <c r="K50" i="73"/>
  <c r="K45" i="73"/>
  <c r="K40" i="73"/>
  <c r="K36" i="73"/>
  <c r="K31" i="73"/>
  <c r="K27" i="73"/>
  <c r="K23" i="73"/>
  <c r="K18" i="73"/>
  <c r="K13" i="73"/>
  <c r="K137" i="73"/>
  <c r="K129" i="73"/>
  <c r="K121" i="73"/>
  <c r="K113" i="73"/>
  <c r="K105" i="73"/>
  <c r="K97" i="73"/>
  <c r="K89" i="73"/>
  <c r="K81" i="73"/>
  <c r="K73" i="73"/>
  <c r="K65" i="73"/>
  <c r="K57" i="73"/>
  <c r="K48" i="73"/>
  <c r="K39" i="73"/>
  <c r="K30" i="73"/>
  <c r="K22" i="73"/>
  <c r="K12" i="73"/>
  <c r="K132" i="73"/>
  <c r="K124" i="73"/>
  <c r="K116" i="73"/>
  <c r="K108" i="73"/>
  <c r="K100" i="73"/>
  <c r="K92" i="73"/>
  <c r="K80" i="73"/>
  <c r="K76" i="73"/>
  <c r="K68" i="73"/>
  <c r="K60" i="73"/>
  <c r="K52" i="73"/>
  <c r="K43" i="73"/>
  <c r="K34" i="73"/>
  <c r="K25" i="73"/>
  <c r="K15" i="73"/>
  <c r="M12" i="72"/>
  <c r="S39" i="71"/>
  <c r="S33" i="71"/>
  <c r="S29" i="71"/>
  <c r="S24" i="71"/>
  <c r="S20" i="71"/>
  <c r="S16" i="71"/>
  <c r="S12" i="71"/>
  <c r="S40" i="71"/>
  <c r="S30" i="71"/>
  <c r="S21" i="71"/>
  <c r="S13" i="71"/>
  <c r="M14" i="72"/>
  <c r="M11" i="72"/>
  <c r="S37" i="71"/>
  <c r="S32" i="71"/>
  <c r="S28" i="71"/>
  <c r="S23" i="71"/>
  <c r="S19" i="71"/>
  <c r="S15" i="71"/>
  <c r="S11" i="71"/>
  <c r="M13" i="72"/>
  <c r="S41" i="71"/>
  <c r="S36" i="71"/>
  <c r="S31" i="71"/>
  <c r="S27" i="71"/>
  <c r="S22" i="71"/>
  <c r="S18" i="71"/>
  <c r="S14" i="71"/>
  <c r="S34" i="71"/>
  <c r="S25" i="71"/>
  <c r="S17" i="71"/>
  <c r="K14" i="67"/>
  <c r="L21" i="66"/>
  <c r="L17" i="66"/>
  <c r="L12" i="66"/>
  <c r="L12" i="65"/>
  <c r="O37" i="64"/>
  <c r="O33" i="64"/>
  <c r="O28" i="64"/>
  <c r="O24" i="64"/>
  <c r="O20" i="64"/>
  <c r="O16" i="64"/>
  <c r="O12" i="64"/>
  <c r="N88" i="63"/>
  <c r="N83" i="63"/>
  <c r="N79" i="63"/>
  <c r="N75" i="63"/>
  <c r="N71" i="63"/>
  <c r="N67" i="63"/>
  <c r="N63" i="63"/>
  <c r="N59" i="63"/>
  <c r="N55" i="63"/>
  <c r="N51" i="63"/>
  <c r="N47" i="63"/>
  <c r="N43" i="63"/>
  <c r="N39" i="63"/>
  <c r="N34" i="63"/>
  <c r="N30" i="63"/>
  <c r="N26" i="63"/>
  <c r="N21" i="63"/>
  <c r="N17" i="63"/>
  <c r="N13" i="63"/>
  <c r="K16" i="67"/>
  <c r="O39" i="64"/>
  <c r="O26" i="64"/>
  <c r="O18" i="64"/>
  <c r="N90" i="63"/>
  <c r="N81" i="63"/>
  <c r="N73" i="63"/>
  <c r="N65" i="63"/>
  <c r="N53" i="63"/>
  <c r="N45" i="63"/>
  <c r="N37" i="63"/>
  <c r="N28" i="63"/>
  <c r="N19" i="63"/>
  <c r="N15" i="63"/>
  <c r="K11" i="67"/>
  <c r="L22" i="66"/>
  <c r="L13" i="66"/>
  <c r="O38" i="64"/>
  <c r="O25" i="64"/>
  <c r="O17" i="64"/>
  <c r="N84" i="63"/>
  <c r="N76" i="63"/>
  <c r="N68" i="63"/>
  <c r="N60" i="63"/>
  <c r="N52" i="63"/>
  <c r="N44" i="63"/>
  <c r="N35" i="63"/>
  <c r="K13" i="67"/>
  <c r="L20" i="66"/>
  <c r="L15" i="66"/>
  <c r="L11" i="66"/>
  <c r="L11" i="65"/>
  <c r="O40" i="64"/>
  <c r="O36" i="64"/>
  <c r="O31" i="64"/>
  <c r="O27" i="64"/>
  <c r="O23" i="64"/>
  <c r="O19" i="64"/>
  <c r="O15" i="64"/>
  <c r="O11" i="64"/>
  <c r="N87" i="63"/>
  <c r="N82" i="63"/>
  <c r="N78" i="63"/>
  <c r="N74" i="63"/>
  <c r="N70" i="63"/>
  <c r="N66" i="63"/>
  <c r="N62" i="63"/>
  <c r="N58" i="63"/>
  <c r="N54" i="63"/>
  <c r="N50" i="63"/>
  <c r="N46" i="63"/>
  <c r="N42" i="63"/>
  <c r="N38" i="63"/>
  <c r="N33" i="63"/>
  <c r="N29" i="63"/>
  <c r="N25" i="63"/>
  <c r="N20" i="63"/>
  <c r="N16" i="63"/>
  <c r="N12" i="63"/>
  <c r="K12" i="67"/>
  <c r="L19" i="66"/>
  <c r="L14" i="66"/>
  <c r="L14" i="65"/>
  <c r="O35" i="64"/>
  <c r="O30" i="64"/>
  <c r="O22" i="64"/>
  <c r="O14" i="64"/>
  <c r="N86" i="63"/>
  <c r="N77" i="63"/>
  <c r="N69" i="63"/>
  <c r="N61" i="63"/>
  <c r="N57" i="63"/>
  <c r="N49" i="63"/>
  <c r="N41" i="63"/>
  <c r="N32" i="63"/>
  <c r="N23" i="63"/>
  <c r="N11" i="63"/>
  <c r="K15" i="67"/>
  <c r="L18" i="66"/>
  <c r="L13" i="65"/>
  <c r="O34" i="64"/>
  <c r="O29" i="64"/>
  <c r="O21" i="64"/>
  <c r="O13" i="64"/>
  <c r="N89" i="63"/>
  <c r="N80" i="63"/>
  <c r="N72" i="63"/>
  <c r="N64" i="63"/>
  <c r="N56" i="63"/>
  <c r="N48" i="63"/>
  <c r="N40" i="63"/>
  <c r="N31" i="63"/>
  <c r="N27" i="63"/>
  <c r="N22" i="63"/>
  <c r="N18" i="63"/>
  <c r="N14" i="63"/>
  <c r="O257" i="62"/>
  <c r="O253" i="62"/>
  <c r="O249" i="62"/>
  <c r="O245" i="62"/>
  <c r="O241" i="62"/>
  <c r="O237" i="62"/>
  <c r="O232" i="62"/>
  <c r="O227" i="62"/>
  <c r="O223" i="62"/>
  <c r="O219" i="62"/>
  <c r="O215" i="62"/>
  <c r="O210" i="62"/>
  <c r="O205" i="62"/>
  <c r="O201" i="62"/>
  <c r="O197" i="62"/>
  <c r="O192" i="62"/>
  <c r="O188" i="62"/>
  <c r="O184" i="62"/>
  <c r="O180" i="62"/>
  <c r="O176" i="62"/>
  <c r="O172" i="62"/>
  <c r="O168" i="62"/>
  <c r="O162" i="62"/>
  <c r="O158" i="62"/>
  <c r="O154" i="62"/>
  <c r="O152" i="62"/>
  <c r="O149" i="62"/>
  <c r="O207" i="62"/>
  <c r="O143" i="62"/>
  <c r="O139" i="62"/>
  <c r="O133" i="62"/>
  <c r="O129" i="62"/>
  <c r="O125" i="62"/>
  <c r="O121" i="62"/>
  <c r="O117" i="62"/>
  <c r="O114" i="62"/>
  <c r="O110" i="62"/>
  <c r="O106" i="62"/>
  <c r="O102" i="62"/>
  <c r="O98" i="62"/>
  <c r="O94" i="62"/>
  <c r="O89" i="62"/>
  <c r="O85" i="62"/>
  <c r="O81" i="62"/>
  <c r="O77" i="62"/>
  <c r="O73" i="62"/>
  <c r="O69" i="62"/>
  <c r="O65" i="62"/>
  <c r="O61" i="62"/>
  <c r="O57" i="62"/>
  <c r="O53" i="62"/>
  <c r="O49" i="62"/>
  <c r="O44" i="62"/>
  <c r="O40" i="62"/>
  <c r="O36" i="62"/>
  <c r="O32" i="62"/>
  <c r="O28" i="62"/>
  <c r="O24" i="62"/>
  <c r="O20" i="62"/>
  <c r="O16" i="62"/>
  <c r="O12" i="62"/>
  <c r="U349" i="61"/>
  <c r="U347" i="61"/>
  <c r="U345" i="61"/>
  <c r="U343" i="61"/>
  <c r="U341" i="61"/>
  <c r="U339" i="61"/>
  <c r="U337" i="61"/>
  <c r="U335" i="61"/>
  <c r="U333" i="61"/>
  <c r="U331" i="61"/>
  <c r="U329" i="61"/>
  <c r="U327" i="61"/>
  <c r="U325" i="61"/>
  <c r="U323" i="61"/>
  <c r="U321" i="61"/>
  <c r="U319" i="61"/>
  <c r="U317" i="61"/>
  <c r="U315" i="61"/>
  <c r="U313" i="61"/>
  <c r="U311" i="61"/>
  <c r="U309" i="61"/>
  <c r="U307" i="61"/>
  <c r="U305" i="61"/>
  <c r="U303" i="61"/>
  <c r="O259" i="62"/>
  <c r="O255" i="62"/>
  <c r="O251" i="62"/>
  <c r="O247" i="62"/>
  <c r="O243" i="62"/>
  <c r="O239" i="62"/>
  <c r="O235" i="62"/>
  <c r="O230" i="62"/>
  <c r="O225" i="62"/>
  <c r="O221" i="62"/>
  <c r="O217" i="62"/>
  <c r="O213" i="62"/>
  <c r="O208" i="62"/>
  <c r="O203" i="62"/>
  <c r="O199" i="62"/>
  <c r="O195" i="62"/>
  <c r="O190" i="62"/>
  <c r="O186" i="62"/>
  <c r="O182" i="62"/>
  <c r="O178" i="62"/>
  <c r="O174" i="62"/>
  <c r="O170" i="62"/>
  <c r="O166" i="62"/>
  <c r="O160" i="62"/>
  <c r="O156" i="62"/>
  <c r="O153" i="62"/>
  <c r="O150" i="62"/>
  <c r="O147" i="62"/>
  <c r="O193" i="62"/>
  <c r="O141" i="62"/>
  <c r="O137" i="62"/>
  <c r="O131" i="62"/>
  <c r="O127" i="62"/>
  <c r="O123" i="62"/>
  <c r="O119" i="62"/>
  <c r="O116" i="62"/>
  <c r="O112" i="62"/>
  <c r="O108" i="62"/>
  <c r="O104" i="62"/>
  <c r="O100" i="62"/>
  <c r="O96" i="62"/>
  <c r="O91" i="62"/>
  <c r="O87" i="62"/>
  <c r="O83" i="62"/>
  <c r="O79" i="62"/>
  <c r="O75" i="62"/>
  <c r="O71" i="62"/>
  <c r="O67" i="62"/>
  <c r="O63" i="62"/>
  <c r="O59" i="62"/>
  <c r="O55" i="62"/>
  <c r="O51" i="62"/>
  <c r="O47" i="62"/>
  <c r="O42" i="62"/>
  <c r="O38" i="62"/>
  <c r="O34" i="62"/>
  <c r="O30" i="62"/>
  <c r="O26" i="62"/>
  <c r="O22" i="62"/>
  <c r="O18" i="62"/>
  <c r="O14" i="62"/>
  <c r="U350" i="61"/>
  <c r="U348" i="61"/>
  <c r="U346" i="61"/>
  <c r="U344" i="61"/>
  <c r="U342" i="61"/>
  <c r="U340" i="61"/>
  <c r="U338" i="61"/>
  <c r="U336" i="61"/>
  <c r="U334" i="61"/>
  <c r="U332" i="61"/>
  <c r="U330" i="61"/>
  <c r="U328" i="61"/>
  <c r="U326" i="61"/>
  <c r="U324" i="61"/>
  <c r="U322" i="61"/>
  <c r="U320" i="61"/>
  <c r="U318" i="61"/>
  <c r="U316" i="61"/>
  <c r="U314" i="61"/>
  <c r="O258" i="62"/>
  <c r="O254" i="62"/>
  <c r="O250" i="62"/>
  <c r="O246" i="62"/>
  <c r="O242" i="62"/>
  <c r="O238" i="62"/>
  <c r="O234" i="62"/>
  <c r="O228" i="62"/>
  <c r="O224" i="62"/>
  <c r="O220" i="62"/>
  <c r="O216" i="62"/>
  <c r="O212" i="62"/>
  <c r="O206" i="62"/>
  <c r="O202" i="62"/>
  <c r="O198" i="62"/>
  <c r="O194" i="62"/>
  <c r="O189" i="62"/>
  <c r="O185" i="62"/>
  <c r="O181" i="62"/>
  <c r="O177" i="62"/>
  <c r="O173" i="62"/>
  <c r="O169" i="62"/>
  <c r="O163" i="62"/>
  <c r="O159" i="62"/>
  <c r="O155" i="62"/>
  <c r="O229" i="62"/>
  <c r="O211" i="62"/>
  <c r="O146" i="62"/>
  <c r="O144" i="62"/>
  <c r="O140" i="62"/>
  <c r="O134" i="62"/>
  <c r="O130" i="62"/>
  <c r="O126" i="62"/>
  <c r="O122" i="62"/>
  <c r="O118" i="62"/>
  <c r="O115" i="62"/>
  <c r="O111" i="62"/>
  <c r="O107" i="62"/>
  <c r="O103" i="62"/>
  <c r="O99" i="62"/>
  <c r="O95" i="62"/>
  <c r="O90" i="62"/>
  <c r="O86" i="62"/>
  <c r="O82" i="62"/>
  <c r="O78" i="62"/>
  <c r="O74" i="62"/>
  <c r="O70" i="62"/>
  <c r="O66" i="62"/>
  <c r="O62" i="62"/>
  <c r="O58" i="62"/>
  <c r="O54" i="62"/>
  <c r="O50" i="62"/>
  <c r="O46" i="62"/>
  <c r="O41" i="62"/>
  <c r="O248" i="62"/>
  <c r="O231" i="62"/>
  <c r="O214" i="62"/>
  <c r="O196" i="62"/>
  <c r="O179" i="62"/>
  <c r="O161" i="62"/>
  <c r="O148" i="62"/>
  <c r="O132" i="62"/>
  <c r="O101" i="62"/>
  <c r="O84" i="62"/>
  <c r="O68" i="62"/>
  <c r="O52" i="62"/>
  <c r="O37" i="62"/>
  <c r="O29" i="62"/>
  <c r="O21" i="62"/>
  <c r="O13" i="62"/>
  <c r="U312" i="61"/>
  <c r="U304" i="61"/>
  <c r="U154" i="61"/>
  <c r="U156" i="61"/>
  <c r="U158" i="61"/>
  <c r="U160" i="61"/>
  <c r="U162" i="61"/>
  <c r="U164" i="61"/>
  <c r="U166" i="61"/>
  <c r="U168" i="61"/>
  <c r="U170" i="61"/>
  <c r="U172" i="61"/>
  <c r="U174" i="61"/>
  <c r="U176" i="61"/>
  <c r="U178" i="61"/>
  <c r="U180" i="61"/>
  <c r="U182" i="61"/>
  <c r="U184" i="61"/>
  <c r="U186" i="61"/>
  <c r="U188" i="61"/>
  <c r="U190" i="61"/>
  <c r="U192" i="61"/>
  <c r="U194" i="61"/>
  <c r="U196" i="61"/>
  <c r="U198" i="61"/>
  <c r="U200" i="61"/>
  <c r="U202" i="61"/>
  <c r="U204" i="61"/>
  <c r="U206" i="61"/>
  <c r="U208" i="61"/>
  <c r="U210" i="61"/>
  <c r="U212" i="61"/>
  <c r="U214" i="61"/>
  <c r="U216" i="61"/>
  <c r="U218" i="61"/>
  <c r="U220" i="61"/>
  <c r="U222" i="61"/>
  <c r="U224" i="61"/>
  <c r="U226" i="61"/>
  <c r="U228" i="61"/>
  <c r="U230" i="61"/>
  <c r="U232" i="61"/>
  <c r="U150" i="61"/>
  <c r="U146" i="61"/>
  <c r="U143" i="61"/>
  <c r="U139" i="61"/>
  <c r="U135" i="61"/>
  <c r="U131" i="61"/>
  <c r="U127" i="61"/>
  <c r="U123" i="61"/>
  <c r="U119" i="61"/>
  <c r="U115" i="61"/>
  <c r="U111" i="61"/>
  <c r="U107" i="61"/>
  <c r="U103" i="61"/>
  <c r="U99" i="61"/>
  <c r="U95" i="61"/>
  <c r="U91" i="61"/>
  <c r="U87" i="61"/>
  <c r="U83" i="61"/>
  <c r="U79" i="61"/>
  <c r="U75" i="61"/>
  <c r="U71" i="61"/>
  <c r="U67" i="61"/>
  <c r="U63" i="61"/>
  <c r="U59" i="61"/>
  <c r="U55" i="61"/>
  <c r="U51" i="61"/>
  <c r="U47" i="61"/>
  <c r="O260" i="62"/>
  <c r="O244" i="62"/>
  <c r="O226" i="62"/>
  <c r="O209" i="62"/>
  <c r="O191" i="62"/>
  <c r="O175" i="62"/>
  <c r="O157" i="62"/>
  <c r="O145" i="62"/>
  <c r="O128" i="62"/>
  <c r="O113" i="62"/>
  <c r="O97" i="62"/>
  <c r="O80" i="62"/>
  <c r="O64" i="62"/>
  <c r="O48" i="62"/>
  <c r="O35" i="62"/>
  <c r="O27" i="62"/>
  <c r="O19" i="62"/>
  <c r="O11" i="62"/>
  <c r="U306" i="61"/>
  <c r="U301" i="61"/>
  <c r="U299" i="61"/>
  <c r="U297" i="61"/>
  <c r="U295" i="61"/>
  <c r="U293" i="61"/>
  <c r="U291" i="61"/>
  <c r="U289" i="61"/>
  <c r="U287" i="61"/>
  <c r="U285" i="61"/>
  <c r="U283" i="61"/>
  <c r="U281" i="61"/>
  <c r="U279" i="61"/>
  <c r="U277" i="61"/>
  <c r="U275" i="61"/>
  <c r="U273" i="61"/>
  <c r="U271" i="61"/>
  <c r="U269" i="61"/>
  <c r="U267" i="61"/>
  <c r="U265" i="61"/>
  <c r="U263" i="61"/>
  <c r="U261" i="61"/>
  <c r="U259" i="61"/>
  <c r="U257" i="61"/>
  <c r="U255" i="61"/>
  <c r="U253" i="61"/>
  <c r="U250" i="61"/>
  <c r="U248" i="61"/>
  <c r="U246" i="61"/>
  <c r="U244" i="61"/>
  <c r="U242" i="61"/>
  <c r="U239" i="61"/>
  <c r="U237" i="61"/>
  <c r="U235" i="61"/>
  <c r="U152" i="61"/>
  <c r="U149" i="61"/>
  <c r="U142" i="61"/>
  <c r="U138" i="61"/>
  <c r="U134" i="61"/>
  <c r="U130" i="61"/>
  <c r="U126" i="61"/>
  <c r="U122" i="61"/>
  <c r="U118" i="61"/>
  <c r="U114" i="61"/>
  <c r="U110" i="61"/>
  <c r="U106" i="61"/>
  <c r="U102" i="61"/>
  <c r="U98" i="61"/>
  <c r="U94" i="61"/>
  <c r="U90" i="61"/>
  <c r="O256" i="62"/>
  <c r="O240" i="62"/>
  <c r="O222" i="62"/>
  <c r="O204" i="62"/>
  <c r="O187" i="62"/>
  <c r="O171" i="62"/>
  <c r="O233" i="62"/>
  <c r="O142" i="62"/>
  <c r="O124" i="62"/>
  <c r="O109" i="62"/>
  <c r="O92" i="62"/>
  <c r="O76" i="62"/>
  <c r="O60" i="62"/>
  <c r="O43" i="62"/>
  <c r="O33" i="62"/>
  <c r="O25" i="62"/>
  <c r="O17" i="62"/>
  <c r="U308" i="61"/>
  <c r="U153" i="61"/>
  <c r="U155" i="61"/>
  <c r="U157" i="61"/>
  <c r="U159" i="61"/>
  <c r="U161" i="61"/>
  <c r="U163" i="61"/>
  <c r="U165" i="61"/>
  <c r="U167" i="61"/>
  <c r="U169" i="61"/>
  <c r="U171" i="61"/>
  <c r="U173" i="61"/>
  <c r="U175" i="61"/>
  <c r="U177" i="61"/>
  <c r="U179" i="61"/>
  <c r="U181" i="61"/>
  <c r="U183" i="61"/>
  <c r="U185" i="61"/>
  <c r="U187" i="61"/>
  <c r="U189" i="61"/>
  <c r="U191" i="61"/>
  <c r="U193" i="61"/>
  <c r="U195" i="61"/>
  <c r="U197" i="61"/>
  <c r="U199" i="61"/>
  <c r="U201" i="61"/>
  <c r="U203" i="61"/>
  <c r="U205" i="61"/>
  <c r="U207" i="61"/>
  <c r="U209" i="61"/>
  <c r="U211" i="61"/>
  <c r="U213" i="61"/>
  <c r="U215" i="61"/>
  <c r="U217" i="61"/>
  <c r="U219" i="61"/>
  <c r="U221" i="61"/>
  <c r="U223" i="61"/>
  <c r="U225" i="61"/>
  <c r="U227" i="61"/>
  <c r="U229" i="61"/>
  <c r="U231" i="61"/>
  <c r="U148" i="61"/>
  <c r="U145" i="61"/>
  <c r="U141" i="61"/>
  <c r="U137" i="61"/>
  <c r="U133" i="61"/>
  <c r="U129" i="61"/>
  <c r="U125" i="61"/>
  <c r="U121" i="61"/>
  <c r="U117" i="61"/>
  <c r="U113" i="61"/>
  <c r="U109" i="61"/>
  <c r="U105" i="61"/>
  <c r="U101" i="61"/>
  <c r="U97" i="61"/>
  <c r="U93" i="61"/>
  <c r="U89" i="61"/>
  <c r="U85" i="61"/>
  <c r="U81" i="61"/>
  <c r="U77" i="61"/>
  <c r="U73" i="61"/>
  <c r="U69" i="61"/>
  <c r="U65" i="61"/>
  <c r="U61" i="61"/>
  <c r="U57" i="61"/>
  <c r="U53" i="61"/>
  <c r="U49" i="61"/>
  <c r="U45" i="61"/>
  <c r="O252" i="62"/>
  <c r="O236" i="62"/>
  <c r="O218" i="62"/>
  <c r="O200" i="62"/>
  <c r="O183" i="62"/>
  <c r="O167" i="62"/>
  <c r="O151" i="62"/>
  <c r="O138" i="62"/>
  <c r="O120" i="62"/>
  <c r="O105" i="62"/>
  <c r="O88" i="62"/>
  <c r="O72" i="62"/>
  <c r="O56" i="62"/>
  <c r="O39" i="62"/>
  <c r="O31" i="62"/>
  <c r="O23" i="62"/>
  <c r="O15" i="62"/>
  <c r="U310" i="61"/>
  <c r="U302" i="61"/>
  <c r="U300" i="61"/>
  <c r="U298" i="61"/>
  <c r="U296" i="61"/>
  <c r="U294" i="61"/>
  <c r="U292" i="61"/>
  <c r="U290" i="61"/>
  <c r="U288" i="61"/>
  <c r="U286" i="61"/>
  <c r="U284" i="61"/>
  <c r="U282" i="61"/>
  <c r="U280" i="61"/>
  <c r="U278" i="61"/>
  <c r="U276" i="61"/>
  <c r="U274" i="61"/>
  <c r="U272" i="61"/>
  <c r="U270" i="61"/>
  <c r="U268" i="61"/>
  <c r="U266" i="61"/>
  <c r="U264" i="61"/>
  <c r="U262" i="61"/>
  <c r="U260" i="61"/>
  <c r="U258" i="61"/>
  <c r="U256" i="61"/>
  <c r="U254" i="61"/>
  <c r="U252" i="61"/>
  <c r="U249" i="61"/>
  <c r="U247" i="61"/>
  <c r="U245" i="61"/>
  <c r="U243" i="61"/>
  <c r="U240" i="61"/>
  <c r="U238" i="61"/>
  <c r="U236" i="61"/>
  <c r="U144" i="61"/>
  <c r="U128" i="61"/>
  <c r="U112" i="61"/>
  <c r="U96" i="61"/>
  <c r="U84" i="61"/>
  <c r="U76" i="61"/>
  <c r="U68" i="61"/>
  <c r="U60" i="61"/>
  <c r="U52" i="61"/>
  <c r="U44" i="61"/>
  <c r="U40" i="61"/>
  <c r="U36" i="61"/>
  <c r="U32" i="61"/>
  <c r="U28" i="61"/>
  <c r="U24" i="61"/>
  <c r="U20" i="61"/>
  <c r="U16" i="61"/>
  <c r="U12" i="61"/>
  <c r="R58" i="59"/>
  <c r="R54" i="59"/>
  <c r="R50" i="59"/>
  <c r="R46" i="59"/>
  <c r="R42" i="59"/>
  <c r="R38" i="59"/>
  <c r="R33" i="59"/>
  <c r="R29" i="59"/>
  <c r="R24" i="59"/>
  <c r="R20" i="59"/>
  <c r="R16" i="59"/>
  <c r="R12" i="59"/>
  <c r="R11" i="59"/>
  <c r="R52" i="59"/>
  <c r="R44" i="59"/>
  <c r="R40" i="59"/>
  <c r="R27" i="59"/>
  <c r="R18" i="59"/>
  <c r="U234" i="61"/>
  <c r="U116" i="61"/>
  <c r="U100" i="61"/>
  <c r="U78" i="61"/>
  <c r="U54" i="61"/>
  <c r="U41" i="61"/>
  <c r="U33" i="61"/>
  <c r="U21" i="61"/>
  <c r="U13" i="61"/>
  <c r="R59" i="59"/>
  <c r="R47" i="59"/>
  <c r="R34" i="59"/>
  <c r="R25" i="59"/>
  <c r="R17" i="59"/>
  <c r="U140" i="61"/>
  <c r="U124" i="61"/>
  <c r="U108" i="61"/>
  <c r="U92" i="61"/>
  <c r="U82" i="61"/>
  <c r="U74" i="61"/>
  <c r="U66" i="61"/>
  <c r="U58" i="61"/>
  <c r="U50" i="61"/>
  <c r="U43" i="61"/>
  <c r="U39" i="61"/>
  <c r="U35" i="61"/>
  <c r="U31" i="61"/>
  <c r="U27" i="61"/>
  <c r="U23" i="61"/>
  <c r="U19" i="61"/>
  <c r="U15" i="61"/>
  <c r="U11" i="61"/>
  <c r="R57" i="59"/>
  <c r="R53" i="59"/>
  <c r="R49" i="59"/>
  <c r="R45" i="59"/>
  <c r="R41" i="59"/>
  <c r="R37" i="59"/>
  <c r="R32" i="59"/>
  <c r="R28" i="59"/>
  <c r="R23" i="59"/>
  <c r="R19" i="59"/>
  <c r="R15" i="59"/>
  <c r="R60" i="59"/>
  <c r="R48" i="59"/>
  <c r="R35" i="59"/>
  <c r="R22" i="59"/>
  <c r="R14" i="59"/>
  <c r="U132" i="61"/>
  <c r="U86" i="61"/>
  <c r="U70" i="61"/>
  <c r="U46" i="61"/>
  <c r="U37" i="61"/>
  <c r="U29" i="61"/>
  <c r="U17" i="61"/>
  <c r="R51" i="59"/>
  <c r="R43" i="59"/>
  <c r="R39" i="59"/>
  <c r="R30" i="59"/>
  <c r="R21" i="59"/>
  <c r="U136" i="61"/>
  <c r="U120" i="61"/>
  <c r="U104" i="61"/>
  <c r="U88" i="61"/>
  <c r="U80" i="61"/>
  <c r="U72" i="61"/>
  <c r="U64" i="61"/>
  <c r="U56" i="61"/>
  <c r="U48" i="61"/>
  <c r="U42" i="61"/>
  <c r="U38" i="61"/>
  <c r="U34" i="61"/>
  <c r="U30" i="61"/>
  <c r="U26" i="61"/>
  <c r="U22" i="61"/>
  <c r="U18" i="61"/>
  <c r="U14" i="61"/>
  <c r="R31" i="59"/>
  <c r="U147" i="61"/>
  <c r="U62" i="61"/>
  <c r="U25" i="61"/>
  <c r="R56" i="59"/>
  <c r="R13" i="59"/>
  <c r="O165" i="62"/>
  <c r="O136" i="62"/>
  <c r="L67" i="58"/>
  <c r="L66" i="58"/>
  <c r="L64" i="58"/>
  <c r="L62" i="58"/>
  <c r="L60" i="58"/>
  <c r="L58" i="58"/>
  <c r="L56" i="58"/>
  <c r="L52" i="58"/>
  <c r="L48" i="58"/>
  <c r="L43" i="58"/>
  <c r="L39" i="58"/>
  <c r="L35" i="58"/>
  <c r="L31" i="58"/>
  <c r="L27" i="58"/>
  <c r="L23" i="58"/>
  <c r="L19" i="58"/>
  <c r="L15" i="58"/>
  <c r="L11" i="58"/>
  <c r="L51" i="58"/>
  <c r="L47" i="58"/>
  <c r="L42" i="58"/>
  <c r="L38" i="58"/>
  <c r="L34" i="58"/>
  <c r="L30" i="58"/>
  <c r="L26" i="58"/>
  <c r="L44" i="58"/>
  <c r="L18" i="58"/>
  <c r="L14" i="58"/>
  <c r="L10" i="58"/>
  <c r="L22" i="58"/>
  <c r="L13" i="58"/>
  <c r="L65" i="58"/>
  <c r="L63" i="58"/>
  <c r="L61" i="58"/>
  <c r="L59" i="58"/>
  <c r="L57" i="58"/>
  <c r="L54" i="58"/>
  <c r="L50" i="58"/>
  <c r="L46" i="58"/>
  <c r="L41" i="58"/>
  <c r="L37" i="58"/>
  <c r="L33" i="58"/>
  <c r="L29" i="58"/>
  <c r="L25" i="58"/>
  <c r="L17" i="58"/>
  <c r="L53" i="58"/>
  <c r="L49" i="58"/>
  <c r="L45" i="58"/>
  <c r="L40" i="58"/>
  <c r="L36" i="58"/>
  <c r="L32" i="58"/>
  <c r="L28" i="58"/>
  <c r="L24" i="58"/>
  <c r="L20" i="58"/>
  <c r="L16" i="58"/>
  <c r="L12" i="58"/>
  <c r="D37" i="88"/>
  <c r="D12" i="88"/>
  <c r="D16" i="88"/>
  <c r="D26" i="88"/>
  <c r="D38" i="88"/>
  <c r="D31" i="88"/>
  <c r="D28" i="88"/>
  <c r="D33" i="88"/>
  <c r="D19" i="88"/>
  <c r="D29" i="88"/>
  <c r="D20" i="88"/>
  <c r="D21" i="88"/>
  <c r="D27" i="88"/>
  <c r="D42" i="88"/>
  <c r="D15" i="88"/>
  <c r="D23" i="88"/>
  <c r="D17" i="88"/>
  <c r="D18" i="88"/>
  <c r="D13" i="88"/>
  <c r="D11" i="88"/>
  <c r="D10" i="8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5">
    <s v="Migdal Hashkaot Neches Boded"/>
    <s v="{[Time].[Hie Time].[Chodesh].&amp;[202009]}"/>
    <s v="{[Medida].[Medida].&amp;[2]}"/>
    <s v="{[Keren].[Keren].[All]}"/>
    <s v="{[Cheshbon KM].[Hie Peilut].[Peilut 7].&amp;[Kod_Peilut_L7_105]&amp;[Kod_Peilut_L6_475]&amp;[Kod_Peilut_L5_305]&amp;[Kod_Peilut_L4_304]&amp;[Kod_Peilut_L3_303]&amp;[Kod_Peilut_L2_159]&amp;[Kod_Peilut_L1_182]}"/>
    <s v="{[Salim Maslulim].[Salim Maslulim].[אחזקה ישירה + מסלים]}"/>
    <s v="[Measures].[c_Shovi_Keren]"/>
    <s v="#,0.00"/>
    <s v="[Measures].[c_NB_Achuz_Me_Tik]"/>
    <s v="[Neches].[Hie Neches Boded].[Neches Boded L3].&amp;[NechesBoded_L3_104]&amp;[NechesBoded_L2_102]&amp;[NechesBoded_L1_101]"/>
    <s v="[Neches].[Hie Neches Boded].[Neches Boded L3].&amp;[NechesBoded_L3_105]&amp;[NechesBoded_L2_102]&amp;[NechesBoded_L1_101]"/>
    <s v="[Neches].[Hie Neches Boded].[Neches Boded L3].&amp;[NechesBoded_L3_108]&amp;[NechesBoded_L2_102]&amp;[NechesBoded_L1_101]"/>
    <s v="[Neches].[Hie Neches Boded].[Neches Boded L3].&amp;[NechesBoded_L3_109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6]&amp;[NechesBoded_L2_103]&amp;[NechesBoded_L1_101]"/>
    <s v="[Neches].[Hie Neches Boded].[Neches Boded L3].&amp;[NechesBoded_L3_117]&amp;[NechesBoded_L2_103]&amp;[NechesBoded_L1_101]"/>
    <s v="[Neches].[Hie Neches Boded].[Neches Boded L3].&amp;[NechesBoded_L3_118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1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855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46">
    <mdx n="0" f="s">
      <ms ns="1" c="0"/>
    </mdx>
    <mdx n="0" f="v">
      <t c="7" si="7">
        <n x="1" s="1"/>
        <n x="2" s="1"/>
        <n x="3" s="1"/>
        <n x="4" s="1"/>
        <n x="5" s="1"/>
        <n x="9"/>
        <n x="6"/>
      </t>
    </mdx>
    <mdx n="0" f="v">
      <t c="7">
        <n x="1" s="1"/>
        <n x="2" s="1"/>
        <n x="3" s="1"/>
        <n x="4" s="1"/>
        <n x="5" s="1"/>
        <n x="10"/>
        <n x="6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 si="7">
        <n x="1" s="1"/>
        <n x="2" s="1"/>
        <n x="3" s="1"/>
        <n x="4" s="1"/>
        <n x="5" s="1"/>
        <n x="15"/>
        <n x="6"/>
      </t>
    </mdx>
    <mdx n="0" f="v">
      <t c="7">
        <n x="1" s="1"/>
        <n x="2" s="1"/>
        <n x="3" s="1"/>
        <n x="4" s="1"/>
        <n x="5" s="1"/>
        <n x="16"/>
        <n x="6"/>
      </t>
    </mdx>
    <mdx n="0" f="v">
      <t c="7">
        <n x="1" s="1"/>
        <n x="2" s="1"/>
        <n x="3" s="1"/>
        <n x="4" s="1"/>
        <n x="5" s="1"/>
        <n x="16"/>
        <n x="8"/>
      </t>
    </mdx>
    <mdx n="0" f="v">
      <t c="7">
        <n x="1" s="1"/>
        <n x="2" s="1"/>
        <n x="3" s="1"/>
        <n x="4" s="1"/>
        <n x="5" s="1"/>
        <n x="17"/>
        <n x="6"/>
      </t>
    </mdx>
    <mdx n="0" f="v">
      <t c="7">
        <n x="1" s="1"/>
        <n x="2" s="1"/>
        <n x="3" s="1"/>
        <n x="4" s="1"/>
        <n x="5" s="1"/>
        <n x="17"/>
        <n x="8"/>
      </t>
    </mdx>
    <mdx n="0" f="v">
      <t c="7">
        <n x="1" s="1"/>
        <n x="2" s="1"/>
        <n x="3" s="1"/>
        <n x="4" s="1"/>
        <n x="5" s="1"/>
        <n x="18"/>
        <n x="6"/>
      </t>
    </mdx>
    <mdx n="0" f="v">
      <t c="7">
        <n x="1" s="1"/>
        <n x="2" s="1"/>
        <n x="3" s="1"/>
        <n x="4" s="1"/>
        <n x="5" s="1"/>
        <n x="18"/>
        <n x="8"/>
      </t>
    </mdx>
    <mdx n="0" f="v">
      <t c="7" si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 si="7">
        <n x="1" s="1"/>
        <n x="2" s="1"/>
        <n x="3" s="1"/>
        <n x="4" s="1"/>
        <n x="5" s="1"/>
        <n x="22"/>
        <n x="6"/>
      </t>
    </mdx>
    <mdx n="0" f="v">
      <t c="7">
        <n x="1" s="1"/>
        <n x="2" s="1"/>
        <n x="3" s="1"/>
        <n x="4" s="1"/>
        <n x="5" s="1"/>
        <n x="23"/>
        <n x="6"/>
      </t>
    </mdx>
    <mdx n="0" f="v">
      <t c="7">
        <n x="1" s="1"/>
        <n x="2" s="1"/>
        <n x="3" s="1"/>
        <n x="4" s="1"/>
        <n x="5" s="1"/>
        <n x="23"/>
        <n x="8"/>
      </t>
    </mdx>
    <mdx n="0" f="v">
      <t c="7" si="7">
        <n x="1" s="1"/>
        <n x="2" s="1"/>
        <n x="3" s="1"/>
        <n x="4" s="1"/>
        <n x="5" s="1"/>
        <n x="24"/>
        <n x="6"/>
      </t>
    </mdx>
    <mdx n="0" f="v">
      <t c="7">
        <n x="1" s="1"/>
        <n x="2" s="1"/>
        <n x="3" s="1"/>
        <n x="4" s="1"/>
        <n x="5" s="1"/>
        <n x="25"/>
        <n x="6"/>
      </t>
    </mdx>
    <mdx n="0" f="v">
      <t c="7">
        <n x="1" s="1"/>
        <n x="2" s="1"/>
        <n x="3" s="1"/>
        <n x="4" s="1"/>
        <n x="5" s="1"/>
        <n x="25"/>
        <n x="8"/>
      </t>
    </mdx>
    <mdx n="0" f="v">
      <t c="7">
        <n x="1" s="1"/>
        <n x="2" s="1"/>
        <n x="3" s="1"/>
        <n x="4" s="1"/>
        <n x="5" s="1"/>
        <n x="26"/>
        <n x="6"/>
      </t>
    </mdx>
    <mdx n="0" f="v">
      <t c="7">
        <n x="1" s="1"/>
        <n x="2" s="1"/>
        <n x="3" s="1"/>
        <n x="4" s="1"/>
        <n x="5" s="1"/>
        <n x="26"/>
        <n x="8"/>
      </t>
    </mdx>
    <mdx n="0" f="v">
      <t c="7">
        <n x="1" s="1"/>
        <n x="2" s="1"/>
        <n x="3" s="1"/>
        <n x="4" s="1"/>
        <n x="5" s="1"/>
        <n x="27"/>
        <n x="6"/>
      </t>
    </mdx>
    <mdx n="0" f="v">
      <t c="7">
        <n x="1" s="1"/>
        <n x="2" s="1"/>
        <n x="3" s="1"/>
        <n x="4" s="1"/>
        <n x="5" s="1"/>
        <n x="27"/>
        <n x="8"/>
      </t>
    </mdx>
    <mdx n="0" f="v">
      <t c="7">
        <n x="1" s="1"/>
        <n x="2" s="1"/>
        <n x="3" s="1"/>
        <n x="4" s="1"/>
        <n x="5" s="1"/>
        <n x="28"/>
        <n x="6"/>
      </t>
    </mdx>
    <mdx n="0" f="v">
      <t c="7">
        <n x="1" s="1"/>
        <n x="2" s="1"/>
        <n x="3" s="1"/>
        <n x="4" s="1"/>
        <n x="5" s="1"/>
        <n x="28"/>
        <n x="8"/>
      </t>
    </mdx>
    <mdx n="0" f="v">
      <t c="7">
        <n x="1" s="1"/>
        <n x="2" s="1"/>
        <n x="3" s="1"/>
        <n x="4" s="1"/>
        <n x="5" s="1"/>
        <n x="29"/>
        <n x="6"/>
      </t>
    </mdx>
    <mdx n="0" f="v">
      <t c="7">
        <n x="1" s="1"/>
        <n x="2" s="1"/>
        <n x="3" s="1"/>
        <n x="4" s="1"/>
        <n x="5" s="1"/>
        <n x="29"/>
        <n x="8"/>
      </t>
    </mdx>
    <mdx n="0" f="v">
      <t c="7">
        <n x="1" s="1"/>
        <n x="2" s="1"/>
        <n x="3" s="1"/>
        <n x="4" s="1"/>
        <n x="5" s="1"/>
        <n x="30"/>
        <n x="6"/>
      </t>
    </mdx>
    <mdx n="0" f="v">
      <t c="7">
        <n x="1" s="1"/>
        <n x="2" s="1"/>
        <n x="3" s="1"/>
        <n x="4" s="1"/>
        <n x="5" s="1"/>
        <n x="30"/>
        <n x="8"/>
      </t>
    </mdx>
    <mdx n="0" f="v">
      <t c="7">
        <n x="1" s="1"/>
        <n x="2" s="1"/>
        <n x="3" s="1"/>
        <n x="4" s="1"/>
        <n x="5" s="1"/>
        <n x="31"/>
        <n x="6"/>
      </t>
    </mdx>
    <mdx n="0" f="v">
      <t c="7">
        <n x="1" s="1"/>
        <n x="2" s="1"/>
        <n x="3" s="1"/>
        <n x="4" s="1"/>
        <n x="5" s="1"/>
        <n x="31"/>
        <n x="8"/>
      </t>
    </mdx>
    <mdx n="0" f="v">
      <t c="3" si="34">
        <n x="1" s="1"/>
        <n x="32"/>
        <n x="33"/>
      </t>
    </mdx>
    <mdx n="0" f="v">
      <t c="3" si="34">
        <n x="1" s="1"/>
        <n x="35"/>
        <n x="33"/>
      </t>
    </mdx>
    <mdx n="0" f="v">
      <t c="3" si="34">
        <n x="1" s="1"/>
        <n x="36"/>
        <n x="33"/>
      </t>
    </mdx>
    <mdx n="0" f="v">
      <t c="3" si="34">
        <n x="1" s="1"/>
        <n x="37"/>
        <n x="33"/>
      </t>
    </mdx>
    <mdx n="0" f="v">
      <t c="3" si="34">
        <n x="1" s="1"/>
        <n x="38"/>
        <n x="33"/>
      </t>
    </mdx>
    <mdx n="0" f="v">
      <t c="3" si="34">
        <n x="1" s="1"/>
        <n x="39"/>
        <n x="33"/>
      </t>
    </mdx>
    <mdx n="0" f="v">
      <t c="3" si="34">
        <n x="1" s="1"/>
        <n x="40"/>
        <n x="33"/>
      </t>
    </mdx>
    <mdx n="0" f="v">
      <t c="3" si="34">
        <n x="1" s="1"/>
        <n x="41"/>
        <n x="33"/>
      </t>
    </mdx>
    <mdx n="0" f="v">
      <t c="3" si="34">
        <n x="1" s="1"/>
        <n x="42"/>
        <n x="33"/>
      </t>
    </mdx>
    <mdx n="0" f="v">
      <t c="3" si="34">
        <n x="1" s="1"/>
        <n x="43"/>
        <n x="33"/>
      </t>
    </mdx>
    <mdx n="0" f="v">
      <t c="3" si="34">
        <n x="1" s="1"/>
        <n x="44"/>
        <n x="33"/>
      </t>
    </mdx>
  </mdxMetadata>
  <valueMetadata count="4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</valueMetadata>
</metadata>
</file>

<file path=xl/sharedStrings.xml><?xml version="1.0" encoding="utf-8"?>
<sst xmlns="http://schemas.openxmlformats.org/spreadsheetml/2006/main" count="10140" uniqueCount="2786">
  <si>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</si>
  <si>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</si>
  <si>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</si>
  <si>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</si>
  <si>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</si>
  <si>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</si>
  <si>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</si>
  <si>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</si>
  <si>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</si>
  <si>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</si>
  <si>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</si>
  <si>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</si>
  <si>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</si>
  <si>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</si>
  <si>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</si>
  <si>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</si>
  <si>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</si>
  <si>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</si>
  <si>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</si>
  <si>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</si>
  <si>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</si>
  <si>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</si>
  <si>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</si>
  <si>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</si>
  <si>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</si>
  <si>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</si>
  <si>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</si>
  <si>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</si>
  <si>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</si>
  <si>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</si>
  <si>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</si>
  <si>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</si>
  <si>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</si>
  <si>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</si>
  <si>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</si>
  <si>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</si>
  <si>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</si>
  <si>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</si>
  <si>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</si>
  <si>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</si>
  <si>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</si>
  <si>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</si>
  <si>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</si>
  <si>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</si>
  <si>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</si>
  <si>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</si>
  <si>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</si>
  <si>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</si>
  <si>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</si>
  <si>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</si>
  <si>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</si>
  <si>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</si>
  <si>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</si>
  <si>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</si>
  <si>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</si>
  <si>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</si>
  <si>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</si>
  <si>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</si>
  <si>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</si>
  <si>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</si>
  <si>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</si>
  <si>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</si>
  <si>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</si>
  <si>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חברות זרות בחו"ל</t>
  </si>
  <si>
    <t>סה"כ חברות ישראליות בחו"ל</t>
  </si>
  <si>
    <t>ענף מסחר</t>
  </si>
  <si>
    <t>שם מדרג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</si>
  <si>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</si>
  <si>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</si>
  <si>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</si>
  <si>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</si>
  <si>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</si>
  <si>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</si>
  <si>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</si>
  <si>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</si>
  <si>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</si>
  <si>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</si>
  <si>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</si>
  <si>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</si>
  <si>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</si>
  <si>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</si>
  <si>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</si>
  <si>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</si>
  <si>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</si>
  <si>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</si>
  <si>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</si>
  <si>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</si>
  <si>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</si>
  <si>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</si>
  <si>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</si>
  <si>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</si>
  <si>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</si>
  <si>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</si>
  <si>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</si>
  <si>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</si>
  <si>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</si>
  <si>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</si>
  <si>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</si>
  <si>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</si>
  <si>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</si>
  <si>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</si>
  <si>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</si>
  <si>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</si>
  <si>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</si>
  <si>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</si>
  <si>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</si>
  <si>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</si>
  <si>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</si>
  <si>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</si>
  <si>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</si>
  <si>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</si>
  <si>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</si>
  <si>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</si>
  <si>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</si>
  <si>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</si>
  <si>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</si>
  <si>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</si>
  <si>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</si>
  <si>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</si>
  <si>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</si>
  <si>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</si>
  <si>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</si>
  <si>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</si>
  <si>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</si>
  <si>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</si>
  <si>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</si>
  <si>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</si>
  <si>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</si>
  <si>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</si>
  <si>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</si>
  <si>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</si>
  <si>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</si>
  <si>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</si>
  <si>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</si>
  <si>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</si>
  <si>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</si>
  <si>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</si>
  <si>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</si>
  <si>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</si>
  <si>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</si>
  <si>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</si>
  <si>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</si>
  <si>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</si>
  <si>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</si>
  <si>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</si>
  <si>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</si>
  <si>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</si>
  <si>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</si>
  <si>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</si>
  <si>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</si>
  <si>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</si>
  <si>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</si>
  <si>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</si>
  <si>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</si>
  <si>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</si>
  <si>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</si>
  <si>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</si>
  <si>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</si>
  <si>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</si>
  <si>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</si>
  <si>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</si>
  <si>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</si>
  <si>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</si>
  <si>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</si>
  <si>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</si>
  <si>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</si>
  <si>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</si>
  <si>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</si>
  <si>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</si>
  <si>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</si>
  <si>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</si>
  <si>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</si>
  <si>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</si>
  <si>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</si>
  <si>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</si>
  <si>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</si>
  <si>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</si>
  <si>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</si>
  <si>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</si>
  <si>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</si>
  <si>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</si>
  <si>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</si>
  <si>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</si>
  <si>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</si>
  <si>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</si>
  <si>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</si>
  <si>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</si>
  <si>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</si>
  <si>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</si>
  <si>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</si>
  <si>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</si>
  <si>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</si>
  <si>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</si>
  <si>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</si>
  <si>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</si>
  <si>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</si>
  <si>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</si>
  <si>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</si>
  <si>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חוזים עתידיים בחו"ל: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</si>
  <si>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</si>
  <si>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</si>
  <si>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</si>
  <si>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</si>
  <si>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</si>
  <si>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</si>
  <si>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</si>
  <si>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</si>
  <si>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</si>
  <si>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</si>
  <si>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</si>
  <si>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</si>
  <si>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</si>
  <si>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</si>
  <si>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</si>
  <si>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</si>
  <si>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</si>
  <si>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</si>
  <si>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</si>
  <si>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</si>
  <si>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</si>
  <si>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</si>
  <si>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</si>
  <si>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</si>
  <si>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</si>
  <si>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</si>
  <si>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09/2020</t>
  </si>
  <si>
    <t>מגדל מקפת קרנות פנסיה וקופות גמל בע"מ</t>
  </si>
  <si>
    <t>מגדל מקפת משלימה (מספר אוצר 659) - מסלול כללי</t>
  </si>
  <si>
    <t>5903 גליל</t>
  </si>
  <si>
    <t>9590332</t>
  </si>
  <si>
    <t>RF</t>
  </si>
  <si>
    <t>5904 גליל</t>
  </si>
  <si>
    <t>9590431</t>
  </si>
  <si>
    <t>ממשלתי צמוד 0527</t>
  </si>
  <si>
    <t>1140847</t>
  </si>
  <si>
    <t>ממשלתי צמוד 0536</t>
  </si>
  <si>
    <t>1097708</t>
  </si>
  <si>
    <t>ממשלתי צמוד 0841</t>
  </si>
  <si>
    <t>1120583</t>
  </si>
  <si>
    <t>ממשלתי צמוד 0923</t>
  </si>
  <si>
    <t>1128081</t>
  </si>
  <si>
    <t>ממשלתי צמוד 1020</t>
  </si>
  <si>
    <t>1137181</t>
  </si>
  <si>
    <t>ממשלתי צמוד 1025</t>
  </si>
  <si>
    <t>1135912</t>
  </si>
  <si>
    <t>ממשלתי צמוד 529</t>
  </si>
  <si>
    <t>1157023</t>
  </si>
  <si>
    <t>ממשלתי צמוד 545</t>
  </si>
  <si>
    <t>1134865</t>
  </si>
  <si>
    <t>ממשלתי צמוד 922</t>
  </si>
  <si>
    <t>1124056</t>
  </si>
  <si>
    <t>מקמ 1020</t>
  </si>
  <si>
    <t>8201022</t>
  </si>
  <si>
    <t>מקמ 111</t>
  </si>
  <si>
    <t>8210114</t>
  </si>
  <si>
    <t>מקמ 1110</t>
  </si>
  <si>
    <t>8201113</t>
  </si>
  <si>
    <t>מקמ 1210</t>
  </si>
  <si>
    <t>8201212</t>
  </si>
  <si>
    <t>מקמ 211</t>
  </si>
  <si>
    <t>8210213</t>
  </si>
  <si>
    <t>מקמ 811</t>
  </si>
  <si>
    <t>8210817</t>
  </si>
  <si>
    <t>מקמ 911</t>
  </si>
  <si>
    <t>8210916</t>
  </si>
  <si>
    <t>ממשלתי שקלי  1026</t>
  </si>
  <si>
    <t>1099456</t>
  </si>
  <si>
    <t>ממשלתי שקלי 0324</t>
  </si>
  <si>
    <t>1130848</t>
  </si>
  <si>
    <t>ממשלתי שקלי 0347</t>
  </si>
  <si>
    <t>1140193</t>
  </si>
  <si>
    <t>ממשלתי שקלי 0723</t>
  </si>
  <si>
    <t>1167105</t>
  </si>
  <si>
    <t>ממשלתי שקלי 1122</t>
  </si>
  <si>
    <t>1141225</t>
  </si>
  <si>
    <t>ממשלתי שקלי 1123</t>
  </si>
  <si>
    <t>1155068</t>
  </si>
  <si>
    <t>ממשלתי שקלי 121</t>
  </si>
  <si>
    <t>1142223</t>
  </si>
  <si>
    <t>ממשלתי שקלי 122</t>
  </si>
  <si>
    <t>1123272</t>
  </si>
  <si>
    <t>ממשלתי שקלי 142</t>
  </si>
  <si>
    <t>1125400</t>
  </si>
  <si>
    <t>ממשלתי שקלי 323</t>
  </si>
  <si>
    <t>1126747</t>
  </si>
  <si>
    <t>ממשלתי שקלי 327</t>
  </si>
  <si>
    <t>1139344</t>
  </si>
  <si>
    <t>ממשלתי שקלי 330</t>
  </si>
  <si>
    <t>1160985</t>
  </si>
  <si>
    <t>ממשלתי שקלי 421</t>
  </si>
  <si>
    <t>1138130</t>
  </si>
  <si>
    <t>ממשלתי שקלי 537</t>
  </si>
  <si>
    <t>1166180</t>
  </si>
  <si>
    <t>ממשלתי שקלי 722</t>
  </si>
  <si>
    <t>1158104</t>
  </si>
  <si>
    <t>ממשלתי שקלי 825</t>
  </si>
  <si>
    <t>1135557</t>
  </si>
  <si>
    <t>ממשלתי שקלי 928</t>
  </si>
  <si>
    <t>1150879</t>
  </si>
  <si>
    <t>ISRAEL 3.375 01/50</t>
  </si>
  <si>
    <t>US46513JXN61</t>
  </si>
  <si>
    <t>A+</t>
  </si>
  <si>
    <t>FITCH</t>
  </si>
  <si>
    <t>ISRAEL 3.8 05/60</t>
  </si>
  <si>
    <t>XS2167193015</t>
  </si>
  <si>
    <t>ISRAEL 4.5 2120</t>
  </si>
  <si>
    <t>US46513JB593</t>
  </si>
  <si>
    <t>אלה פקדונות אגח ב</t>
  </si>
  <si>
    <t>1142215</t>
  </si>
  <si>
    <t>מגמה</t>
  </si>
  <si>
    <t>515666881</t>
  </si>
  <si>
    <t>אג"ח מובנות</t>
  </si>
  <si>
    <t>ilAAA</t>
  </si>
  <si>
    <t>מעלות S&amp;P</t>
  </si>
  <si>
    <t>אלה פקדונות אגח ה</t>
  </si>
  <si>
    <t>1162577</t>
  </si>
  <si>
    <t>דקאהנ.ק7</t>
  </si>
  <si>
    <t>1119825</t>
  </si>
  <si>
    <t>513704304</t>
  </si>
  <si>
    <t>בנקים</t>
  </si>
  <si>
    <t>דקסיה ישראל אגח ב</t>
  </si>
  <si>
    <t>1095066</t>
  </si>
  <si>
    <t>דקסיה ישראל הנפקות סד י</t>
  </si>
  <si>
    <t>1134147</t>
  </si>
  <si>
    <t>הבינלאומי אגח י</t>
  </si>
  <si>
    <t>1160290</t>
  </si>
  <si>
    <t>513141879</t>
  </si>
  <si>
    <t>Aaa.il</t>
  </si>
  <si>
    <t>הבינלאומי סדרה ט</t>
  </si>
  <si>
    <t>1135177</t>
  </si>
  <si>
    <t>לאומי אגח 179</t>
  </si>
  <si>
    <t>6040372</t>
  </si>
  <si>
    <t>520018078</t>
  </si>
  <si>
    <t>מזרחי הנפקות 44</t>
  </si>
  <si>
    <t>2310209</t>
  </si>
  <si>
    <t>520032046</t>
  </si>
  <si>
    <t>מזרחי הנפקות 45</t>
  </si>
  <si>
    <t>2310217</t>
  </si>
  <si>
    <t>מזרחי הנפקות 49</t>
  </si>
  <si>
    <t>2310282</t>
  </si>
  <si>
    <t>מזרחי הנפקות 51</t>
  </si>
  <si>
    <t>2310324</t>
  </si>
  <si>
    <t>מקורות אגח 11</t>
  </si>
  <si>
    <t>1158476</t>
  </si>
  <si>
    <t>520010869</t>
  </si>
  <si>
    <t>פועלים הנפקות אגח 32</t>
  </si>
  <si>
    <t>1940535</t>
  </si>
  <si>
    <t>520032640</t>
  </si>
  <si>
    <t>פועלים הנפקות אגח 34</t>
  </si>
  <si>
    <t>1940576</t>
  </si>
  <si>
    <t>פועלים הנפקות אגח 35</t>
  </si>
  <si>
    <t>1940618</t>
  </si>
  <si>
    <t>פועלים הנפקות אגח 36</t>
  </si>
  <si>
    <t>1940659</t>
  </si>
  <si>
    <t>בינל הנפק התח כ</t>
  </si>
  <si>
    <t>1121953</t>
  </si>
  <si>
    <t>Aa1.il</t>
  </si>
  <si>
    <t>בינלאומי הנפקות התחייבות אגח ד</t>
  </si>
  <si>
    <t>1103126</t>
  </si>
  <si>
    <t>דיסק התחייבות י</t>
  </si>
  <si>
    <t>6910129</t>
  </si>
  <si>
    <t>520007030</t>
  </si>
  <si>
    <t>וילאר אג 6</t>
  </si>
  <si>
    <t>4160115</t>
  </si>
  <si>
    <t>520038910</t>
  </si>
  <si>
    <t>נדל"ן מניב בישראל</t>
  </si>
  <si>
    <t>ilAA+</t>
  </si>
  <si>
    <t>לאומי מימון הת יד</t>
  </si>
  <si>
    <t>6040299</t>
  </si>
  <si>
    <t>נמלי ישראל אגח א</t>
  </si>
  <si>
    <t>1145564</t>
  </si>
  <si>
    <t>513569780</t>
  </si>
  <si>
    <t>נמלי ישראל אגח ב</t>
  </si>
  <si>
    <t>1145572</t>
  </si>
  <si>
    <t>נתיבי גז אגח ד</t>
  </si>
  <si>
    <t>1147503</t>
  </si>
  <si>
    <t>513436394</t>
  </si>
  <si>
    <t>עזריאלי אגח ב</t>
  </si>
  <si>
    <t>1134436</t>
  </si>
  <si>
    <t>510960719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</si>
  <si>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</si>
  <si>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</si>
  <si>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</si>
  <si>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</si>
  <si>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</si>
  <si>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</si>
  <si>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פועלים הנפקות אגח י</t>
  </si>
  <si>
    <t>1940402</t>
  </si>
  <si>
    <t>פועלים הנפקות התח אגח טו</t>
  </si>
  <si>
    <t>1940543</t>
  </si>
  <si>
    <t>פועלים הנפקות התח אגח יד</t>
  </si>
  <si>
    <t>1940501</t>
  </si>
  <si>
    <t>אירפורט אגח ה</t>
  </si>
  <si>
    <t>1133487</t>
  </si>
  <si>
    <t>511659401</t>
  </si>
  <si>
    <t>ilAA</t>
  </si>
  <si>
    <t>אירפורט אגח ט</t>
  </si>
  <si>
    <t>1160944</t>
  </si>
  <si>
    <t>אמות אגח ב</t>
  </si>
  <si>
    <t>1126630</t>
  </si>
  <si>
    <t>520026683</t>
  </si>
  <si>
    <t>Aa2.il</t>
  </si>
  <si>
    <t>אמות אגח ג</t>
  </si>
  <si>
    <t>1117357</t>
  </si>
  <si>
    <t>אמות אגח ד</t>
  </si>
  <si>
    <t>1133149</t>
  </si>
  <si>
    <t>אמות אגח ו</t>
  </si>
  <si>
    <t>1158609</t>
  </si>
  <si>
    <t>ביג אגח יא</t>
  </si>
  <si>
    <t>1151117</t>
  </si>
  <si>
    <t>513623314</t>
  </si>
  <si>
    <t>ביג אגח יג</t>
  </si>
  <si>
    <t>1159516</t>
  </si>
  <si>
    <t>ביג אגח יד</t>
  </si>
  <si>
    <t>1161512</t>
  </si>
  <si>
    <t>בנק לאומי שה סדרה 200</t>
  </si>
  <si>
    <t>6040141</t>
  </si>
  <si>
    <t>גב ים     ו*</t>
  </si>
  <si>
    <t>7590128</t>
  </si>
  <si>
    <t>520001736</t>
  </si>
  <si>
    <t>גב ים אגח ט*</t>
  </si>
  <si>
    <t>7590219</t>
  </si>
  <si>
    <t>הראל הנפקות אגח א</t>
  </si>
  <si>
    <t>1099738</t>
  </si>
  <si>
    <t>513834200</t>
  </si>
  <si>
    <t>ביטוח</t>
  </si>
  <si>
    <t>חשמל אגח 27</t>
  </si>
  <si>
    <t>6000210</t>
  </si>
  <si>
    <t>520000472</t>
  </si>
  <si>
    <t>אנרגיה</t>
  </si>
  <si>
    <t>חשמל אגח 29</t>
  </si>
  <si>
    <t>6000236</t>
  </si>
  <si>
    <t>חשמל אגח 31</t>
  </si>
  <si>
    <t>6000285</t>
  </si>
  <si>
    <t>ישרס אגח טו</t>
  </si>
  <si>
    <t>6130207</t>
  </si>
  <si>
    <t>520017807</t>
  </si>
  <si>
    <t>ישרס יח</t>
  </si>
  <si>
    <t>6130280</t>
  </si>
  <si>
    <t>כללביט אגח א</t>
  </si>
  <si>
    <t>1097138</t>
  </si>
  <si>
    <t>513754069</t>
  </si>
  <si>
    <t>לאומי COCO סדרה 401</t>
  </si>
  <si>
    <t>6040380</t>
  </si>
  <si>
    <t>לאומי COCO סדרה 402</t>
  </si>
  <si>
    <t>6040398</t>
  </si>
  <si>
    <t>לאומי COCO סדרה 403</t>
  </si>
  <si>
    <t>6040430</t>
  </si>
  <si>
    <t>לאומי COCO סדרה 404</t>
  </si>
  <si>
    <t>6040471</t>
  </si>
  <si>
    <t>מבני תעשיה אגח יח</t>
  </si>
  <si>
    <t>2260479</t>
  </si>
  <si>
    <t>520024126</t>
  </si>
  <si>
    <t>מבני תעשיה אגח כג</t>
  </si>
  <si>
    <t>2260545</t>
  </si>
  <si>
    <t>מליסרון 8*</t>
  </si>
  <si>
    <t>3230166</t>
  </si>
  <si>
    <t>520037789</t>
  </si>
  <si>
    <t>מליסרון אגח טז*</t>
  </si>
  <si>
    <t>3230265</t>
  </si>
  <si>
    <t>מליסרון אגח י*</t>
  </si>
  <si>
    <t>3230190</t>
  </si>
  <si>
    <t>מליסרון אגח יד*</t>
  </si>
  <si>
    <t>3230232</t>
  </si>
  <si>
    <t>מליסרון אגח יח*</t>
  </si>
  <si>
    <t>3230372</t>
  </si>
  <si>
    <t>פועלים הנפקות שה 1</t>
  </si>
  <si>
    <t>1940444</t>
  </si>
  <si>
    <t>ריט 1 אגח 6*</t>
  </si>
  <si>
    <t>1138544</t>
  </si>
  <si>
    <t>513821488</t>
  </si>
  <si>
    <t>ריט1 אגח ד*</t>
  </si>
  <si>
    <t>1129899</t>
  </si>
  <si>
    <t>ריט1 אגח ה*</t>
  </si>
  <si>
    <t>1136753</t>
  </si>
  <si>
    <t>שופרסל אגח ו*</t>
  </si>
  <si>
    <t>7770217</t>
  </si>
  <si>
    <t>520022732</t>
  </si>
  <si>
    <t>אדמה לשעבר מכתשים אגן ב</t>
  </si>
  <si>
    <t>1110915</t>
  </si>
  <si>
    <t>520043605</t>
  </si>
  <si>
    <t>כימיה גומי ופלסטיק</t>
  </si>
  <si>
    <t>ilAA-</t>
  </si>
  <si>
    <t>בזק אגח 12</t>
  </si>
  <si>
    <t>2300242</t>
  </si>
  <si>
    <t>520031931</t>
  </si>
  <si>
    <t>Aa3.il</t>
  </si>
  <si>
    <t>בזק סדרה ו</t>
  </si>
  <si>
    <t>2300143</t>
  </si>
  <si>
    <t>בזק סדרה י</t>
  </si>
  <si>
    <t>2300184</t>
  </si>
  <si>
    <t>ביג 5</t>
  </si>
  <si>
    <t>1129279</t>
  </si>
  <si>
    <t>ביג אגח ז</t>
  </si>
  <si>
    <t>1136084</t>
  </si>
  <si>
    <t>ביג אגח ח</t>
  </si>
  <si>
    <t>1138924</t>
  </si>
  <si>
    <t>ביג אגח ט</t>
  </si>
  <si>
    <t>1141050</t>
  </si>
  <si>
    <t>ביג אגח טו</t>
  </si>
  <si>
    <t>1162221</t>
  </si>
  <si>
    <t>ביג אגח יב</t>
  </si>
  <si>
    <t>1156231</t>
  </si>
  <si>
    <t>בינל הנפק התח כב (COCO)</t>
  </si>
  <si>
    <t>1138585</t>
  </si>
  <si>
    <t>בינלאומי הנפ התח כג (coco)</t>
  </si>
  <si>
    <t>1142058</t>
  </si>
  <si>
    <t>בינלאומי הנפ התח כד (coco)</t>
  </si>
  <si>
    <t>1151000</t>
  </si>
  <si>
    <t>בינלאומי כה COCO</t>
  </si>
  <si>
    <t>1167030</t>
  </si>
  <si>
    <t>דיסקונט מנפיקים ו COCO</t>
  </si>
  <si>
    <t>7480197</t>
  </si>
  <si>
    <t>520029935</t>
  </si>
  <si>
    <t>דיסקונט מנפיקים ז COCO</t>
  </si>
  <si>
    <t>7480247</t>
  </si>
  <si>
    <t>הפניקס אחזקות 5</t>
  </si>
  <si>
    <t>7670284</t>
  </si>
  <si>
    <t>520017450</t>
  </si>
  <si>
    <t>הראל הנפקות 6</t>
  </si>
  <si>
    <t>1126069</t>
  </si>
  <si>
    <t>הראל הנפקות אגח ה</t>
  </si>
  <si>
    <t>1119221</t>
  </si>
  <si>
    <t>הראל הנפקות ז</t>
  </si>
  <si>
    <t>1126077</t>
  </si>
  <si>
    <t>ירושלים הנפקות אגח ט</t>
  </si>
  <si>
    <t>1127422</t>
  </si>
  <si>
    <t>513682146</t>
  </si>
  <si>
    <t>ישרס אגח טז</t>
  </si>
  <si>
    <t>6130223</t>
  </si>
  <si>
    <t>ישרס אגח יג</t>
  </si>
  <si>
    <t>6130181</t>
  </si>
  <si>
    <t>כללביט אגח ט</t>
  </si>
  <si>
    <t>1136050</t>
  </si>
  <si>
    <t>מבני תעש אגח כ</t>
  </si>
  <si>
    <t>2260495</t>
  </si>
  <si>
    <t>מבני תעשיה אגח יז</t>
  </si>
  <si>
    <t>2260446</t>
  </si>
  <si>
    <t>מבני תעשיה אגח כא</t>
  </si>
  <si>
    <t>2260529</t>
  </si>
  <si>
    <t>מבני תעשיה אגח כד</t>
  </si>
  <si>
    <t>2260552</t>
  </si>
  <si>
    <t>מגה אור אגח ח</t>
  </si>
  <si>
    <t>1147602</t>
  </si>
  <si>
    <t>513257873</t>
  </si>
  <si>
    <t>מזרחי 48 COCO</t>
  </si>
  <si>
    <t>2310266</t>
  </si>
  <si>
    <t>מזרחי COCO 47</t>
  </si>
  <si>
    <t>2310233</t>
  </si>
  <si>
    <t>מזרחי הנפקות Coco 50</t>
  </si>
  <si>
    <t>2310290</t>
  </si>
  <si>
    <t>מזרחי טפחות שטר הון 1</t>
  </si>
  <si>
    <t>6950083</t>
  </si>
  <si>
    <t>520000522</t>
  </si>
  <si>
    <t>מליסרון אגח ו*</t>
  </si>
  <si>
    <t>3230125</t>
  </si>
  <si>
    <t>מליסרון אגח יג*</t>
  </si>
  <si>
    <t>3230224</t>
  </si>
  <si>
    <t>מליסרון אגח יז*</t>
  </si>
  <si>
    <t>3230273</t>
  </si>
  <si>
    <t>מנורה הון אגח 1</t>
  </si>
  <si>
    <t>1103670</t>
  </si>
  <si>
    <t>513937714</t>
  </si>
  <si>
    <t>סלע קפיטל נדלן אגח ג</t>
  </si>
  <si>
    <t>1138973</t>
  </si>
  <si>
    <t>513992529</t>
  </si>
  <si>
    <t>סלע קפיטל נדלן ב</t>
  </si>
  <si>
    <t>1132927</t>
  </si>
  <si>
    <t>פועלים הנפקות יח COCO</t>
  </si>
  <si>
    <t>1940600</t>
  </si>
  <si>
    <t>פועלים הנפקות כ COCO</t>
  </si>
  <si>
    <t>1940691</t>
  </si>
  <si>
    <t>פועלים הנפקות כא COCO</t>
  </si>
  <si>
    <t>1940725</t>
  </si>
  <si>
    <t>פועלים הנפקות סדרה יט COCO</t>
  </si>
  <si>
    <t>1940626</t>
  </si>
  <si>
    <t>פז נפט סדרה ו*</t>
  </si>
  <si>
    <t>1139542</t>
  </si>
  <si>
    <t>510216054</t>
  </si>
  <si>
    <t>פז נפט סדרה ז*</t>
  </si>
  <si>
    <t>1142595</t>
  </si>
  <si>
    <t>פניקס הון אגח ה</t>
  </si>
  <si>
    <t>1135417</t>
  </si>
  <si>
    <t>514290345</t>
  </si>
  <si>
    <t>ריבוע נדלן ז</t>
  </si>
  <si>
    <t>1140615</t>
  </si>
  <si>
    <t>513765859</t>
  </si>
  <si>
    <t>שלמה אחזקות אגח טז</t>
  </si>
  <si>
    <t>1410281</t>
  </si>
  <si>
    <t>520034372</t>
  </si>
  <si>
    <t>שלמה אחזקות אגח יח</t>
  </si>
  <si>
    <t>1410307</t>
  </si>
  <si>
    <t>אגוד הנפקות  יט*</t>
  </si>
  <si>
    <t>1124080</t>
  </si>
  <si>
    <t>513668277</t>
  </si>
  <si>
    <t>A1.il</t>
  </si>
  <si>
    <t>גירון אגח 6</t>
  </si>
  <si>
    <t>1139849</t>
  </si>
  <si>
    <t>520044520</t>
  </si>
  <si>
    <t>גירון אגח ז</t>
  </si>
  <si>
    <t>1142629</t>
  </si>
  <si>
    <t>אזורים סדרה 9*</t>
  </si>
  <si>
    <t>7150337</t>
  </si>
  <si>
    <t>520025990</t>
  </si>
  <si>
    <t>בנייה</t>
  </si>
  <si>
    <t>A2.il</t>
  </si>
  <si>
    <t>אלדן אגח ה</t>
  </si>
  <si>
    <t>1155357</t>
  </si>
  <si>
    <t>510454333</t>
  </si>
  <si>
    <t>ilA</t>
  </si>
  <si>
    <t>אלדן סדרה ד</t>
  </si>
  <si>
    <t>1140821</t>
  </si>
  <si>
    <t>אפריקה נכסים 6</t>
  </si>
  <si>
    <t>1129550</t>
  </si>
  <si>
    <t>510560188</t>
  </si>
  <si>
    <t>נדל"ן מניב בחו"ל</t>
  </si>
  <si>
    <t>דיסקונט שטר הון 1</t>
  </si>
  <si>
    <t>6910095</t>
  </si>
  <si>
    <t>ירושלים הנפקות נדחה אגח י</t>
  </si>
  <si>
    <t>1127414</t>
  </si>
  <si>
    <t>מגה אור אגח ד</t>
  </si>
  <si>
    <t>1130632</t>
  </si>
  <si>
    <t>מגה אור אגח ז</t>
  </si>
  <si>
    <t>1141696</t>
  </si>
  <si>
    <t>מגה אור אגח ט</t>
  </si>
  <si>
    <t>1165141</t>
  </si>
  <si>
    <t>סלקום אגח ח*</t>
  </si>
  <si>
    <t>1132828</t>
  </si>
  <si>
    <t>511930125</t>
  </si>
  <si>
    <t>אדגר אגח ט</t>
  </si>
  <si>
    <t>1820190</t>
  </si>
  <si>
    <t>520035171</t>
  </si>
  <si>
    <t>A3.il</t>
  </si>
  <si>
    <t>או פי סי אגח ב*</t>
  </si>
  <si>
    <t>1166057</t>
  </si>
  <si>
    <t>514401702</t>
  </si>
  <si>
    <t>דה לסר אגח ד</t>
  </si>
  <si>
    <t>1132059</t>
  </si>
  <si>
    <t>1427976</t>
  </si>
  <si>
    <t>ilA-</t>
  </si>
  <si>
    <t>אגח הפחתת שווי ניירות חסומים</t>
  </si>
  <si>
    <t>259026600</t>
  </si>
  <si>
    <t>ל.ר.</t>
  </si>
  <si>
    <t>NR</t>
  </si>
  <si>
    <t>מגוריט אגח א</t>
  </si>
  <si>
    <t>1141712</t>
  </si>
  <si>
    <t>515434074</t>
  </si>
  <si>
    <t>מגוריט אגח ב</t>
  </si>
  <si>
    <t>1168350</t>
  </si>
  <si>
    <t>מניבים ריט אגח א</t>
  </si>
  <si>
    <t>1140581</t>
  </si>
  <si>
    <t>515327120</t>
  </si>
  <si>
    <t>מניבים ריט אגח ב</t>
  </si>
  <si>
    <t>1155928</t>
  </si>
  <si>
    <t>קרדן אןוי אגח ב</t>
  </si>
  <si>
    <t>1113034</t>
  </si>
  <si>
    <t>NV1239114</t>
  </si>
  <si>
    <t>השקעה ואחזקות</t>
  </si>
  <si>
    <t>דיסקונט מנפיקים אגח יד</t>
  </si>
  <si>
    <t>7480163</t>
  </si>
  <si>
    <t>עמידר אגח א</t>
  </si>
  <si>
    <t>1143585</t>
  </si>
  <si>
    <t>520017393</t>
  </si>
  <si>
    <t>נמלי ישראל אגח ג</t>
  </si>
  <si>
    <t>1145580</t>
  </si>
  <si>
    <t>שטראוס אגח ה*</t>
  </si>
  <si>
    <t>7460389</t>
  </si>
  <si>
    <t>520003781</t>
  </si>
  <si>
    <t>מזון</t>
  </si>
  <si>
    <t>איי סי אל אגח ז*</t>
  </si>
  <si>
    <t>2810372</t>
  </si>
  <si>
    <t>520027830</t>
  </si>
  <si>
    <t>אמות אגח ה</t>
  </si>
  <si>
    <t>1138114</t>
  </si>
  <si>
    <t>אמות אגח ז</t>
  </si>
  <si>
    <t>1162866</t>
  </si>
  <si>
    <t>בנק לאומי שה סדרה 201</t>
  </si>
  <si>
    <t>6040158</t>
  </si>
  <si>
    <t>גב ים ח*</t>
  </si>
  <si>
    <t>7590151</t>
  </si>
  <si>
    <t>דה זראסאי אגח ג</t>
  </si>
  <si>
    <t>1137975</t>
  </si>
  <si>
    <t>1744984</t>
  </si>
  <si>
    <t>וילאר אגח 8</t>
  </si>
  <si>
    <t>4160156</t>
  </si>
  <si>
    <t>חשמל אגח 26</t>
  </si>
  <si>
    <t>6000202</t>
  </si>
  <si>
    <t>חשמל אגח 28</t>
  </si>
  <si>
    <t>6000228</t>
  </si>
  <si>
    <t>ישראכרט א</t>
  </si>
  <si>
    <t>1157536</t>
  </si>
  <si>
    <t>510706153</t>
  </si>
  <si>
    <t>לאומי כ.התחייבות 400  COCO</t>
  </si>
  <si>
    <t>6040331</t>
  </si>
  <si>
    <t>סילברסטין אגח א*</t>
  </si>
  <si>
    <t>1145598</t>
  </si>
  <si>
    <t>1970336</t>
  </si>
  <si>
    <t>שופרסל אגח ה*</t>
  </si>
  <si>
    <t>7770209</t>
  </si>
  <si>
    <t>שופרסל אגח ז*</t>
  </si>
  <si>
    <t>7770258</t>
  </si>
  <si>
    <t>תעשיה אוירית אגח ד</t>
  </si>
  <si>
    <t>1133131</t>
  </si>
  <si>
    <t>520027194</t>
  </si>
  <si>
    <t>ביטחוניות</t>
  </si>
  <si>
    <t>בזק אגח 11</t>
  </si>
  <si>
    <t>2300234</t>
  </si>
  <si>
    <t>בזק סדרה ט</t>
  </si>
  <si>
    <t>2300176</t>
  </si>
  <si>
    <t>ביג אג"ח סדרה ו</t>
  </si>
  <si>
    <t>1132521</t>
  </si>
  <si>
    <t>דיסקונט התח יב  COCO</t>
  </si>
  <si>
    <t>6910160</t>
  </si>
  <si>
    <t>הראל הנפקות אגח טו</t>
  </si>
  <si>
    <t>1143130</t>
  </si>
  <si>
    <t>הראל הנפקות אגח יד</t>
  </si>
  <si>
    <t>1143122</t>
  </si>
  <si>
    <t>הראל הנפקות טז</t>
  </si>
  <si>
    <t>1157601</t>
  </si>
  <si>
    <t>הראל הנפקות יב</t>
  </si>
  <si>
    <t>1138163</t>
  </si>
  <si>
    <t>הראל הנפקות יג</t>
  </si>
  <si>
    <t>1138171</t>
  </si>
  <si>
    <t>כללביט אגח י</t>
  </si>
  <si>
    <t>1136068</t>
  </si>
  <si>
    <t>כללביט אגח יא</t>
  </si>
  <si>
    <t>1160647</t>
  </si>
  <si>
    <t>מבני תעשייה אגח טו</t>
  </si>
  <si>
    <t>2260420</t>
  </si>
  <si>
    <t>מבני תעשייה אגח טז</t>
  </si>
  <si>
    <t>2260438</t>
  </si>
  <si>
    <t>מנורה הון הת 4</t>
  </si>
  <si>
    <t>1135920</t>
  </si>
  <si>
    <t>פז נפט אגח ח*</t>
  </si>
  <si>
    <t>1162817</t>
  </si>
  <si>
    <t>פז נפט ד*</t>
  </si>
  <si>
    <t>1132505</t>
  </si>
  <si>
    <t>פז נפט ה*</t>
  </si>
  <si>
    <t>1139534</t>
  </si>
  <si>
    <t>פניקס הון אגח ד</t>
  </si>
  <si>
    <t>1133529</t>
  </si>
  <si>
    <t>פניקס הון אגח ח</t>
  </si>
  <si>
    <t>1139815</t>
  </si>
  <si>
    <t>פניקס הון אגח ט</t>
  </si>
  <si>
    <t>1155522</t>
  </si>
  <si>
    <t>פניקס הון אגח יא</t>
  </si>
  <si>
    <t>1159359</t>
  </si>
  <si>
    <t>שלמה אחזקות אגח יז</t>
  </si>
  <si>
    <t>1410299</t>
  </si>
  <si>
    <t>אלקטרה אגח ד*</t>
  </si>
  <si>
    <t>7390149</t>
  </si>
  <si>
    <t>520028911</t>
  </si>
  <si>
    <t>אלקטרה אגח ה*</t>
  </si>
  <si>
    <t>7390222</t>
  </si>
  <si>
    <t>ilA+</t>
  </si>
  <si>
    <t>דמרי אגח ט</t>
  </si>
  <si>
    <t>1168368</t>
  </si>
  <si>
    <t>511399388</t>
  </si>
  <si>
    <t>יוניברסל אגח ב</t>
  </si>
  <si>
    <t>1141647</t>
  </si>
  <si>
    <t>511809071</t>
  </si>
  <si>
    <t>ממן אגח ב</t>
  </si>
  <si>
    <t>2380046</t>
  </si>
  <si>
    <t>520036435</t>
  </si>
  <si>
    <t>מנורה הון הת 5</t>
  </si>
  <si>
    <t>1143411</t>
  </si>
  <si>
    <t>ספנסר ג</t>
  </si>
  <si>
    <t>1147495</t>
  </si>
  <si>
    <t>1838863</t>
  </si>
  <si>
    <t>פרטנר     ד</t>
  </si>
  <si>
    <t>1118835</t>
  </si>
  <si>
    <t>520044314</t>
  </si>
  <si>
    <t>פרטנר אגח ו</t>
  </si>
  <si>
    <t>1141415</t>
  </si>
  <si>
    <t>פרטנר אגח ז</t>
  </si>
  <si>
    <t>1156397</t>
  </si>
  <si>
    <t>קרסו אגח א</t>
  </si>
  <si>
    <t>1136464</t>
  </si>
  <si>
    <t>514065283</t>
  </si>
  <si>
    <t>קרסו אגח ג</t>
  </si>
  <si>
    <t>1141829</t>
  </si>
  <si>
    <t>שפיר אגח ב*</t>
  </si>
  <si>
    <t>1141951</t>
  </si>
  <si>
    <t>514892801</t>
  </si>
  <si>
    <t>מתכת ומוצרי בניה</t>
  </si>
  <si>
    <t>שפיר הנדסה אגח א*</t>
  </si>
  <si>
    <t>1136134</t>
  </si>
  <si>
    <t>אזורים אגח 13*</t>
  </si>
  <si>
    <t>7150410</t>
  </si>
  <si>
    <t>איי די איי הנפקות 4</t>
  </si>
  <si>
    <t>1133099</t>
  </si>
  <si>
    <t>514486042</t>
  </si>
  <si>
    <t>איי די איי הנפקות 5</t>
  </si>
  <si>
    <t>1155878</t>
  </si>
  <si>
    <t>אלבר 14</t>
  </si>
  <si>
    <t>1132562</t>
  </si>
  <si>
    <t>512025891</t>
  </si>
  <si>
    <t>אלדן אגח ו</t>
  </si>
  <si>
    <t>1161678</t>
  </si>
  <si>
    <t>אלדן סדרה א</t>
  </si>
  <si>
    <t>1134840</t>
  </si>
  <si>
    <t>אלדן סדרה ב</t>
  </si>
  <si>
    <t>1138254</t>
  </si>
  <si>
    <t>אלדן סדרה ג</t>
  </si>
  <si>
    <t>1140813</t>
  </si>
  <si>
    <t>אפריקה מגורים ה*</t>
  </si>
  <si>
    <t>1162825</t>
  </si>
  <si>
    <t>520034760</t>
  </si>
  <si>
    <t>סלקום אגח ט*</t>
  </si>
  <si>
    <t>1132836</t>
  </si>
  <si>
    <t>סלקום אגח יב*</t>
  </si>
  <si>
    <t>1143080</t>
  </si>
  <si>
    <t>סלקום יא*</t>
  </si>
  <si>
    <t>1139252</t>
  </si>
  <si>
    <t>פתאל אירופה אגח ד</t>
  </si>
  <si>
    <t>1168038</t>
  </si>
  <si>
    <t>515328250</t>
  </si>
  <si>
    <t>קרסו אגח ב</t>
  </si>
  <si>
    <t>1139591</t>
  </si>
  <si>
    <t>רילייטד אגח א</t>
  </si>
  <si>
    <t>1134923</t>
  </si>
  <si>
    <t>1849766</t>
  </si>
  <si>
    <t>או.פי.סי אגח א*</t>
  </si>
  <si>
    <t>1141589</t>
  </si>
  <si>
    <t>אנלייט אגח ו*</t>
  </si>
  <si>
    <t>7200173</t>
  </si>
  <si>
    <t>520041146</t>
  </si>
  <si>
    <t>בזן אגח ה</t>
  </si>
  <si>
    <t>2590388</t>
  </si>
  <si>
    <t>520036658</t>
  </si>
  <si>
    <t>בזן אגח י</t>
  </si>
  <si>
    <t>2590511</t>
  </si>
  <si>
    <t>דלשה קפיטל אגח ב</t>
  </si>
  <si>
    <t>1137314</t>
  </si>
  <si>
    <t>1888119</t>
  </si>
  <si>
    <t>פתאל החזקות אגח ב*</t>
  </si>
  <si>
    <t>1150812</t>
  </si>
  <si>
    <t>512607888</t>
  </si>
  <si>
    <t>מלונאות ותיירות</t>
  </si>
  <si>
    <t>פתאל החזקות אגח ג*</t>
  </si>
  <si>
    <t>1161785</t>
  </si>
  <si>
    <t>אול יר אגח 3</t>
  </si>
  <si>
    <t>1140136</t>
  </si>
  <si>
    <t>1841580</t>
  </si>
  <si>
    <t>Baa1.il</t>
  </si>
  <si>
    <t>אול יר אגח ה</t>
  </si>
  <si>
    <t>1143304</t>
  </si>
  <si>
    <t>אנלייט אגח ה*</t>
  </si>
  <si>
    <t>7200116</t>
  </si>
  <si>
    <t>ישראמקו א*</t>
  </si>
  <si>
    <t>2320174</t>
  </si>
  <si>
    <t>550010003</t>
  </si>
  <si>
    <t>תמר פטרוליום אגח א*</t>
  </si>
  <si>
    <t>1141332</t>
  </si>
  <si>
    <t>515334662</t>
  </si>
  <si>
    <t>תמר פטרוליום אגח ב*</t>
  </si>
  <si>
    <t>1143593</t>
  </si>
  <si>
    <t>דלק קידוחים אגח א*</t>
  </si>
  <si>
    <t>4750089</t>
  </si>
  <si>
    <t>550013098</t>
  </si>
  <si>
    <t>בזן אגח ו</t>
  </si>
  <si>
    <t>2590396</t>
  </si>
  <si>
    <t>בזן אגח ט</t>
  </si>
  <si>
    <t>2590461</t>
  </si>
  <si>
    <t>LUMIIT 3.275 01/31 01/26</t>
  </si>
  <si>
    <t>IL0060404899</t>
  </si>
  <si>
    <t>בלומברג</t>
  </si>
  <si>
    <t>BBB</t>
  </si>
  <si>
    <t>DELEK &amp; AVNER TAMAR 5.082 2023</t>
  </si>
  <si>
    <t>IL0011321747</t>
  </si>
  <si>
    <t>514914001</t>
  </si>
  <si>
    <t>ENERGY</t>
  </si>
  <si>
    <t>BBB-</t>
  </si>
  <si>
    <t>S&amp;P</t>
  </si>
  <si>
    <t>DELEK &amp; AVNER TAMAR 5.412 2025</t>
  </si>
  <si>
    <t>IL0011321820</t>
  </si>
  <si>
    <t>ISRAEL CHEMICALS 6.375 31/05/38*</t>
  </si>
  <si>
    <t>IL0028103310</t>
  </si>
  <si>
    <t>TEVA 6 01/25 10/24</t>
  </si>
  <si>
    <t>XS2198213956</t>
  </si>
  <si>
    <t>520013954</t>
  </si>
  <si>
    <t>פארמה</t>
  </si>
  <si>
    <t>BB-</t>
  </si>
  <si>
    <t>CYBERARK SOFT 11/15/24</t>
  </si>
  <si>
    <t>US23248VAA35</t>
  </si>
  <si>
    <t>512291642</t>
  </si>
  <si>
    <t>Software &amp; Services</t>
  </si>
  <si>
    <t>NICEIT 0 09/25</t>
  </si>
  <si>
    <t>US653656AA68</t>
  </si>
  <si>
    <t>520036872</t>
  </si>
  <si>
    <t>Oracle 3.85 04/60</t>
  </si>
  <si>
    <t>US68389XBY04</t>
  </si>
  <si>
    <t>A-</t>
  </si>
  <si>
    <t>RALPH LAUREN 2.95 06/30</t>
  </si>
  <si>
    <t>US731572AB96</t>
  </si>
  <si>
    <t>Consumer Durables &amp; Apparel</t>
  </si>
  <si>
    <t>Walt Disney 3.8 05/60</t>
  </si>
  <si>
    <t>US254687GA88</t>
  </si>
  <si>
    <t>Media</t>
  </si>
  <si>
    <t>ZURNVX 5.125 06/48</t>
  </si>
  <si>
    <t>XS1795323952</t>
  </si>
  <si>
    <t>Insurance</t>
  </si>
  <si>
    <t>COMMONWEALTH BANK 3.61 9/34</t>
  </si>
  <si>
    <t>USQ2704MAA64</t>
  </si>
  <si>
    <t>Banks</t>
  </si>
  <si>
    <t>BBB+</t>
  </si>
  <si>
    <t>LOWES 5.125 04/50</t>
  </si>
  <si>
    <t>US548661DW49</t>
  </si>
  <si>
    <t>Retailing</t>
  </si>
  <si>
    <t>McDonald`s 4.2 04/50</t>
  </si>
  <si>
    <t>US58013MFR07</t>
  </si>
  <si>
    <t>Hotels Restaurants &amp; Leisure</t>
  </si>
  <si>
    <t>NAB 3.933 08/2034 08/29</t>
  </si>
  <si>
    <t>USG6S94TAB96</t>
  </si>
  <si>
    <t>SRENVX 4.5 24/44</t>
  </si>
  <si>
    <t>XS1108784510</t>
  </si>
  <si>
    <t>WESTPAC BANKING 4.11 07/34 07/29</t>
  </si>
  <si>
    <t>US961214EF61</t>
  </si>
  <si>
    <t>ABBVIE 4.45 05/46 06/46</t>
  </si>
  <si>
    <t>US00287YAW93</t>
  </si>
  <si>
    <t>Pharmaceuticals &amp; Biotechnology</t>
  </si>
  <si>
    <t>Baa2</t>
  </si>
  <si>
    <t>Moodys</t>
  </si>
  <si>
    <t>ABIBB 5.55 01/49</t>
  </si>
  <si>
    <t>US03523TBV98</t>
  </si>
  <si>
    <t>AMERICAN CAMPUS COM 3.875 01/31</t>
  </si>
  <si>
    <t>US024836AG36</t>
  </si>
  <si>
    <t>Real Estate</t>
  </si>
  <si>
    <t>ANHEUSER BUSCH 3.7 04/40</t>
  </si>
  <si>
    <t>BE6320936287</t>
  </si>
  <si>
    <t>AT&amp;T 3.5 02/2061</t>
  </si>
  <si>
    <t>US00206RKF81</t>
  </si>
  <si>
    <t>TELECOMMUNICATION SERVICES</t>
  </si>
  <si>
    <t>AT&amp;T 3.65 09/59</t>
  </si>
  <si>
    <t>US00206RME98</t>
  </si>
  <si>
    <t>BPLN 4.875 PERP 03/30</t>
  </si>
  <si>
    <t>US05565QDV77</t>
  </si>
  <si>
    <t>CREDIT SUISSE 6.5 08/23</t>
  </si>
  <si>
    <t>XS0957135212</t>
  </si>
  <si>
    <t>Diversified Financials</t>
  </si>
  <si>
    <t>DENTSPLY SIRONA 3.25 06/30</t>
  </si>
  <si>
    <t>US24906PAA75</t>
  </si>
  <si>
    <t>Health Care Equipment &amp; Services</t>
  </si>
  <si>
    <t>FEDEX 5.1 01/44</t>
  </si>
  <si>
    <t>US31428XAW65</t>
  </si>
  <si>
    <t>Transportation</t>
  </si>
  <si>
    <t>HEWLETT PACKARD 3.4 06/30</t>
  </si>
  <si>
    <t>US40434LAC90</t>
  </si>
  <si>
    <t>Technology Hardware &amp; Equipment</t>
  </si>
  <si>
    <t>KEURIG DR PEPPER 3.8 05/2050</t>
  </si>
  <si>
    <t>US49271VAK61</t>
  </si>
  <si>
    <t>PRU 4.5 PRUDENTIAL 09/47</t>
  </si>
  <si>
    <t>US744320AW24</t>
  </si>
  <si>
    <t>STARBUCKS 3.5 11/50</t>
  </si>
  <si>
    <t>US855244BA67</t>
  </si>
  <si>
    <t>TEXTRON 2.45 03/31</t>
  </si>
  <si>
    <t>US883203CC32</t>
  </si>
  <si>
    <t>Capital Goods</t>
  </si>
  <si>
    <t>VERISK ANALYTICS 3.625 5/50</t>
  </si>
  <si>
    <t>US92345YAG17</t>
  </si>
  <si>
    <t>Commercial &amp; Professional Services</t>
  </si>
  <si>
    <t>WHIRLPOOL 4.6 05/50</t>
  </si>
  <si>
    <t>US963320AX45</t>
  </si>
  <si>
    <t>AERCAP IRELAND 6.5 07/25</t>
  </si>
  <si>
    <t>US00774MAN56</t>
  </si>
  <si>
    <t>ASHTEAD CAPITAL 4.25 11/29 11/27</t>
  </si>
  <si>
    <t>US045054AL70</t>
  </si>
  <si>
    <t>ASHTEAD CAPITAL 5.25 08/26 08/24</t>
  </si>
  <si>
    <t>US045054AH68</t>
  </si>
  <si>
    <t>AVGO 4.75 04/29</t>
  </si>
  <si>
    <t>US11135FBA84</t>
  </si>
  <si>
    <t>Semiconductors &amp; Semiconductor Equipment</t>
  </si>
  <si>
    <t>BLOCK FINANCIAL 3.875 08/30</t>
  </si>
  <si>
    <t>US093662AH70</t>
  </si>
  <si>
    <t>Baa3</t>
  </si>
  <si>
    <t>BOEING 5.93 05/60</t>
  </si>
  <si>
    <t>US097023CX16</t>
  </si>
  <si>
    <t>BROADCOM 5 04/30</t>
  </si>
  <si>
    <t>US11135FBD24</t>
  </si>
  <si>
    <t>CHCOCH 3.7 11/29</t>
  </si>
  <si>
    <t>US16412XAH89</t>
  </si>
  <si>
    <t>CHCOCH 7 6/30/24</t>
  </si>
  <si>
    <t>US16412XAD75</t>
  </si>
  <si>
    <t>CHENIERE CORPUS 5.125 06/27</t>
  </si>
  <si>
    <t>US16412XAG07</t>
  </si>
  <si>
    <t>DELL 5.3 01/29</t>
  </si>
  <si>
    <t>US24703DBA81</t>
  </si>
  <si>
    <t>DELL 6.2 07/30</t>
  </si>
  <si>
    <t>US24703DBD21</t>
  </si>
  <si>
    <t>ETP 5.25 04/29</t>
  </si>
  <si>
    <t>US29278NAG88</t>
  </si>
  <si>
    <t>EXPEDIA 6.25 05/25</t>
  </si>
  <si>
    <t>US30212PAS48</t>
  </si>
  <si>
    <t>FLEX 4.875 05/30</t>
  </si>
  <si>
    <t>US33938XAB10</t>
  </si>
  <si>
    <t>FLOWSERVE 3.5 10/30</t>
  </si>
  <si>
    <t>US34354PAF27</t>
  </si>
  <si>
    <t>FSK 4.125 02/25</t>
  </si>
  <si>
    <t>US302635AE72</t>
  </si>
  <si>
    <t>General Motors 6.8 10/27</t>
  </si>
  <si>
    <t>US37045VAU44</t>
  </si>
  <si>
    <t>Automobiles &amp; Components</t>
  </si>
  <si>
    <t>JBL 3 01/31</t>
  </si>
  <si>
    <t>US466313AK92</t>
  </si>
  <si>
    <t>MACQUARIE BANK 3.624 06/30</t>
  </si>
  <si>
    <t>USQ568A9SQ14</t>
  </si>
  <si>
    <t>MARRIOT 3.5 10/32</t>
  </si>
  <si>
    <t>US571903BF91</t>
  </si>
  <si>
    <t>MERCK 2.875 06/29 06/79</t>
  </si>
  <si>
    <t>XS2011260705</t>
  </si>
  <si>
    <t>MOLSON COORS 4.2 07/46 01/46</t>
  </si>
  <si>
    <t>US60871RAH30</t>
  </si>
  <si>
    <t>MOTOROLA SOLUTIONS 4.6 05/29 02/29</t>
  </si>
  <si>
    <t>US620076BN89</t>
  </si>
  <si>
    <t>NXP SEMICON 3.4 05/30</t>
  </si>
  <si>
    <t>US62954HAD08</t>
  </si>
  <si>
    <t>NXP SEMICON 4.3 06/29</t>
  </si>
  <si>
    <t>US62954HAB42</t>
  </si>
  <si>
    <t>OWL ROCK 3.75 07/25</t>
  </si>
  <si>
    <t>US69121KAC80</t>
  </si>
  <si>
    <t>PVH 4.625 07/25</t>
  </si>
  <si>
    <t>US693656AB63</t>
  </si>
  <si>
    <t>RPRX 3.55 09/50</t>
  </si>
  <si>
    <t>US78081BAF04</t>
  </si>
  <si>
    <t>SABINE PASS 4.5 05/30</t>
  </si>
  <si>
    <t>US785592AW69</t>
  </si>
  <si>
    <t>SRENVX 5.75 08/15/50 08/25</t>
  </si>
  <si>
    <t>XS1261170515</t>
  </si>
  <si>
    <t>SYSCO CORP 5.95 04/30</t>
  </si>
  <si>
    <t>US871829BL07</t>
  </si>
  <si>
    <t>Food &amp; Staples Retailing</t>
  </si>
  <si>
    <t>TRPCN 5.3 03/77</t>
  </si>
  <si>
    <t>US89356BAC28</t>
  </si>
  <si>
    <t>TRPCN 5.875 08/76</t>
  </si>
  <si>
    <t>US89356BAB45</t>
  </si>
  <si>
    <t>VW 4.625 PERP 06/28</t>
  </si>
  <si>
    <t>XS1799939027</t>
  </si>
  <si>
    <t>WALGREEN 4.1 04/2050</t>
  </si>
  <si>
    <t>US931427AT57</t>
  </si>
  <si>
    <t>BALL CORP 2.875 8/30</t>
  </si>
  <si>
    <t>US058498AW66</t>
  </si>
  <si>
    <t>MATERIALS</t>
  </si>
  <si>
    <t>BB+</t>
  </si>
  <si>
    <t>BAYNGR 3.125 11/79 11/27</t>
  </si>
  <si>
    <t>XS2077670342</t>
  </si>
  <si>
    <t>ENBCN 6 01/27 01/77</t>
  </si>
  <si>
    <t>US29250NAN57</t>
  </si>
  <si>
    <t>Ba1</t>
  </si>
  <si>
    <t>HEINZ FOODS 4.25 03/31</t>
  </si>
  <si>
    <t>US50077LBD73</t>
  </si>
  <si>
    <t>HOLCIM FIN 3 07/24</t>
  </si>
  <si>
    <t>XS1713466495</t>
  </si>
  <si>
    <t>QORVO 3.375 04/31</t>
  </si>
  <si>
    <t>US74736KAJ07</t>
  </si>
  <si>
    <t>RBS 3.754 11/01/29 11/24</t>
  </si>
  <si>
    <t>US780097BM20</t>
  </si>
  <si>
    <t>SEAGATE 4.091 06/29</t>
  </si>
  <si>
    <t>US81180WAZ41</t>
  </si>
  <si>
    <t>SEAGATE 4.125 01/31</t>
  </si>
  <si>
    <t>US81180WAY75</t>
  </si>
  <si>
    <t>SEAGATE 4.875 06/27</t>
  </si>
  <si>
    <t>US81180WAR25</t>
  </si>
  <si>
    <t>SOLVAY 4.25 04/03/2024</t>
  </si>
  <si>
    <t>BE6309987400</t>
  </si>
  <si>
    <t>SSE SSELN 4.75 9/77 06/22</t>
  </si>
  <si>
    <t>XS1572343744</t>
  </si>
  <si>
    <t>UTILITIES</t>
  </si>
  <si>
    <t>VERISIGN 4.625 05/23 05/18</t>
  </si>
  <si>
    <t>US92343EAF97</t>
  </si>
  <si>
    <t>VODAFONE 6.25 10/78 10/24</t>
  </si>
  <si>
    <t>XS1888180640</t>
  </si>
  <si>
    <t>CQP 4.5 10/29</t>
  </si>
  <si>
    <t>US16411QAE17</t>
  </si>
  <si>
    <t>BB</t>
  </si>
  <si>
    <t>FORD 9.625 04/30</t>
  </si>
  <si>
    <t>US345370CX67</t>
  </si>
  <si>
    <t>Ba2</t>
  </si>
  <si>
    <t>MSCI 3.625 09/30 03/28</t>
  </si>
  <si>
    <t>US55354GAK67</t>
  </si>
  <si>
    <t>ALLISON TRANSM 5 10/24 10/21</t>
  </si>
  <si>
    <t>US019736AD97</t>
  </si>
  <si>
    <t>Ba3</t>
  </si>
  <si>
    <t>ALLISON TRANSM 5.875 06/29</t>
  </si>
  <si>
    <t>US019736AF46</t>
  </si>
  <si>
    <t>Century Link 4 02/27 02/25</t>
  </si>
  <si>
    <t>US156700BC99</t>
  </si>
  <si>
    <t>EDF 6 PREP 01/26</t>
  </si>
  <si>
    <t>FR0011401728</t>
  </si>
  <si>
    <t>Electricite De Franc 5 01/26</t>
  </si>
  <si>
    <t>FR0011697028</t>
  </si>
  <si>
    <t>Electricite De France 3.375</t>
  </si>
  <si>
    <t>FR0013534336</t>
  </si>
  <si>
    <t>HCA 5.875 02/29</t>
  </si>
  <si>
    <t>US404119BW86</t>
  </si>
  <si>
    <t>HESM 5.125 06/28</t>
  </si>
  <si>
    <t>US428104AA14</t>
  </si>
  <si>
    <t>NGLS 6.5 07/27</t>
  </si>
  <si>
    <t>US87612BBL53</t>
  </si>
  <si>
    <t>NGLS 6.875 01/29</t>
  </si>
  <si>
    <t>US87612BBN10</t>
  </si>
  <si>
    <t>SERVICE CORP 3.375 2030</t>
  </si>
  <si>
    <t>US817565CF96</t>
  </si>
  <si>
    <t>SIRIUS 4.625 07/24</t>
  </si>
  <si>
    <t>US82967NBE76</t>
  </si>
  <si>
    <t>UNITED RENTALS 3.875 02/31</t>
  </si>
  <si>
    <t>US911363AM11</t>
  </si>
  <si>
    <t>UNITED RENTALS NORTH 4 07/30</t>
  </si>
  <si>
    <t>US911365BN33</t>
  </si>
  <si>
    <t>CCO HOLDINGS 4.5 08/30 02/28</t>
  </si>
  <si>
    <t>US1248EPCE15</t>
  </si>
  <si>
    <t>B1</t>
  </si>
  <si>
    <t>CCO HOLDINGS 4.75 03/30 09/24</t>
  </si>
  <si>
    <t>US1248EPCD32</t>
  </si>
  <si>
    <t>TRANSOCEAN 7.75 10/24 10/20</t>
  </si>
  <si>
    <t>US893828AA14</t>
  </si>
  <si>
    <t>CCC+</t>
  </si>
  <si>
    <t>FS KKR CAPITAL 4.25 2/25 01/25</t>
  </si>
  <si>
    <t>US30313RAA77</t>
  </si>
  <si>
    <t>סה"כ תל אביב 35</t>
  </si>
  <si>
    <t>אורמת טכנולוגיות*</t>
  </si>
  <si>
    <t>1134402</t>
  </si>
  <si>
    <t>520036716</t>
  </si>
  <si>
    <t>איי סי אל*</t>
  </si>
  <si>
    <t>281014</t>
  </si>
  <si>
    <t>איי.אפ.אפ</t>
  </si>
  <si>
    <t>1155019</t>
  </si>
  <si>
    <t>איירפורט סיטי</t>
  </si>
  <si>
    <t>1095835</t>
  </si>
  <si>
    <t>אלביט מערכות</t>
  </si>
  <si>
    <t>1081124</t>
  </si>
  <si>
    <t>520043027</t>
  </si>
  <si>
    <t>אלקטרה*</t>
  </si>
  <si>
    <t>739037</t>
  </si>
  <si>
    <t>אמות</t>
  </si>
  <si>
    <t>1097278</t>
  </si>
  <si>
    <t>אנרגיאן נפט וגז</t>
  </si>
  <si>
    <t>1155290</t>
  </si>
  <si>
    <t>10758801</t>
  </si>
  <si>
    <t>אנרגיקס*</t>
  </si>
  <si>
    <t>1123355</t>
  </si>
  <si>
    <t>513901371</t>
  </si>
  <si>
    <t>בזק</t>
  </si>
  <si>
    <t>230011</t>
  </si>
  <si>
    <t>בינלאומי 5</t>
  </si>
  <si>
    <t>593038</t>
  </si>
  <si>
    <t>520029083</t>
  </si>
  <si>
    <t>דיסקונט</t>
  </si>
  <si>
    <t>691212</t>
  </si>
  <si>
    <t>הפניקס 1</t>
  </si>
  <si>
    <t>767012</t>
  </si>
  <si>
    <t>הראל השקעות</t>
  </si>
  <si>
    <t>585018</t>
  </si>
  <si>
    <t>520033986</t>
  </si>
  <si>
    <t>טאואר</t>
  </si>
  <si>
    <t>1082379</t>
  </si>
  <si>
    <t>520041997</t>
  </si>
  <si>
    <t>מוליכים למחצה</t>
  </si>
  <si>
    <t>טבע</t>
  </si>
  <si>
    <t>629014</t>
  </si>
  <si>
    <t>לאומי</t>
  </si>
  <si>
    <t>604611</t>
  </si>
  <si>
    <t>מבני תעשיה</t>
  </si>
  <si>
    <t>226019</t>
  </si>
  <si>
    <t>מזרחי</t>
  </si>
  <si>
    <t>695437</t>
  </si>
  <si>
    <t>מטריקס*</t>
  </si>
  <si>
    <t>445015</t>
  </si>
  <si>
    <t>520039413</t>
  </si>
  <si>
    <t>שירותי מידע</t>
  </si>
  <si>
    <t>מיטרוניקס*</t>
  </si>
  <si>
    <t>1091065</t>
  </si>
  <si>
    <t>511527202</t>
  </si>
  <si>
    <t>אלקטרוניקה ואופטיקה</t>
  </si>
  <si>
    <t>מליסרון*</t>
  </si>
  <si>
    <t>323014</t>
  </si>
  <si>
    <t>נובה*</t>
  </si>
  <si>
    <t>1084557</t>
  </si>
  <si>
    <t>511812463</t>
  </si>
  <si>
    <t>נייס</t>
  </si>
  <si>
    <t>273011</t>
  </si>
  <si>
    <t>פועלים</t>
  </si>
  <si>
    <t>662577</t>
  </si>
  <si>
    <t>520000118</t>
  </si>
  <si>
    <t>פריגו</t>
  </si>
  <si>
    <t>1130699</t>
  </si>
  <si>
    <t>529592</t>
  </si>
  <si>
    <t>קבוצת עזריאלי</t>
  </si>
  <si>
    <t>1119478</t>
  </si>
  <si>
    <t>שופרסל*</t>
  </si>
  <si>
    <t>777037</t>
  </si>
  <si>
    <t>שטראוס גרופ*</t>
  </si>
  <si>
    <t>746016</t>
  </si>
  <si>
    <t>שיכון ובינוי</t>
  </si>
  <si>
    <t>1081942</t>
  </si>
  <si>
    <t>520036104</t>
  </si>
  <si>
    <t>שפיר הנדסה*</t>
  </si>
  <si>
    <t>1133875</t>
  </si>
  <si>
    <t>סה"כ תל אביב 90</t>
  </si>
  <si>
    <t>אבגול*</t>
  </si>
  <si>
    <t>1100957</t>
  </si>
  <si>
    <t>510119068</t>
  </si>
  <si>
    <t>עץ נייר ודפוס</t>
  </si>
  <si>
    <t>או פי סי*</t>
  </si>
  <si>
    <t>1141571</t>
  </si>
  <si>
    <t>אזורים*</t>
  </si>
  <si>
    <t>715011</t>
  </si>
  <si>
    <t>איי די איי חברה לביטוח בעמ</t>
  </si>
  <si>
    <t>1129501</t>
  </si>
  <si>
    <t>513910703</t>
  </si>
  <si>
    <t>אילקס מדיקל</t>
  </si>
  <si>
    <t>1080753</t>
  </si>
  <si>
    <t>520042219</t>
  </si>
  <si>
    <t>אינרום תעשיות בניה*</t>
  </si>
  <si>
    <t>1132356</t>
  </si>
  <si>
    <t>515001659</t>
  </si>
  <si>
    <t>איתמר מדיקל*</t>
  </si>
  <si>
    <t>1102458</t>
  </si>
  <si>
    <t>512434218</t>
  </si>
  <si>
    <t>מכשור רפואי</t>
  </si>
  <si>
    <t>אלוט תקשורת*</t>
  </si>
  <si>
    <t>1099654</t>
  </si>
  <si>
    <t>512394776</t>
  </si>
  <si>
    <t>אלקטרה מוצרי צריכה</t>
  </si>
  <si>
    <t>5010129</t>
  </si>
  <si>
    <t>520039967</t>
  </si>
  <si>
    <t>אלקטריאון</t>
  </si>
  <si>
    <t>368019</t>
  </si>
  <si>
    <t>520038126</t>
  </si>
  <si>
    <t>אנלייט אנרגיה*</t>
  </si>
  <si>
    <t>720011</t>
  </si>
  <si>
    <t>אפריקה ישראל מגורים*</t>
  </si>
  <si>
    <t>1097948</t>
  </si>
  <si>
    <t>אקויטל</t>
  </si>
  <si>
    <t>755017</t>
  </si>
  <si>
    <t>520030859</t>
  </si>
  <si>
    <t>ארד*</t>
  </si>
  <si>
    <t>1091651</t>
  </si>
  <si>
    <t>510007800</t>
  </si>
  <si>
    <t>בתי זיקוק לנפט</t>
  </si>
  <si>
    <t>2590248</t>
  </si>
  <si>
    <t>גב ים 1*</t>
  </si>
  <si>
    <t>759019</t>
  </si>
  <si>
    <t>דלק קדוחים*</t>
  </si>
  <si>
    <t>475020</t>
  </si>
  <si>
    <t>דמרי</t>
  </si>
  <si>
    <t>1090315</t>
  </si>
  <si>
    <t>דנאל כא*</t>
  </si>
  <si>
    <t>314013</t>
  </si>
  <si>
    <t>520037565</t>
  </si>
  <si>
    <t>המלט*</t>
  </si>
  <si>
    <t>1080324</t>
  </si>
  <si>
    <t>520041575</t>
  </si>
  <si>
    <t>וואן תוכנה*</t>
  </si>
  <si>
    <t>161018</t>
  </si>
  <si>
    <t>520034695</t>
  </si>
  <si>
    <t>חילן טק*</t>
  </si>
  <si>
    <t>1084698</t>
  </si>
  <si>
    <t>520039942</t>
  </si>
  <si>
    <t>ישראכרט</t>
  </si>
  <si>
    <t>1157403</t>
  </si>
  <si>
    <t>ישראמקו*</t>
  </si>
  <si>
    <t>232017</t>
  </si>
  <si>
    <t>ישרס</t>
  </si>
  <si>
    <t>613034</t>
  </si>
  <si>
    <t>כלל ביטוח</t>
  </si>
  <si>
    <t>224014</t>
  </si>
  <si>
    <t>520036120</t>
  </si>
  <si>
    <t>מ.יוחננוף ובניו</t>
  </si>
  <si>
    <t>1161264</t>
  </si>
  <si>
    <t>511344186</t>
  </si>
  <si>
    <t>מגה אור</t>
  </si>
  <si>
    <t>1104488</t>
  </si>
  <si>
    <t>מנורה</t>
  </si>
  <si>
    <t>566018</t>
  </si>
  <si>
    <t>520007469</t>
  </si>
  <si>
    <t>נובולוג*</t>
  </si>
  <si>
    <t>1140151</t>
  </si>
  <si>
    <t>510475312</t>
  </si>
  <si>
    <t>נפטא*</t>
  </si>
  <si>
    <t>643015</t>
  </si>
  <si>
    <t>520020942</t>
  </si>
  <si>
    <t>סופרגז אנרגיה*</t>
  </si>
  <si>
    <t>1166917</t>
  </si>
  <si>
    <t>516077989</t>
  </si>
  <si>
    <t>סלקום CEL*</t>
  </si>
  <si>
    <t>1101534</t>
  </si>
  <si>
    <t>ערד השקעות ופתוח תעשיה*</t>
  </si>
  <si>
    <t>731018</t>
  </si>
  <si>
    <t>520025198</t>
  </si>
  <si>
    <t>פוקס ויזל</t>
  </si>
  <si>
    <t>1087022</t>
  </si>
  <si>
    <t>512157603</t>
  </si>
  <si>
    <t>פז נפט*</t>
  </si>
  <si>
    <t>1100007</t>
  </si>
  <si>
    <t>פלסאון תעשיות*</t>
  </si>
  <si>
    <t>1081603</t>
  </si>
  <si>
    <t>520042912</t>
  </si>
  <si>
    <t>פרטנר</t>
  </si>
  <si>
    <t>1083484</t>
  </si>
  <si>
    <t>פתאל החזקות*</t>
  </si>
  <si>
    <t>1143429</t>
  </si>
  <si>
    <t>קמהדע</t>
  </si>
  <si>
    <t>1094119</t>
  </si>
  <si>
    <t>511524605</t>
  </si>
  <si>
    <t>ביוטכנולוגיה</t>
  </si>
  <si>
    <t>קמטק*</t>
  </si>
  <si>
    <t>1095264</t>
  </si>
  <si>
    <t>511235434</t>
  </si>
  <si>
    <t>קרור 1*</t>
  </si>
  <si>
    <t>621011</t>
  </si>
  <si>
    <t>520001546</t>
  </si>
  <si>
    <t>ריט 1*</t>
  </si>
  <si>
    <t>1098920</t>
  </si>
  <si>
    <t>רמי לוי</t>
  </si>
  <si>
    <t>1104249</t>
  </si>
  <si>
    <t>513770669</t>
  </si>
  <si>
    <t>רציו יהש*</t>
  </si>
  <si>
    <t>394015</t>
  </si>
  <si>
    <t>550012777</t>
  </si>
  <si>
    <t>תדיראן</t>
  </si>
  <si>
    <t>258012</t>
  </si>
  <si>
    <t>520036732</t>
  </si>
  <si>
    <t>אוארטי*</t>
  </si>
  <si>
    <t>1086230</t>
  </si>
  <si>
    <t>513057588</t>
  </si>
  <si>
    <t>אוברסיז*</t>
  </si>
  <si>
    <t>1139617</t>
  </si>
  <si>
    <t>510490071</t>
  </si>
  <si>
    <t>אוריין*</t>
  </si>
  <si>
    <t>1103506</t>
  </si>
  <si>
    <t>511068256</t>
  </si>
  <si>
    <t>אלספק*</t>
  </si>
  <si>
    <t>1090364</t>
  </si>
  <si>
    <t>511297541</t>
  </si>
  <si>
    <t>חשמל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</si>
  <si>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</si>
  <si>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</si>
  <si>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</si>
  <si>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</si>
  <si>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</si>
  <si>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</si>
  <si>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</si>
  <si>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</si>
  <si>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</si>
  <si>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</si>
  <si>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</si>
  <si>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</si>
  <si>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אפריקה תעשיות*</t>
  </si>
  <si>
    <t>800011</t>
  </si>
  <si>
    <t>520026618</t>
  </si>
  <si>
    <t>בריל*</t>
  </si>
  <si>
    <t>399014</t>
  </si>
  <si>
    <t>520038647</t>
  </si>
  <si>
    <t>ברנמילר*</t>
  </si>
  <si>
    <t>1141530</t>
  </si>
  <si>
    <t>514720374</t>
  </si>
  <si>
    <t>גולן פלסטיק*</t>
  </si>
  <si>
    <t>1091933</t>
  </si>
  <si>
    <t>513029975</t>
  </si>
  <si>
    <t>גניגר*</t>
  </si>
  <si>
    <t>1095892</t>
  </si>
  <si>
    <t>512416991</t>
  </si>
  <si>
    <t>גנריישן*</t>
  </si>
  <si>
    <t>1156926</t>
  </si>
  <si>
    <t>515846558</t>
  </si>
  <si>
    <t>דלק תמלוגים*</t>
  </si>
  <si>
    <t>1129493</t>
  </si>
  <si>
    <t>514837111</t>
  </si>
  <si>
    <t>זנלכל*</t>
  </si>
  <si>
    <t>130013</t>
  </si>
  <si>
    <t>520034208</t>
  </si>
  <si>
    <t>לודן*</t>
  </si>
  <si>
    <t>1081439</t>
  </si>
  <si>
    <t>520043381</t>
  </si>
  <si>
    <t>לוינשטין*</t>
  </si>
  <si>
    <t>573014</t>
  </si>
  <si>
    <t>520033424</t>
  </si>
  <si>
    <t>מהדרין</t>
  </si>
  <si>
    <t>686014</t>
  </si>
  <si>
    <t>520018482</t>
  </si>
  <si>
    <t>מנדלסון תשתיות ותעשיות בעמ*</t>
  </si>
  <si>
    <t>1129444</t>
  </si>
  <si>
    <t>513660373</t>
  </si>
  <si>
    <t>מנועי בית שמש*</t>
  </si>
  <si>
    <t>1081561</t>
  </si>
  <si>
    <t>520043480</t>
  </si>
  <si>
    <t>מניבים ריט</t>
  </si>
  <si>
    <t>1140573</t>
  </si>
  <si>
    <t>מניות הפחתת שווי ניירות חסומים</t>
  </si>
  <si>
    <t>112239100</t>
  </si>
  <si>
    <t>מספנות*</t>
  </si>
  <si>
    <t>1168533</t>
  </si>
  <si>
    <t>516084753</t>
  </si>
  <si>
    <t>מקס סטוק</t>
  </si>
  <si>
    <t>1168558</t>
  </si>
  <si>
    <t>513618967</t>
  </si>
  <si>
    <t>משביר לצרכן</t>
  </si>
  <si>
    <t>1104959</t>
  </si>
  <si>
    <t>513389270</t>
  </si>
  <si>
    <t>משק אנרגיה*</t>
  </si>
  <si>
    <t>1166974</t>
  </si>
  <si>
    <t>516167343</t>
  </si>
  <si>
    <t>סולגרין*</t>
  </si>
  <si>
    <t>1102235</t>
  </si>
  <si>
    <t>512882747</t>
  </si>
  <si>
    <t>סקופ*</t>
  </si>
  <si>
    <t>288019</t>
  </si>
  <si>
    <t>520037425</t>
  </si>
  <si>
    <t>על בד*</t>
  </si>
  <si>
    <t>625012</t>
  </si>
  <si>
    <t>520040205</t>
  </si>
  <si>
    <t>פלאזה סנטרס</t>
  </si>
  <si>
    <t>1109917</t>
  </si>
  <si>
    <t>33248324</t>
  </si>
  <si>
    <t>פלסטופיל*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</si>
  <si>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</si>
  <si>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</si>
  <si>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</si>
  <si>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</si>
  <si>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</si>
  <si>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</si>
  <si>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</si>
  <si>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</si>
  <si>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קליל*</t>
  </si>
  <si>
    <t>797035</t>
  </si>
  <si>
    <t>520032442</t>
  </si>
  <si>
    <t>קסטרו</t>
  </si>
  <si>
    <t>280016</t>
  </si>
  <si>
    <t>520037649</t>
  </si>
  <si>
    <t>רבל אי.סי.אס בעמ*</t>
  </si>
  <si>
    <t>1103878</t>
  </si>
  <si>
    <t>513506329</t>
  </si>
  <si>
    <t>ריט אזורים*</t>
  </si>
  <si>
    <t>1162775</t>
  </si>
  <si>
    <t>516117181</t>
  </si>
  <si>
    <t>רם און*</t>
  </si>
  <si>
    <t>1090943</t>
  </si>
  <si>
    <t>512776964</t>
  </si>
  <si>
    <t>תדיר גן</t>
  </si>
  <si>
    <t>1090141</t>
  </si>
  <si>
    <t>511870891</t>
  </si>
  <si>
    <t>תמר פטרוליום*</t>
  </si>
  <si>
    <t>1141357</t>
  </si>
  <si>
    <t>ALLOT COMMUNICATIONS LTD*</t>
  </si>
  <si>
    <t>IL0010996549</t>
  </si>
  <si>
    <t>NASDAQ</t>
  </si>
  <si>
    <t>AUDIOCODES LTD</t>
  </si>
  <si>
    <t>IL0010829658</t>
  </si>
  <si>
    <t>NYSE</t>
  </si>
  <si>
    <t>520044132</t>
  </si>
  <si>
    <t>ציוד תקשורת</t>
  </si>
  <si>
    <t>CAESAR STONE SDO</t>
  </si>
  <si>
    <t>IL0011259137</t>
  </si>
  <si>
    <t>511439507</t>
  </si>
  <si>
    <t>CAMTEK*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</si>
  <si>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</si>
  <si>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</si>
  <si>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</si>
  <si>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</si>
  <si>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</si>
  <si>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</si>
  <si>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</si>
  <si>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</si>
  <si>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ENERGEAN OIL &amp; GAS</t>
  </si>
  <si>
    <t>GB00BG12Y042</t>
  </si>
  <si>
    <t>FIVERR INTERNATIONAL LTD</t>
  </si>
  <si>
    <t>IL0011582033</t>
  </si>
  <si>
    <t>514440874</t>
  </si>
  <si>
    <t>INTL FLAVORS AND FRAGRANCES</t>
  </si>
  <si>
    <t>US4595061015</t>
  </si>
  <si>
    <t>ITURAN LOCATION AND CONTROL</t>
  </si>
  <si>
    <t>IL0010818685</t>
  </si>
  <si>
    <t>520043811</t>
  </si>
  <si>
    <t>JFROG</t>
  </si>
  <si>
    <t>IL0011684185</t>
  </si>
  <si>
    <t>514130491</t>
  </si>
  <si>
    <t>KAMADA LTD</t>
  </si>
  <si>
    <t>IL0010941198</t>
  </si>
  <si>
    <t>KORNIT DIGITAL LTD</t>
  </si>
  <si>
    <t>IL0011216723</t>
  </si>
  <si>
    <t>513195420</t>
  </si>
  <si>
    <t>LIVEPERSON INC</t>
  </si>
  <si>
    <t>US5381461012</t>
  </si>
  <si>
    <t>MediWound Ltd*</t>
  </si>
  <si>
    <t>IL0011316309</t>
  </si>
  <si>
    <t>512894940</t>
  </si>
  <si>
    <t>NICE</t>
  </si>
  <si>
    <t>US6536561086</t>
  </si>
  <si>
    <t>NOVA MEASURING INSTRUMENTS*</t>
  </si>
  <si>
    <t>IL0010845571</t>
  </si>
  <si>
    <t>ORMAT TECHNOLOGIES INC*</t>
  </si>
  <si>
    <t>US6866881021</t>
  </si>
  <si>
    <t>PARTNER COMMUNICATIONS ADR</t>
  </si>
  <si>
    <t>US70211M1099</t>
  </si>
  <si>
    <t>PERRIGO CO</t>
  </si>
  <si>
    <t>IE00BGH1M568</t>
  </si>
  <si>
    <t>REDHILL BIOPHARMA LTD ADR</t>
  </si>
  <si>
    <t>US7574681034</t>
  </si>
  <si>
    <t>514304005</t>
  </si>
  <si>
    <t>SAPIENS INTERNATIONAL CORP</t>
  </si>
  <si>
    <t>KYG7T16G1039</t>
  </si>
  <si>
    <t>53368</t>
  </si>
  <si>
    <t>SOL GEL TECHNOLOGIES LTD</t>
  </si>
  <si>
    <t>IL0011417206</t>
  </si>
  <si>
    <t>512544693</t>
  </si>
  <si>
    <t>SOLAREDGE TECHNOLOGIES</t>
  </si>
  <si>
    <t>US83417M1045</t>
  </si>
  <si>
    <t>513865329</t>
  </si>
  <si>
    <t>TEVA PHARMACEUTICAL SP ADR</t>
  </si>
  <si>
    <t>US8816242098</t>
  </si>
  <si>
    <t>TOWER SEMICONDUCTOR LTD</t>
  </si>
  <si>
    <t>IL0010823792</t>
  </si>
  <si>
    <t>TUFIN SOFTWARE TECHNOLOGIES</t>
  </si>
  <si>
    <t>IL0011571556</t>
  </si>
  <si>
    <t>513627398</t>
  </si>
  <si>
    <t>UROGEN PHARMA</t>
  </si>
  <si>
    <t>IL0011407140</t>
  </si>
  <si>
    <t>513537621</t>
  </si>
  <si>
    <t>VERINT SYSTEMS</t>
  </si>
  <si>
    <t>US92343X1000</t>
  </si>
  <si>
    <t>512704867</t>
  </si>
  <si>
    <t>WIX.COM LTD</t>
  </si>
  <si>
    <t>IL0011301780</t>
  </si>
  <si>
    <t>513881177</t>
  </si>
  <si>
    <t>ABB LTD REG</t>
  </si>
  <si>
    <t>CH0012221716</t>
  </si>
  <si>
    <t>פרנק שווצרי</t>
  </si>
  <si>
    <t>ADIDAS AG</t>
  </si>
  <si>
    <t>DE000A1EWWW0</t>
  </si>
  <si>
    <t>AIRBUS</t>
  </si>
  <si>
    <t>NL0000235190</t>
  </si>
  <si>
    <t>ALIBABA GROUP HOLDING_SP ADR</t>
  </si>
  <si>
    <t>US01609W1027</t>
  </si>
  <si>
    <t>ALPHABET INC CL C</t>
  </si>
  <si>
    <t>US02079K1079</t>
  </si>
  <si>
    <t>AMADEUS IT GROUP SA</t>
  </si>
  <si>
    <t>ES0109067019</t>
  </si>
  <si>
    <t>BME</t>
  </si>
  <si>
    <t>AMAZON.COM INC</t>
  </si>
  <si>
    <t>US0231351067</t>
  </si>
  <si>
    <t>AMERICAN CAMPUS COMMUNITIES</t>
  </si>
  <si>
    <t>US0248351001</t>
  </si>
  <si>
    <t>AMERICAN EXPRESS</t>
  </si>
  <si>
    <t>US0258161092</t>
  </si>
  <si>
    <t>AMERICAN TOWER</t>
  </si>
  <si>
    <t>US03027X1000</t>
  </si>
  <si>
    <t>APPLE INC</t>
  </si>
  <si>
    <t>US0378331005</t>
  </si>
  <si>
    <t>AROUNDTOWN</t>
  </si>
  <si>
    <t>LU1673108939</t>
  </si>
  <si>
    <t>ASML HOLDING NV</t>
  </si>
  <si>
    <t>NL0010273215</t>
  </si>
  <si>
    <t>BANK OF AMERICA CORP</t>
  </si>
  <si>
    <t>US0605051046</t>
  </si>
  <si>
    <t>BAYERISCHE MOTOREN WERKE AG</t>
  </si>
  <si>
    <t>DE0005190003</t>
  </si>
  <si>
    <t>BLACKROCK</t>
  </si>
  <si>
    <t>US09247X1019</t>
  </si>
  <si>
    <t>BOEING</t>
  </si>
  <si>
    <t>US0970231058</t>
  </si>
  <si>
    <t>BOOKING HOLDINGS INC</t>
  </si>
  <si>
    <t>US09857L1089</t>
  </si>
  <si>
    <t>CELLNEX TELECOM SA</t>
  </si>
  <si>
    <t>ES0105066007</t>
  </si>
  <si>
    <t>CENTENE CORP</t>
  </si>
  <si>
    <t>US15135B1017</t>
  </si>
  <si>
    <t>CITIGROUP INC</t>
  </si>
  <si>
    <t>US1729674242</t>
  </si>
  <si>
    <t>COMPAGNIE DE SAINT GOBAIN</t>
  </si>
  <si>
    <t>FR0000125007</t>
  </si>
  <si>
    <t>CROWN CASTLE INTL CORP</t>
  </si>
  <si>
    <t>US22822V1017</t>
  </si>
  <si>
    <t>D.R. HORTON INC</t>
  </si>
  <si>
    <t>US23331A1097</t>
  </si>
  <si>
    <t>DEUTSCHE POST AG REG</t>
  </si>
  <si>
    <t>DE0005552004</t>
  </si>
  <si>
    <t>DOLLAR GENERAL</t>
  </si>
  <si>
    <t>US2566771059</t>
  </si>
  <si>
    <t>EIFFAGE</t>
  </si>
  <si>
    <t>FR0000130452</t>
  </si>
  <si>
    <t>EQUINIX</t>
  </si>
  <si>
    <t>US29444U7000</t>
  </si>
  <si>
    <t>ERICSSON LM B SHS</t>
  </si>
  <si>
    <t>SE0000108656</t>
  </si>
  <si>
    <t>ESTEE LAUDER COMPANIES CL A</t>
  </si>
  <si>
    <t>US5184391044</t>
  </si>
  <si>
    <t>Household &amp; Personal Products</t>
  </si>
  <si>
    <t>FACEBOOK INC A</t>
  </si>
  <si>
    <t>US30303M1027</t>
  </si>
  <si>
    <t>FEDEX CORPORATION</t>
  </si>
  <si>
    <t>US31428X1063</t>
  </si>
  <si>
    <t>GOLDMAN SACHS GROUP INC</t>
  </si>
  <si>
    <t>US38141G1040</t>
  </si>
  <si>
    <t>HASBRO</t>
  </si>
  <si>
    <t>US4180561072</t>
  </si>
  <si>
    <t>HENNES &amp; MAURITZ AB B SHS</t>
  </si>
  <si>
    <t>SE0000106270</t>
  </si>
  <si>
    <t>HILTON WORLDWIDE HOLDINGS IN</t>
  </si>
  <si>
    <t>US43300A2033</t>
  </si>
  <si>
    <t>HOME DEPOT INC</t>
  </si>
  <si>
    <t>US4370761029</t>
  </si>
  <si>
    <t>INFINEON TECHNOLOGIES</t>
  </si>
  <si>
    <t>DE0006231004</t>
  </si>
  <si>
    <t>INTERCONTINENTAL EXCHANGE IN</t>
  </si>
  <si>
    <t>US45866F1049</t>
  </si>
  <si>
    <t>INTERCONTINENTAL HOTELS</t>
  </si>
  <si>
    <t>GB00BHJYC057</t>
  </si>
  <si>
    <t>JPMORGAN CHASE</t>
  </si>
  <si>
    <t>US46625H1005</t>
  </si>
  <si>
    <t>LEMONADE</t>
  </si>
  <si>
    <t>US52567D1072</t>
  </si>
  <si>
    <t>LENNAR CORP A</t>
  </si>
  <si>
    <t>US5260571048</t>
  </si>
  <si>
    <t>LOREAL</t>
  </si>
  <si>
    <t>FR0000120321</t>
  </si>
  <si>
    <t>LOWES COS INC</t>
  </si>
  <si>
    <t>US5486611073</t>
  </si>
  <si>
    <t>MARTIN MARIETTA MATERIALS</t>
  </si>
  <si>
    <t>US5732841060</t>
  </si>
  <si>
    <t>MASTERCARD INC CLASS A</t>
  </si>
  <si>
    <t>US57636Q1040</t>
  </si>
  <si>
    <t>MATTEL</t>
  </si>
  <si>
    <t>US5770811025</t>
  </si>
  <si>
    <t>MCDONALDS</t>
  </si>
  <si>
    <t>US5801351017</t>
  </si>
  <si>
    <t>MICROSOFT CORP</t>
  </si>
  <si>
    <t>US5949181045</t>
  </si>
  <si>
    <t>MORGAN STANLEY</t>
  </si>
  <si>
    <t>US6174464486</t>
  </si>
  <si>
    <t>MOSAIC CO/THE</t>
  </si>
  <si>
    <t>US61945C1036</t>
  </si>
  <si>
    <t>MSCI</t>
  </si>
  <si>
    <t>US55354G1004</t>
  </si>
  <si>
    <t>NASDAQ INC</t>
  </si>
  <si>
    <t>US6311031081</t>
  </si>
  <si>
    <t>NESTLE SA REG</t>
  </si>
  <si>
    <t>CH0038863350</t>
  </si>
  <si>
    <t>NETFLIX INC</t>
  </si>
  <si>
    <t>US64110L1061</t>
  </si>
  <si>
    <t>NIKE INC CL B</t>
  </si>
  <si>
    <t>US6541061031</t>
  </si>
  <si>
    <t>NUTRIEN LTD</t>
  </si>
  <si>
    <t>CA67077M1086</t>
  </si>
  <si>
    <t>NVIDIA CORP</t>
  </si>
  <si>
    <t>US67066G1040</t>
  </si>
  <si>
    <t>ORACLE CORP</t>
  </si>
  <si>
    <t>US68389X1054</t>
  </si>
  <si>
    <t>OWL ROCK CAPITAL</t>
  </si>
  <si>
    <t>US69121K1043</t>
  </si>
  <si>
    <t>PALO ALTO NETWORKS</t>
  </si>
  <si>
    <t>US6974351057</t>
  </si>
  <si>
    <t>PAYPAL HOLDINGS INC</t>
  </si>
  <si>
    <t>US70450Y1038</t>
  </si>
  <si>
    <t>PEUGEOT SA</t>
  </si>
  <si>
    <t>FR0000121501</t>
  </si>
  <si>
    <t>PROLOGIS INC</t>
  </si>
  <si>
    <t>US74340W1036</t>
  </si>
  <si>
    <t>PVH CORP</t>
  </si>
  <si>
    <t>US6936561009</t>
  </si>
  <si>
    <t>RALPH LAUREN CORP</t>
  </si>
  <si>
    <t>US7512121010</t>
  </si>
  <si>
    <t>RECKITT BENCKISER GROUP</t>
  </si>
  <si>
    <t>GB00B24CGK77</t>
  </si>
  <si>
    <t>ROSS STORES</t>
  </si>
  <si>
    <t>US7782961038</t>
  </si>
  <si>
    <t>SAMSUNG ELECTR GDR REG</t>
  </si>
  <si>
    <t>US7960508882</t>
  </si>
  <si>
    <t>SAP AG</t>
  </si>
  <si>
    <t>DE0007164600</t>
  </si>
  <si>
    <t>SEGRO</t>
  </si>
  <si>
    <t>GB00B5ZN1N88</t>
  </si>
  <si>
    <t>SIEMENS AG REG</t>
  </si>
  <si>
    <t>DE0007236101</t>
  </si>
  <si>
    <t>STMICROELECTRONICS</t>
  </si>
  <si>
    <t>NL0000226223</t>
  </si>
  <si>
    <t>TAIWAN SEMICONDUCTOR</t>
  </si>
  <si>
    <t>US8740391003</t>
  </si>
  <si>
    <t>TARGET CORP</t>
  </si>
  <si>
    <t>US87612E1064</t>
  </si>
  <si>
    <t>TENCENT HOLDINGS LTD</t>
  </si>
  <si>
    <t>KYG875721634</t>
  </si>
  <si>
    <t>HKSE</t>
  </si>
  <si>
    <t>THALES SA</t>
  </si>
  <si>
    <t>FR0000121329</t>
  </si>
  <si>
    <t>TJX COMPANIES INC</t>
  </si>
  <si>
    <t>US8725401090</t>
  </si>
  <si>
    <t>UNITED PARCEL SERVICE CL B</t>
  </si>
  <si>
    <t>US9113121068</t>
  </si>
  <si>
    <t>UNITED RENTALS INC</t>
  </si>
  <si>
    <t>US9113631090</t>
  </si>
  <si>
    <t>VARONIS SYSTEMS</t>
  </si>
  <si>
    <t>US9222801022</t>
  </si>
  <si>
    <t>VF CORP</t>
  </si>
  <si>
    <t>US9182041080</t>
  </si>
  <si>
    <t>VINCI SA</t>
  </si>
  <si>
    <t>FR0000125486</t>
  </si>
  <si>
    <t>VISA</t>
  </si>
  <si>
    <t>US92826C8394</t>
  </si>
  <si>
    <t>VOLKSWAGEN AG PREF</t>
  </si>
  <si>
    <t>DE0007664039</t>
  </si>
  <si>
    <t>VOLVO AB B SHS</t>
  </si>
  <si>
    <t>SE0000115446</t>
  </si>
  <si>
    <t>VULCAN MATERIALS CO</t>
  </si>
  <si>
    <t>US9291601097</t>
  </si>
  <si>
    <t>WAL MART STORES INC</t>
  </si>
  <si>
    <t>US9311421039</t>
  </si>
  <si>
    <t>WALT DISNEY CO/THE</t>
  </si>
  <si>
    <t>US2546871060</t>
  </si>
  <si>
    <t>הראל סל תא 125</t>
  </si>
  <si>
    <t>1148899</t>
  </si>
  <si>
    <t>511776783</t>
  </si>
  <si>
    <t>מניות</t>
  </si>
  <si>
    <t>הראל סל תא בנקים</t>
  </si>
  <si>
    <t>1148949</t>
  </si>
  <si>
    <t>פסגות ETF תא צמיחה</t>
  </si>
  <si>
    <t>1148782</t>
  </si>
  <si>
    <t>513765339</t>
  </si>
  <si>
    <t>פסגות ETF תל אביב 125</t>
  </si>
  <si>
    <t>1148808</t>
  </si>
  <si>
    <t>פסגות סל בנקים סדרה 1</t>
  </si>
  <si>
    <t>1148774</t>
  </si>
  <si>
    <t>קסם תא בנקים</t>
  </si>
  <si>
    <t>1146430</t>
  </si>
  <si>
    <t>510938608</t>
  </si>
  <si>
    <t>קסם תא125</t>
  </si>
  <si>
    <t>1146356</t>
  </si>
  <si>
    <t>תכלית תא 125</t>
  </si>
  <si>
    <t>1143718</t>
  </si>
  <si>
    <t>513534974</t>
  </si>
  <si>
    <t>תכלית תא 35</t>
  </si>
  <si>
    <t>1143700</t>
  </si>
  <si>
    <t>תכלית תא בנקים</t>
  </si>
  <si>
    <t>1143726</t>
  </si>
  <si>
    <t>הראל סל תלבונד 40</t>
  </si>
  <si>
    <t>1150499</t>
  </si>
  <si>
    <t>אג"ח</t>
  </si>
  <si>
    <t>הראל סל תלבונד 60</t>
  </si>
  <si>
    <t>1150473</t>
  </si>
  <si>
    <t>פסגות ETF תל בונד 60</t>
  </si>
  <si>
    <t>1148006</t>
  </si>
  <si>
    <t>פסגות ETF תלבונד שקלי</t>
  </si>
  <si>
    <t>1148261</t>
  </si>
  <si>
    <t>קסם ETF תלבונד 20</t>
  </si>
  <si>
    <t>1145960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</si>
  <si>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</si>
  <si>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</si>
  <si>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</si>
  <si>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</si>
  <si>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</si>
  <si>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</si>
  <si>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תלבונד 60</t>
  </si>
  <si>
    <t>1145101</t>
  </si>
  <si>
    <t>תכלית סל תלבונד שקלי</t>
  </si>
  <si>
    <t>1145184</t>
  </si>
  <si>
    <t>AMUNDI ETF MSCI EM ASIA UCIT</t>
  </si>
  <si>
    <t>LU1681044563</t>
  </si>
  <si>
    <t>AMUNDI ETF MSCI EMERGING MAR</t>
  </si>
  <si>
    <t>LU1681045453</t>
  </si>
  <si>
    <t>AMUNDI INDEX MSCI EM UCITS</t>
  </si>
  <si>
    <t>LU1437017350</t>
  </si>
  <si>
    <t>AMUNDI INDEX MSCI EUROPE SRI</t>
  </si>
  <si>
    <t>LU1861137484</t>
  </si>
  <si>
    <t>COMM SERV SELECT SECTOR SPDR</t>
  </si>
  <si>
    <t>US81369Y8527</t>
  </si>
  <si>
    <t>CONSUMER DISCRETIONARY SELT</t>
  </si>
  <si>
    <t>US81369Y4070</t>
  </si>
  <si>
    <t>CONSUMER STAPLES SPDR</t>
  </si>
  <si>
    <t>US81369Y3080</t>
  </si>
  <si>
    <t>DAIWA ETF TOPIX</t>
  </si>
  <si>
    <t>JP3027620008</t>
  </si>
  <si>
    <t>HEALTH CARE SELECT SECTOR</t>
  </si>
  <si>
    <t>US81369Y2090</t>
  </si>
  <si>
    <t>HORIZONS S&amp;P/TSX 60 INDEX</t>
  </si>
  <si>
    <t>CA44056G1054</t>
  </si>
  <si>
    <t>INDUSTRIAL SELECT SECT SPDR</t>
  </si>
  <si>
    <t>US81369Y7040</t>
  </si>
  <si>
    <t>INVESCO CHINA TECHNOLOGY ETF</t>
  </si>
  <si>
    <t>US46138E8003</t>
  </si>
  <si>
    <t>INVESCO S&amp;P 500 EQUAL WEIGHT</t>
  </si>
  <si>
    <t>US46137V3814</t>
  </si>
  <si>
    <t>ISH MSCI USA ESG EHNCD USD D</t>
  </si>
  <si>
    <t>IE00BHZPJ890</t>
  </si>
  <si>
    <t>ISHARE EUR 600 AUTO&amp;PARTS DE</t>
  </si>
  <si>
    <t>DE000A0Q4R28</t>
  </si>
  <si>
    <t>ISHARES CORE EM IMI ACC</t>
  </si>
  <si>
    <t>IE00BKM4GZ66</t>
  </si>
  <si>
    <t>ISHARES CORE MSCI CH IND ETF</t>
  </si>
  <si>
    <t>HK2801040828</t>
  </si>
  <si>
    <t>ISHARES CORE MSCI EURPOE</t>
  </si>
  <si>
    <t>IE00B1YZSC51</t>
  </si>
  <si>
    <t>ISHARES CORE NIKKEI 225 ETF</t>
  </si>
  <si>
    <t>JP3027710007</t>
  </si>
  <si>
    <t>ISHARES CORE S&amp;P 500 UCITS ETF</t>
  </si>
  <si>
    <t>IE00B5BMR087</t>
  </si>
  <si>
    <t>ISHARES CORE S&amp;P MIDCAP ETF</t>
  </si>
  <si>
    <t>US4642875078</t>
  </si>
  <si>
    <t>ISHARES DJ CONSRU</t>
  </si>
  <si>
    <t>US4642887529</t>
  </si>
  <si>
    <t>ISHARES DJ US MEDICAL DEVICE</t>
  </si>
  <si>
    <t>US4642888105</t>
  </si>
  <si>
    <t>ISHARES DJ US TRANSPORT AVG</t>
  </si>
  <si>
    <t>US4642871929</t>
  </si>
  <si>
    <t>ISHARES RUSSELL 2000</t>
  </si>
  <si>
    <t>US4642876555</t>
  </si>
  <si>
    <t>ISHARES S&amp;P HEALTH CARE</t>
  </si>
  <si>
    <t>IE00B43HR379</t>
  </si>
  <si>
    <t>ISHARES S&amp;P NA TECH SOFT IF</t>
  </si>
  <si>
    <t>US4642875151</t>
  </si>
  <si>
    <t>ISHARES ST 600 UTIL DE</t>
  </si>
  <si>
    <t>DE000A0Q4R02</t>
  </si>
  <si>
    <t>ISHR EUR600 IND GDS&amp;SERV (DE)</t>
  </si>
  <si>
    <t>DE000A0H08J9</t>
  </si>
  <si>
    <t>KRANESHARES CSI CHINA INTERNET</t>
  </si>
  <si>
    <t>US5007673065</t>
  </si>
  <si>
    <t>LYXOR EURSTX600 Auto&amp;Parts</t>
  </si>
  <si>
    <t>LU1834983394</t>
  </si>
  <si>
    <t>LYXOR EURSTX600 HALTHCARE</t>
  </si>
  <si>
    <t>LU1834986900</t>
  </si>
  <si>
    <t>LYXOR STOXX BASIC RSRCES</t>
  </si>
  <si>
    <t>LU1834983550</t>
  </si>
  <si>
    <t>MARKET VECTORS SEMICONDUCTOR</t>
  </si>
  <si>
    <t>US92189F6768</t>
  </si>
  <si>
    <t>NOMURA ETF</t>
  </si>
  <si>
    <t>JP3027630007</t>
  </si>
  <si>
    <t>SOURCE S&amp;P 500 UCITS ETF</t>
  </si>
  <si>
    <t>IE00B3YCGJ38</t>
  </si>
  <si>
    <t>SPDR MSCI EUROPE CONSUMER ST</t>
  </si>
  <si>
    <t>IE00BKWQ0D84</t>
  </si>
  <si>
    <t>SPDR S&amp;P US CON STAP SELECT</t>
  </si>
  <si>
    <t>IE00BWBXM385</t>
  </si>
  <si>
    <t>TECHNOLOGY SELECT SECT SPDR</t>
  </si>
  <si>
    <t>US81369Y8030</t>
  </si>
  <si>
    <t>UBS ETF MSCI EMERG.MARKETS</t>
  </si>
  <si>
    <t>LU0480132876</t>
  </si>
  <si>
    <t>US GLOBAL JETS ETF</t>
  </si>
  <si>
    <t>US26922A8421</t>
  </si>
  <si>
    <t>UTILITIES SELECT SECTOR SPDR</t>
  </si>
  <si>
    <t>US81369Y8865</t>
  </si>
  <si>
    <t>VANGUARD AUST SHARES IDX ETF</t>
  </si>
  <si>
    <t>AU000000VAS1</t>
  </si>
  <si>
    <t>Vanguard info tech ETF</t>
  </si>
  <si>
    <t>US92204A7028</t>
  </si>
  <si>
    <t>WISDMTREE EMERG MKT EX ST</t>
  </si>
  <si>
    <t>US97717X5784</t>
  </si>
  <si>
    <t>WISDOMTREE CHINA EX ST OW</t>
  </si>
  <si>
    <t>US97717X7194</t>
  </si>
  <si>
    <t>ISHARES JP MORGAN USD EM CORP</t>
  </si>
  <si>
    <t>IE00B6TLBW47</t>
  </si>
  <si>
    <t>ISHARES MARKIT IBOXX $ HIGH</t>
  </si>
  <si>
    <t>IE00B4PY7Y77</t>
  </si>
  <si>
    <t>REAL ESTATE CREDIT GBP</t>
  </si>
  <si>
    <t>GB00B0HW5366</t>
  </si>
  <si>
    <t>SPDR EMERGING MKTS LOCAL BD</t>
  </si>
  <si>
    <t>IE00B4613386</t>
  </si>
  <si>
    <t>LION 4 Series 7</t>
  </si>
  <si>
    <t>IE00BD2YCK45</t>
  </si>
  <si>
    <t>AA</t>
  </si>
  <si>
    <t>AMUNDI PLANET</t>
  </si>
  <si>
    <t>LU1688575437</t>
  </si>
  <si>
    <t>LION 7 S1</t>
  </si>
  <si>
    <t>IE00B62G6V03</t>
  </si>
  <si>
    <t>LION III EUR C3 ACC</t>
  </si>
  <si>
    <t>IE00B804LV55</t>
  </si>
  <si>
    <t>LION III EUR C3 s31</t>
  </si>
  <si>
    <t>CC217325226</t>
  </si>
  <si>
    <t>LION III EUR C3 s32</t>
  </si>
  <si>
    <t>CC217325102</t>
  </si>
  <si>
    <t>FIDELITY US HIGH YD I ACC</t>
  </si>
  <si>
    <t>LU0891474172</t>
  </si>
  <si>
    <t>SICAV Santander LatAm Corp Fund</t>
  </si>
  <si>
    <t>LU0363170191</t>
  </si>
  <si>
    <t>Amundi Funds Pioneer US High</t>
  </si>
  <si>
    <t>LU1883863851</t>
  </si>
  <si>
    <t>B</t>
  </si>
  <si>
    <t>CS NL GL SEN LO MC</t>
  </si>
  <si>
    <t>LU0635707705</t>
  </si>
  <si>
    <t>Guggenheim US Loan Fund</t>
  </si>
  <si>
    <t>IE00BCFKMH92</t>
  </si>
  <si>
    <t>ING US Senior Loans</t>
  </si>
  <si>
    <t>LU0426533492</t>
  </si>
  <si>
    <t>MONEDA LATAM CORP DEBT D</t>
  </si>
  <si>
    <t>KYG620101306</t>
  </si>
  <si>
    <t>NOMURA US HIGH YLD BD I USD</t>
  </si>
  <si>
    <t>IE00B3RW8498</t>
  </si>
  <si>
    <t>Specialist M&amp;G European Class R</t>
  </si>
  <si>
    <t>IE00B95WZM02</t>
  </si>
  <si>
    <t>Babson European Bank Loan Fund</t>
  </si>
  <si>
    <t>IE00B6YX4R11</t>
  </si>
  <si>
    <t>B-</t>
  </si>
  <si>
    <t>Cheyne Real Estate Debt Fund Class X</t>
  </si>
  <si>
    <t>KYG210181668</t>
  </si>
  <si>
    <t>INVESCO US SENIOR LOAN G</t>
  </si>
  <si>
    <t>LU0564079282</t>
  </si>
  <si>
    <t>BNP CHINA EQUITY I C</t>
  </si>
  <si>
    <t>LU0823426647</t>
  </si>
  <si>
    <t>COMGEST GROWTH EUROPE EUR IA</t>
  </si>
  <si>
    <t>IE00B5WN3467</t>
  </si>
  <si>
    <t>COMGEST GROWTH JAPAN YEN IA</t>
  </si>
  <si>
    <t>IE00BQ1YBP44</t>
  </si>
  <si>
    <t>ISHARE EMKT IF I AUSD</t>
  </si>
  <si>
    <t>IE00B3D07G23</t>
  </si>
  <si>
    <t>JPM GREATER CHINA C</t>
  </si>
  <si>
    <t>LU0129484258</t>
  </si>
  <si>
    <t>Tokio Marine Japan</t>
  </si>
  <si>
    <t>IE00BYYTL417</t>
  </si>
  <si>
    <t>VANGUARD IS EM.MKTS STK.IDX</t>
  </si>
  <si>
    <t>IE00BFPM9H50</t>
  </si>
  <si>
    <t>כתבי אופציה בישראל</t>
  </si>
  <si>
    <t>אנרג'יקס אופציה 3*</t>
  </si>
  <si>
    <t>1158922</t>
  </si>
  <si>
    <t>C 115 NOV 2020 בזק</t>
  </si>
  <si>
    <t>83278648</t>
  </si>
  <si>
    <t>P 115 NOV 2020 בזק</t>
  </si>
  <si>
    <t>83278911</t>
  </si>
  <si>
    <t>SPX US 12/18/20 C3000</t>
  </si>
  <si>
    <t>SPX1220C3000</t>
  </si>
  <si>
    <t>SPX US 12/18/20 C3600</t>
  </si>
  <si>
    <t>SPX1220C3600</t>
  </si>
  <si>
    <t>SX5E 12/18/20 C2950</t>
  </si>
  <si>
    <t>SX5E1220C295</t>
  </si>
  <si>
    <t>SX5E 12/18/20 C3475</t>
  </si>
  <si>
    <t>SX5E1220C347</t>
  </si>
  <si>
    <t>EURO STOXX 50 DEC20</t>
  </si>
  <si>
    <t>VGZ0</t>
  </si>
  <si>
    <t>S&amp;P 500 ANNL DIV DEC21</t>
  </si>
  <si>
    <t>ASDZ1</t>
  </si>
  <si>
    <t>S&amp;P500 EMINI FUT DEC20</t>
  </si>
  <si>
    <t>ESZ0</t>
  </si>
  <si>
    <t>STOXX EUROPE 600 DEC20</t>
  </si>
  <si>
    <t>SXOZ0</t>
  </si>
  <si>
    <t>מקורות אג סדרה 6 ל.ס 4.9%</t>
  </si>
  <si>
    <t>1100908</t>
  </si>
  <si>
    <t>מרווח הוגן</t>
  </si>
  <si>
    <t>מקורות אגח 8 רמ</t>
  </si>
  <si>
    <t>1124346</t>
  </si>
  <si>
    <t>עירית רעננה 5% 2021</t>
  </si>
  <si>
    <t>1098698</t>
  </si>
  <si>
    <t>500287008</t>
  </si>
  <si>
    <t>רפאל אגח ג רצף מוסדי</t>
  </si>
  <si>
    <t>1140276</t>
  </si>
  <si>
    <t>520042185</t>
  </si>
  <si>
    <t>לאומי למשכנתאות שה</t>
  </si>
  <si>
    <t>6020903</t>
  </si>
  <si>
    <t>נתיבי גז  סדרה א ל.ס 5.6%</t>
  </si>
  <si>
    <t>1103084</t>
  </si>
  <si>
    <t>אגח ל.ס חשמל 2022</t>
  </si>
  <si>
    <t>6000129</t>
  </si>
  <si>
    <t>שטרהון נדחה פועלים ג ל.ס 5.75%</t>
  </si>
  <si>
    <t>6620280</t>
  </si>
  <si>
    <t>אספיסי אל עד 6.7%   סדרה 2</t>
  </si>
  <si>
    <t>1092774</t>
  </si>
  <si>
    <t>ilBBB</t>
  </si>
  <si>
    <t>אספיסי אל עד 6.7%   סדרה 3</t>
  </si>
  <si>
    <t>1093939</t>
  </si>
  <si>
    <t>אספיסי אל עד 7%   סדרה 1</t>
  </si>
  <si>
    <t>1092162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</si>
  <si>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</si>
  <si>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</si>
  <si>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</si>
  <si>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</si>
  <si>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</si>
  <si>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</si>
  <si>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</si>
  <si>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</si>
  <si>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</si>
  <si>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</si>
  <si>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אורמת אגח 4 רמ*</t>
  </si>
  <si>
    <t>1167212</t>
  </si>
  <si>
    <t>גמא אגח א רמ</t>
  </si>
  <si>
    <t>1160852</t>
  </si>
  <si>
    <t>512711789</t>
  </si>
  <si>
    <t>גב ים נגב אגח א</t>
  </si>
  <si>
    <t>1151141</t>
  </si>
  <si>
    <t>514189596</t>
  </si>
  <si>
    <t>אמקור א</t>
  </si>
  <si>
    <t>1133545</t>
  </si>
  <si>
    <t>510064603</t>
  </si>
  <si>
    <t>אורמת אגח 3*</t>
  </si>
  <si>
    <t>1139179</t>
  </si>
  <si>
    <t>RUBY PIPELINE 6 04/22</t>
  </si>
  <si>
    <t>אלון דלק מניה לא סחירה</t>
  </si>
  <si>
    <t>צים מניה</t>
  </si>
  <si>
    <t>347283</t>
  </si>
  <si>
    <t>520015041</t>
  </si>
  <si>
    <t>סה"כ קרנות השקעה</t>
  </si>
  <si>
    <t>סה"כ קרנות השקעה בישראל</t>
  </si>
  <si>
    <t>Arkin Bio Ventures II L.P</t>
  </si>
  <si>
    <t>Orbimed Israel Partners II LP</t>
  </si>
  <si>
    <t>ריאליטי קרן השקעות בנדל"ן IV</t>
  </si>
  <si>
    <t xml:space="preserve"> Accelmed Partners II</t>
  </si>
  <si>
    <t xml:space="preserve"> Vintage Co Inv II Class A Pitango VIII</t>
  </si>
  <si>
    <t>Fortissimo Capital Fund V L.P.</t>
  </si>
  <si>
    <t>Kedma Capital III</t>
  </si>
  <si>
    <t>MA Movilim Renewable Energies L.P*</t>
  </si>
  <si>
    <t>TENE GROWTH CAPITAL IV</t>
  </si>
  <si>
    <t>Vintage Co Inv II B Lightspeed IV</t>
  </si>
  <si>
    <t>Vintage Co Inv II B Lightspeed XIII</t>
  </si>
  <si>
    <t>Vintage Co Inv II C Zeev Ventures VI</t>
  </si>
  <si>
    <t>Vintage Co Inv II Class A F2</t>
  </si>
  <si>
    <t>Vintage Co Inv II Class B ETN FXV III</t>
  </si>
  <si>
    <t>Yesodot Gimmel</t>
  </si>
  <si>
    <t>סה"כ קרנות השקעה בחו"ל</t>
  </si>
  <si>
    <t>Horsley Bridge XII Ventures</t>
  </si>
  <si>
    <t>Strategic Investors Fund IX L.P</t>
  </si>
  <si>
    <t>Strategic Investors Fund VIII LP</t>
  </si>
  <si>
    <t>Strategic Investors Fund X</t>
  </si>
  <si>
    <t>Vintage fund of funds ISRAEL V</t>
  </si>
  <si>
    <t>Vintage Fund of Funds V ACCESS</t>
  </si>
  <si>
    <t>Blackstone Real Estate Partners IX.F L.P</t>
  </si>
  <si>
    <t>Brookfield SREP III F3</t>
  </si>
  <si>
    <t>Co Invest Antlia BSREP III</t>
  </si>
  <si>
    <t>Portfolio EDGE מקפת</t>
  </si>
  <si>
    <t>Waterton Residential P V XIII</t>
  </si>
  <si>
    <t xml:space="preserve"> SDP IV</t>
  </si>
  <si>
    <t>ACE IV*</t>
  </si>
  <si>
    <t>ADLS</t>
  </si>
  <si>
    <t>Advent International GPE IX L.P</t>
  </si>
  <si>
    <t>APCS LP*</t>
  </si>
  <si>
    <t>Apollo Natural Resources Partners II LP</t>
  </si>
  <si>
    <t>Apollo Overseas Partners IX L.P</t>
  </si>
  <si>
    <t>ARCLIGHT AEP FEEDER FUND VII LLC</t>
  </si>
  <si>
    <t>Arcmont SLF II</t>
  </si>
  <si>
    <t>Astorg VII</t>
  </si>
  <si>
    <t>Astorg VII Co Invest ERT</t>
  </si>
  <si>
    <t>Astorg VII Co Invest LGC</t>
  </si>
  <si>
    <t>BCP V Brand Co Invest LP</t>
  </si>
  <si>
    <t>Brookfield Capital Partners V</t>
  </si>
  <si>
    <t>Brookfield coinv JCI</t>
  </si>
  <si>
    <t>Brookfield HSO Co Invest L.P</t>
  </si>
  <si>
    <t>CDL II</t>
  </si>
  <si>
    <t>CMPVIIC</t>
  </si>
  <si>
    <t>co investment Anesthesia</t>
  </si>
  <si>
    <t>Copenhagen Infrastructure III F2</t>
  </si>
  <si>
    <t>Court Square IV</t>
  </si>
  <si>
    <t>CRECH V</t>
  </si>
  <si>
    <t>Dover Street IX LP</t>
  </si>
  <si>
    <t>EC   1</t>
  </si>
  <si>
    <t>EC   2</t>
  </si>
  <si>
    <t>GIP GEMINI FUND CAYMAN FEEDER II LP</t>
  </si>
  <si>
    <t>Global Infrastructure Partners IV L.P</t>
  </si>
  <si>
    <t>GTCR harbourvest tranche B</t>
  </si>
  <si>
    <t>harbourvest A</t>
  </si>
  <si>
    <t>HARBOURVEST A AE II</t>
  </si>
  <si>
    <t>harbourvest co inv DNLD</t>
  </si>
  <si>
    <t>harbourvest co inv Dwyer</t>
  </si>
  <si>
    <t>Harbourvest co inv perston</t>
  </si>
  <si>
    <t>harbourvest part' co inv fund IV</t>
  </si>
  <si>
    <t>Harbourvest Project Starboard</t>
  </si>
  <si>
    <t>harbourvest Sec gridiron</t>
  </si>
  <si>
    <t>HIG harbourvest Tranche B</t>
  </si>
  <si>
    <t>ICGLV</t>
  </si>
  <si>
    <t>IFM GLOBAL INFRASTRUCTURE C</t>
  </si>
  <si>
    <t>IK harbourvest tranche B</t>
  </si>
  <si>
    <t>INCLINE   HARBOURVEST A</t>
  </si>
  <si>
    <t>InfraRed Infrastructure Fund V</t>
  </si>
  <si>
    <t>Insight harbourvest tranche B</t>
  </si>
  <si>
    <t>Insight Partners XI</t>
  </si>
  <si>
    <t>Investindustrial VII Harbourvest B</t>
  </si>
  <si>
    <t>JP Morgan IIF</t>
  </si>
  <si>
    <t>KASS</t>
  </si>
  <si>
    <t>KCOIV SCS</t>
  </si>
  <si>
    <t>KCOV</t>
  </si>
  <si>
    <t>KELSO INVESTMENT ASSOCIATES X   HARB B</t>
  </si>
  <si>
    <t>Klirmark III</t>
  </si>
  <si>
    <t>KSO</t>
  </si>
  <si>
    <t>LS POWER FUND IV F2</t>
  </si>
  <si>
    <t>Mayberry LP</t>
  </si>
  <si>
    <t>MediFox harbourvest</t>
  </si>
  <si>
    <t>Migdal HarbourVes Cruise.co.uk</t>
  </si>
  <si>
    <t>Migdal HarbourVes Elatec</t>
  </si>
  <si>
    <t>Migdal HarbourVes project Draco</t>
  </si>
  <si>
    <t>migdal harbourvest ABENEX partners 7</t>
  </si>
  <si>
    <t>migdal harbourvest LYTX</t>
  </si>
  <si>
    <t>Migdal HarbourVest Project Saxa</t>
  </si>
  <si>
    <t>Migdal HarbourVest Tranche B</t>
  </si>
  <si>
    <t>MTDL</t>
  </si>
  <si>
    <t>Pamlico capital IV</t>
  </si>
  <si>
    <t>Pantheon Global Secondary Fund VI</t>
  </si>
  <si>
    <t>Paragon III HarbourVest B</t>
  </si>
  <si>
    <t>Patria Private Equity Fund VI</t>
  </si>
  <si>
    <t>PCSIII LP</t>
  </si>
  <si>
    <t>PERMIRA VII L.P.2 SCSP</t>
  </si>
  <si>
    <t>PGCO IV Co mingled Fund SCSP</t>
  </si>
  <si>
    <t>PPCSIV</t>
  </si>
  <si>
    <t>project Celtics</t>
  </si>
  <si>
    <t>SDPIII</t>
  </si>
  <si>
    <t>SLF1</t>
  </si>
  <si>
    <t>Spectrum</t>
  </si>
  <si>
    <t>SPECTRUM co inv   Saavi LP</t>
  </si>
  <si>
    <t>Sun Capital Partners  harbourvest B</t>
  </si>
  <si>
    <t>TDLIV</t>
  </si>
  <si>
    <t>Thoma Bravo Fund XII A  L P</t>
  </si>
  <si>
    <t>Thoma Bravo Fund XIII</t>
  </si>
  <si>
    <t>Thoma Bravo Harbourvest B</t>
  </si>
  <si>
    <t>TPG Asia VII L.P</t>
  </si>
  <si>
    <t>VESTCOM</t>
  </si>
  <si>
    <t>Warburg Pincus China II L.P</t>
  </si>
  <si>
    <t>Warburg Pincus China LP</t>
  </si>
  <si>
    <t>WestView IV harbourvest</t>
  </si>
  <si>
    <t>windjammer V har A</t>
  </si>
  <si>
    <t>WSREDII</t>
  </si>
  <si>
    <t>סה"כ כתבי אופציה בישראל:</t>
  </si>
  <si>
    <t>אלקטריון אופציה לא סחירה</t>
  </si>
  <si>
    <t>578779</t>
  </si>
  <si>
    <t>SOLGEL WARRANT</t>
  </si>
  <si>
    <t>565685</t>
  </si>
  <si>
    <t>₪ / מט"ח</t>
  </si>
  <si>
    <t>+ILS/-USD 3.3967 10-03-21 (10) -428</t>
  </si>
  <si>
    <t>10000077</t>
  </si>
  <si>
    <t>+ILS/-USD 3.399 30-11-20 (10) -410</t>
  </si>
  <si>
    <t>10000073</t>
  </si>
  <si>
    <t>+ILS/-USD 3.4 20-01-21 (12) -92</t>
  </si>
  <si>
    <t>10000173</t>
  </si>
  <si>
    <t>+ILS/-USD 3.4 21-12-20 (20) -126</t>
  </si>
  <si>
    <t>10000031</t>
  </si>
  <si>
    <t>+ILS/-USD 3.402 16-12-20 (20) -80</t>
  </si>
  <si>
    <t>10000166</t>
  </si>
  <si>
    <t>+ILS/-USD 3.403 01-10-20 (20) -44</t>
  </si>
  <si>
    <t>10000033</t>
  </si>
  <si>
    <t>+ILS/-USD 3.4045 03-03-21 (12) -505</t>
  </si>
  <si>
    <t>10000006</t>
  </si>
  <si>
    <t>+ILS/-USD 3.406 03-11-20 (20) -65</t>
  </si>
  <si>
    <t>10000160</t>
  </si>
  <si>
    <t>+ILS/-USD 3.41 10-12-20 (20) -84</t>
  </si>
  <si>
    <t>10000163</t>
  </si>
  <si>
    <t>+ILS/-USD 3.413 03-12-20 (20) -80</t>
  </si>
  <si>
    <t>10000161</t>
  </si>
  <si>
    <t>+ILS/-USD 3.414 17-03-21 (10) -440</t>
  </si>
  <si>
    <t>10000079</t>
  </si>
  <si>
    <t>+ILS/-USD 3.4148 09-02-21 (12) -102</t>
  </si>
  <si>
    <t>10000035</t>
  </si>
  <si>
    <t>+ILS/-USD 3.4172 15-03-21 (10) -453</t>
  </si>
  <si>
    <t>10000083</t>
  </si>
  <si>
    <t>+ILS/-USD 3.418 08-03-21 (10) -445</t>
  </si>
  <si>
    <t>10000081</t>
  </si>
  <si>
    <t>+ILS/-USD 3.42884 10-11-20 (93) -118</t>
  </si>
  <si>
    <t>10000149</t>
  </si>
  <si>
    <t>+ILS/-USD 3.4345 17-06-21 (12) -215</t>
  </si>
  <si>
    <t>10000180</t>
  </si>
  <si>
    <t>+ILS/-USD 3.436 24-11-20 (12) -140</t>
  </si>
  <si>
    <t>10000143</t>
  </si>
  <si>
    <t>+ILS/-USD 3.4368 22-02-21 (93) -117</t>
  </si>
  <si>
    <t>10000176</t>
  </si>
  <si>
    <t>+ILS/-USD 3.4397 29-10-20 (10) -103</t>
  </si>
  <si>
    <t>10000150</t>
  </si>
  <si>
    <t>+ILS/-USD 3.44135 28-01-21 (20) -86.5</t>
  </si>
  <si>
    <t>10000037</t>
  </si>
  <si>
    <t>+ILS/-USD 3.4426 12-11-20 (20) -134</t>
  </si>
  <si>
    <t>10000029</t>
  </si>
  <si>
    <t>+ILS/-USD 3.4438 01-03-21 (10) -122</t>
  </si>
  <si>
    <t>10000178</t>
  </si>
  <si>
    <t>+ILS/-USD 3.4457 18-11-20 (20) -143</t>
  </si>
  <si>
    <t>10000025</t>
  </si>
  <si>
    <t>+ILS/-USD 3.45 26-10-20 (12) -89</t>
  </si>
  <si>
    <t>10000152</t>
  </si>
  <si>
    <t>+ILS/-USD 3.4506 19-11-20 (20) -144</t>
  </si>
  <si>
    <t>10000027</t>
  </si>
  <si>
    <t>+ILS/-USD 3.51765 15-03-21 (12) -418.5</t>
  </si>
  <si>
    <t>10000103</t>
  </si>
  <si>
    <t>פורוורד ש"ח-מט"ח</t>
  </si>
  <si>
    <t>10000036</t>
  </si>
  <si>
    <t>+ILS/-USD 3.3334 13-07-21 (11) -206</t>
  </si>
  <si>
    <t>10000189</t>
  </si>
  <si>
    <t>+ILS/-USD 3.34 15-07-21 (12) -207</t>
  </si>
  <si>
    <t>10000507</t>
  </si>
  <si>
    <t>+ILS/-USD 3.3406 07-07-21 (10) -204</t>
  </si>
  <si>
    <t>10000504</t>
  </si>
  <si>
    <t>+ILS/-USD 3.342 15-07-21 (20) -205</t>
  </si>
  <si>
    <t>10000506</t>
  </si>
  <si>
    <t>+ILS/-USD 3.3443 13-01-21 (93) -81</t>
  </si>
  <si>
    <t>10003373</t>
  </si>
  <si>
    <t>+ILS/-USD 3.3465 07-07-21 (12) -205</t>
  </si>
  <si>
    <t>10000503</t>
  </si>
  <si>
    <t>10003368</t>
  </si>
  <si>
    <t>+ILS/-USD 3.3472 08-07-21 (20) -203</t>
  </si>
  <si>
    <t>10000509</t>
  </si>
  <si>
    <t>+ILS/-USD 3.349 08-07-21 (10) -195</t>
  </si>
  <si>
    <t>10000508</t>
  </si>
  <si>
    <t>+ILS/-USD 3.3609 20-07-21 (11) -236</t>
  </si>
  <si>
    <t>10000191</t>
  </si>
  <si>
    <t>+ILS/-USD 3.374 14-01-21 (12) -92</t>
  </si>
  <si>
    <t>10000514</t>
  </si>
  <si>
    <t>+ILS/-USD 3.3795 06-07-21 (10) -190</t>
  </si>
  <si>
    <t>10000501</t>
  </si>
  <si>
    <t>+ILS/-USD 3.3802 06-07-21 (20) -188</t>
  </si>
  <si>
    <t>10000500</t>
  </si>
  <si>
    <t>+ILS/-USD 3.3806 22-07-21 (11) -244</t>
  </si>
  <si>
    <t>10000193</t>
  </si>
  <si>
    <t>+ILS/-USD 3.3817 06-07-21 (10) -198</t>
  </si>
  <si>
    <t>10000497</t>
  </si>
  <si>
    <t>+ILS/-USD 3.3866 26-07-21 (11) -229</t>
  </si>
  <si>
    <t>10000197</t>
  </si>
  <si>
    <t>+ILS/-USD 3.389 26-07-21 (20) -230</t>
  </si>
  <si>
    <t>10000199</t>
  </si>
  <si>
    <t>+ILS/-USD 3.3894 01-02-21 (12) -91</t>
  </si>
  <si>
    <t>10000494</t>
  </si>
  <si>
    <t>+ILS/-USD 3.3908 01-02-21 (20) -92</t>
  </si>
  <si>
    <t>10000493</t>
  </si>
  <si>
    <t>+ILS/-USD 3.3921 01-02-21 (10) -102</t>
  </si>
  <si>
    <t>10000491</t>
  </si>
  <si>
    <t>+ILS/-USD 3.393 19-01-21 (10) -100</t>
  </si>
  <si>
    <t>10003377</t>
  </si>
  <si>
    <t>+ILS/-USD 3.3932 19-01-21 (20) -98</t>
  </si>
  <si>
    <t>10000195</t>
  </si>
  <si>
    <t>+ILS/-USD 3.3933 15-12-20 (20) -72</t>
  </si>
  <si>
    <t>10000478</t>
  </si>
  <si>
    <t>+ILS/-USD 3.3935 15-12-20 (93) -70</t>
  </si>
  <si>
    <t>10000479</t>
  </si>
  <si>
    <t>+ILS/-USD 3.3943 24-11-20 (10) -697</t>
  </si>
  <si>
    <t>10003093</t>
  </si>
  <si>
    <t>+ILS/-USD 3.3944 17-12-20 (12) -76</t>
  </si>
  <si>
    <t>10000183</t>
  </si>
  <si>
    <t>10000475</t>
  </si>
  <si>
    <t>+ILS/-USD 3.395 03-03-21 (10) -125</t>
  </si>
  <si>
    <t>10000483</t>
  </si>
  <si>
    <t>+ILS/-USD 3.395 03-03-21 (20) -125</t>
  </si>
  <si>
    <t>10000485</t>
  </si>
  <si>
    <t>+ILS/-USD 3.3954 17-12-20 (20) -76</t>
  </si>
  <si>
    <t>10000477</t>
  </si>
  <si>
    <t>10000185</t>
  </si>
  <si>
    <t>+ILS/-USD 3.39645 17-12-20 (11) -75.5</t>
  </si>
  <si>
    <t>10000181</t>
  </si>
  <si>
    <t>+ILS/-USD 3.3969 15-12-20 (12) -81</t>
  </si>
  <si>
    <t>10000466</t>
  </si>
  <si>
    <t>+ILS/-USD 3.3974 06-01-21 (11) -86</t>
  </si>
  <si>
    <t>10000187</t>
  </si>
  <si>
    <t>+ILS/-USD 3.398 08-12-20 (11) -429</t>
  </si>
  <si>
    <t>+ILS/-USD 3.3981 08-12-20 (10) -429</t>
  </si>
  <si>
    <t>10000137</t>
  </si>
  <si>
    <t>+ILS/-USD 3.3991 05-01-21 (10) -109</t>
  </si>
  <si>
    <t>+ILS/-USD 3.3995 02-12-20 (10) -420</t>
  </si>
  <si>
    <t>10003185</t>
  </si>
  <si>
    <t>+ILS/-USD 3.4004 21-12-20 (11) -126</t>
  </si>
  <si>
    <t>+ILS/-USD 3.4005 08-03-21 (20) -125</t>
  </si>
  <si>
    <t>10000532</t>
  </si>
  <si>
    <t>+ILS/-USD 3.4015 03-03-21 (11) -505</t>
  </si>
  <si>
    <t>10000082</t>
  </si>
  <si>
    <t>+ILS/-USD 3.4016 01-10-20 (10) -44</t>
  </si>
  <si>
    <t>10003352</t>
  </si>
  <si>
    <t>+ILS/-USD 3.4017 16-02-21 (10) -108</t>
  </si>
  <si>
    <t>10000533</t>
  </si>
  <si>
    <t>10000468</t>
  </si>
  <si>
    <t>+ILS/-USD 3.4022 16-11-20 (10) -63</t>
  </si>
  <si>
    <t>10003357</t>
  </si>
  <si>
    <t>+ILS/-USD 3.4028 15-07-21 (10) -222</t>
  </si>
  <si>
    <t>10000531</t>
  </si>
  <si>
    <t>+ILS/-USD 3.404 10-03-21 (11) -120</t>
  </si>
  <si>
    <t>10000208</t>
  </si>
  <si>
    <t>+ILS/-USD 3.4049 02-12-20 (20) -121</t>
  </si>
  <si>
    <t>10000450</t>
  </si>
  <si>
    <t>+ILS/-USD 3.4051 03-03-21 (10) -509</t>
  </si>
  <si>
    <t>10003189</t>
  </si>
  <si>
    <t>+ILS/-USD 3.4055 29-03-21 (11) -145</t>
  </si>
  <si>
    <t>10000205</t>
  </si>
  <si>
    <t>+ILS/-USD 3.407 08-12-20 (10) -420</t>
  </si>
  <si>
    <t>+ILS/-USD 3.407 24-11-20 (10) -100</t>
  </si>
  <si>
    <t>10000455</t>
  </si>
  <si>
    <t>+ILS/-USD 3.4075 20-01-21 (93) -94</t>
  </si>
  <si>
    <t>10000201</t>
  </si>
  <si>
    <t>+ILS/-USD 3.4076 10-12-20 (10) -84</t>
  </si>
  <si>
    <t>10003356</t>
  </si>
  <si>
    <t>+ILS/-USD 3.408 31-03-21 (10) -450</t>
  </si>
  <si>
    <t>10003195</t>
  </si>
  <si>
    <t>+ILS/-USD 3.4085 17-03-21 (12) -435</t>
  </si>
  <si>
    <t>10003193</t>
  </si>
  <si>
    <t>+ILS/-USD 3.4086 10-12-20 (11) -84</t>
  </si>
  <si>
    <t>10000172</t>
  </si>
  <si>
    <t>+ILS/-USD 3.4094 02-12-20 (10) -86</t>
  </si>
  <si>
    <t>10000463</t>
  </si>
  <si>
    <t>+ILS/-USD 3.4097 27-10-20 (10) -58</t>
  </si>
  <si>
    <t>10000464</t>
  </si>
  <si>
    <t>+ILS/-USD 3.41 24-06-21 (12) -197</t>
  </si>
  <si>
    <t>10003382</t>
  </si>
  <si>
    <t>+ILS/-USD 3.4108 26-10-20 (10) -82</t>
  </si>
  <si>
    <t>10000451</t>
  </si>
  <si>
    <t>+ILS/-USD 3.4121 30-11-20 (10) -79</t>
  </si>
  <si>
    <t>10000465</t>
  </si>
  <si>
    <t>+ILS/-USD 3.4126 19-11-20 (10) -109</t>
  </si>
  <si>
    <t>10000452</t>
  </si>
  <si>
    <t>+ILS/-USD 3.4133 08-10-20 (10) -52</t>
  </si>
  <si>
    <t>10003350</t>
  </si>
  <si>
    <t>+ILS/-USD 3.4137 06-10-20 (20) -53</t>
  </si>
  <si>
    <t>10000453</t>
  </si>
  <si>
    <t>+ILS/-USD 3.4138 15-12-20 (11) -167</t>
  </si>
  <si>
    <t>10000142</t>
  </si>
  <si>
    <t>+ILS/-USD 3.4147 09-02-21 (10) -103</t>
  </si>
  <si>
    <t>10000529</t>
  </si>
  <si>
    <t>+ILS/-USD 3.4148 08-10-20 (11) -52</t>
  </si>
  <si>
    <t>10000168</t>
  </si>
  <si>
    <t>+ILS/-USD 3.4158 09-02-21 (11) -102</t>
  </si>
  <si>
    <t>10000207</t>
  </si>
  <si>
    <t>+ILS/-USD 3.416 07-10-20 (10) -60</t>
  </si>
  <si>
    <t>10003348</t>
  </si>
  <si>
    <t>+ILS/-USD 3.4166 05-11-20 (12) -904</t>
  </si>
  <si>
    <t>10003033</t>
  </si>
  <si>
    <t>+ILS/-USD 3.417 04-11-20 (20) -118</t>
  </si>
  <si>
    <t>10000372</t>
  </si>
  <si>
    <t>+ILS/-USD 3.4174 05-11-20 (10) -906</t>
  </si>
  <si>
    <t>10003031</t>
  </si>
  <si>
    <t>+ILS/-USD 3.418 06-10-20 (10) -60</t>
  </si>
  <si>
    <t>10003346</t>
  </si>
  <si>
    <t>+ILS/-USD 3.42 16-02-21 (11) -102</t>
  </si>
  <si>
    <t>10000210</t>
  </si>
  <si>
    <t>+ILS/-USD 3.4206 04-11-20 (10) -124</t>
  </si>
  <si>
    <t>10000370</t>
  </si>
  <si>
    <t>+ILS/-USD 3.4216 01-07-21 (11) -214</t>
  </si>
  <si>
    <t>10000203</t>
  </si>
  <si>
    <t>+ILS/-USD 3.4218 14-10-20 (10) -72</t>
  </si>
  <si>
    <t>10003344</t>
  </si>
  <si>
    <t>+ILS/-USD 3.425 05-10-20 (12) -74</t>
  </si>
  <si>
    <t>10000433</t>
  </si>
  <si>
    <t>+ILS/-USD 3.4258 08-07-21 (12) -222</t>
  </si>
  <si>
    <t>10000578</t>
  </si>
  <si>
    <t>+ILS/-USD 3.427 15-12-20 (10) -440</t>
  </si>
  <si>
    <t>10000162</t>
  </si>
  <si>
    <t>+ILS/-USD 3.4272 27-01-21 (12) -103</t>
  </si>
  <si>
    <t>10000525</t>
  </si>
  <si>
    <t>+ILS/-USD 3.4276 05-10-20 (20) -74</t>
  </si>
  <si>
    <t>10000164</t>
  </si>
  <si>
    <t>+ILS/-USD 3.4286 22-10-20 (20) -84</t>
  </si>
  <si>
    <t>10000441</t>
  </si>
  <si>
    <t>+ILS/-USD 3.4305 04-11-20 (20) -125</t>
  </si>
  <si>
    <t>10000141</t>
  </si>
  <si>
    <t>+ILS/-USD 3.4312 23-06-21 (11) -218</t>
  </si>
  <si>
    <t>10000214</t>
  </si>
  <si>
    <t>+ILS/-USD 3.4315 01-12-20 (10) -395</t>
  </si>
  <si>
    <t>+ILS/-USD 3.4327 16-11-20 (10) -928</t>
  </si>
  <si>
    <t>10003027</t>
  </si>
  <si>
    <t>+ILS/-USD 3.4345 23-11-20 (10) -935</t>
  </si>
  <si>
    <t>10003029</t>
  </si>
  <si>
    <t>+ILS/-USD 3.4361 23-11-20 (12) -139</t>
  </si>
  <si>
    <t>10003327</t>
  </si>
  <si>
    <t>+ILS/-USD 3.4364 22-02-21 (12) -116</t>
  </si>
  <si>
    <t>10000560</t>
  </si>
  <si>
    <t>+ILS/-USD 3.4368 29-10-20 (10) -110</t>
  </si>
  <si>
    <t>10003324</t>
  </si>
  <si>
    <t>+ILS/-USD 3.437 27-10-20 (12) -120</t>
  </si>
  <si>
    <t>10000393</t>
  </si>
  <si>
    <t>+ILS/-USD 3.4379 04-11-20 (11) -126</t>
  </si>
  <si>
    <t>10000138</t>
  </si>
  <si>
    <t>+ILS/-USD 3.4396 22-10-20 (10) -104</t>
  </si>
  <si>
    <t>10000418</t>
  </si>
  <si>
    <t>+ILS/-USD 3.4397 29-10-20 (20) -103</t>
  </si>
  <si>
    <t>10000421</t>
  </si>
  <si>
    <t>+ILS/-USD 3.44 15-10-20 (11) -82</t>
  </si>
  <si>
    <t>+ILS/-USD 3.44 15-10-20 (12) -83</t>
  </si>
  <si>
    <t>10003340</t>
  </si>
  <si>
    <t>+ILS/-USD 3.44235 28-01-21 (10) -86.5</t>
  </si>
  <si>
    <t>10003387</t>
  </si>
  <si>
    <t>+ILS/-USD 3.4452 16-11-20 (11) -138</t>
  </si>
  <si>
    <t>10000153</t>
  </si>
  <si>
    <t>+ILS/-USD 3.4457 12-11-20 (11) -133</t>
  </si>
  <si>
    <t>10000151</t>
  </si>
  <si>
    <t>+ILS/-USD 3.446 18-02-21 (12) -118</t>
  </si>
  <si>
    <t>10003384</t>
  </si>
  <si>
    <t>+ILS/-USD 3.4474 18-02-21 (11) -116</t>
  </si>
  <si>
    <t>10000212</t>
  </si>
  <si>
    <t>+ILS/-USD 3.4476 26-10-20 (10) -89</t>
  </si>
  <si>
    <t>10003334</t>
  </si>
  <si>
    <t>+ILS/-USD 3.449 26-10-20 (20) -90</t>
  </si>
  <si>
    <t>10000159</t>
  </si>
  <si>
    <t>+ILS/-USD 3.4498 18-11-20 (11) -142</t>
  </si>
  <si>
    <t>10000427</t>
  </si>
  <si>
    <t>+ILS/-USD 3.4506 28-10-20 (10) -104</t>
  </si>
  <si>
    <t>10003329</t>
  </si>
  <si>
    <t>+ILS/-USD 3.4515 18-11-20 (12) -145</t>
  </si>
  <si>
    <t>10003321</t>
  </si>
  <si>
    <t>+ILS/-USD 3.4517 28-10-20 (11) -103</t>
  </si>
  <si>
    <t>10000157</t>
  </si>
  <si>
    <t>+ILS/-USD 3.4519 22-10-20 (12) -881</t>
  </si>
  <si>
    <t>10003023</t>
  </si>
  <si>
    <t>+ILS/-USD 3.4666 27-01-21 (10) -104</t>
  </si>
  <si>
    <t>10000568</t>
  </si>
  <si>
    <t>+ILS/-USD 3.4679 24-02-21 (12) -121</t>
  </si>
  <si>
    <t>10000562</t>
  </si>
  <si>
    <t>+ILS/-USD 3.4707 15-12-20 (10) -63</t>
  </si>
  <si>
    <t>10000566</t>
  </si>
  <si>
    <t>+ILS/-USD 3.4707 24-02-21 (20) -121</t>
  </si>
  <si>
    <t>10000564</t>
  </si>
  <si>
    <t>+ILS/-USD 3.4932 20-10-20 (10) -888</t>
  </si>
  <si>
    <t>10003008</t>
  </si>
  <si>
    <t>+ILS/-USD 3.5069 14-10-20 (10) -866</t>
  </si>
  <si>
    <t>10003005</t>
  </si>
  <si>
    <t>+ILS/-USD 3.5072 20-10-20 (10) -873</t>
  </si>
  <si>
    <t>10003003</t>
  </si>
  <si>
    <t>+ILS/-USD 3.5376 16-03-21 (11) -514</t>
  </si>
  <si>
    <t>10000097</t>
  </si>
  <si>
    <t>+ILS/-USD 3.5382 16-03-21 (12) -518</t>
  </si>
  <si>
    <t>10000263</t>
  </si>
  <si>
    <t>+ILS/-USD 3.583 16-11-20 (11) -340</t>
  </si>
  <si>
    <t>10000095</t>
  </si>
  <si>
    <t>+ILS/-USD 3.776 17-11-20 (12) -540</t>
  </si>
  <si>
    <t>10003205</t>
  </si>
  <si>
    <t>+ILS/-USD 3.7791 17-11-20 (10) -576</t>
  </si>
  <si>
    <t>10003203</t>
  </si>
  <si>
    <t>+USD/-ILS 3.4264 04-11-20 (20) -116</t>
  </si>
  <si>
    <t>10000408</t>
  </si>
  <si>
    <t>+USD/-ILS 3.4338 08-12-20 (10) -382</t>
  </si>
  <si>
    <t>10000158</t>
  </si>
  <si>
    <t>+USD/-ILS 3.4398 17-11-20 (10) -132</t>
  </si>
  <si>
    <t>10003302</t>
  </si>
  <si>
    <t>+USD/-ILS 3.4535 15-12-20 (10) -155</t>
  </si>
  <si>
    <t>10000356</t>
  </si>
  <si>
    <t>+USD/-ILS 3.47 16-03-21 (12) -240</t>
  </si>
  <si>
    <t>10000385</t>
  </si>
  <si>
    <t>+USD/-ILS 3.4753 01-12-20 (10) -147</t>
  </si>
  <si>
    <t>10000382</t>
  </si>
  <si>
    <t>+USD/-ILS 3.4831 08-12-20 (10) -159</t>
  </si>
  <si>
    <t>10000345</t>
  </si>
  <si>
    <t>10003386</t>
  </si>
  <si>
    <t>+USD/-EUR 1.19048 11-02-21 (12) +44.8</t>
  </si>
  <si>
    <t>+USD/-GBP 1.2117 09-11-20 (10) +7</t>
  </si>
  <si>
    <t>10000124</t>
  </si>
  <si>
    <t>+USD/-GBP 1.25279 09-11-20 (12) +7.9</t>
  </si>
  <si>
    <t>10000145</t>
  </si>
  <si>
    <t>+USD/-GBP 1.321 02-02-21 (20) +14</t>
  </si>
  <si>
    <t>10000170</t>
  </si>
  <si>
    <t>+EUR/-USD 1.165 19-10-20 (10) +6</t>
  </si>
  <si>
    <t>10000570</t>
  </si>
  <si>
    <t>+EUR/-USD 1.16505 21-10-20 (10) +6.5</t>
  </si>
  <si>
    <t>10000572</t>
  </si>
  <si>
    <t>+EUR/-USD 1.16523 28-10-20 (10) +8.3</t>
  </si>
  <si>
    <t>10000574</t>
  </si>
  <si>
    <t>+EUR/-USD 1.18555 21-10-20 (12) +18.5</t>
  </si>
  <si>
    <t>10000467</t>
  </si>
  <si>
    <t>+GBP/-USD 1.24585 09-11-20 (10) +8.5</t>
  </si>
  <si>
    <t>10000348</t>
  </si>
  <si>
    <t>+GBP/-USD 1.28377 13-10-20 (10) +0.7</t>
  </si>
  <si>
    <t>10003388</t>
  </si>
  <si>
    <t>+JPY/-USD 104.387 15-10-20 (10) -3.3</t>
  </si>
  <si>
    <t>10000556</t>
  </si>
  <si>
    <t>+JPY/-USD 104.427 09-12-20 (10) -10.3</t>
  </si>
  <si>
    <t>10000557</t>
  </si>
  <si>
    <t>+JPY/-USD 104.767 15-10-20 (10) -0</t>
  </si>
  <si>
    <t>10000558</t>
  </si>
  <si>
    <t>+USD/-AUD 0.68741 07-12-20 (10) +0.1</t>
  </si>
  <si>
    <t>10003316</t>
  </si>
  <si>
    <t>+USD/-EUR 1.08331 19-10-20 (12) +37.1</t>
  </si>
  <si>
    <t>10000315</t>
  </si>
  <si>
    <t>+USD/-EUR 1.09205 02-11-20 (10) +50.5</t>
  </si>
  <si>
    <t>10003247</t>
  </si>
  <si>
    <t>+USD/-EUR 1.09813 02-11-20 (12) +42.3</t>
  </si>
  <si>
    <t>10003261</t>
  </si>
  <si>
    <t>+USD/-EUR 1.0982 02-11-20 (10) +42</t>
  </si>
  <si>
    <t>10000305</t>
  </si>
  <si>
    <t>+USD/-EUR 1.099 25-11-20 (10) +41</t>
  </si>
  <si>
    <t>10003285</t>
  </si>
  <si>
    <t>+USD/-EUR 1.0991 25-11-20 (12) +41</t>
  </si>
  <si>
    <t>10003287</t>
  </si>
  <si>
    <t>+USD/-EUR 1.10125 19-10-20 (12) +32.5</t>
  </si>
  <si>
    <t>10000341</t>
  </si>
  <si>
    <t>+USD/-EUR 1.124 21-10-20 (10) +32</t>
  </si>
  <si>
    <t>10000358</t>
  </si>
  <si>
    <t>+USD/-EUR 1.12421 21-10-20 (10) +34.1</t>
  </si>
  <si>
    <t>10003296</t>
  </si>
  <si>
    <t>+USD/-EUR 1.12524 01-12-20 (10) +41.4</t>
  </si>
  <si>
    <t>10000395</t>
  </si>
  <si>
    <t>+USD/-EUR 1.12563 01-12-20 (12) +41.3</t>
  </si>
  <si>
    <t>10000397</t>
  </si>
  <si>
    <t>+USD/-EUR 1.12684 19-10-20 (10) +102.4</t>
  </si>
  <si>
    <t>10000177</t>
  </si>
  <si>
    <t>+USD/-EUR 1.12758 25-11-20 (12) +40.8</t>
  </si>
  <si>
    <t>10003304</t>
  </si>
  <si>
    <t>+USD/-EUR 1.12812 14-12-20 (10) +42.2</t>
  </si>
  <si>
    <t>10003315</t>
  </si>
  <si>
    <t>+USD/-EUR 1.1289 21-10-20 (20) +99</t>
  </si>
  <si>
    <t>+USD/-EUR 1.129 21-10-20 (12) +99</t>
  </si>
  <si>
    <t>10000179</t>
  </si>
  <si>
    <t>+USD/-EUR 1.13257 28-10-20 (10) +35.7</t>
  </si>
  <si>
    <t>10000362</t>
  </si>
  <si>
    <t>+USD/-EUR 1.13556 25-11-20 (10) +39.6</t>
  </si>
  <si>
    <t>10000403</t>
  </si>
  <si>
    <t>+USD/-EUR 1.13659 25-11-20 (10) +33.9</t>
  </si>
  <si>
    <t>10000425</t>
  </si>
  <si>
    <t>+USD/-EUR 1.14587 11-01-21 (10) +46.7</t>
  </si>
  <si>
    <t>10003342</t>
  </si>
  <si>
    <t>10000438</t>
  </si>
  <si>
    <t>+USD/-EUR 1.17412 25-11-20 (10) +29.2</t>
  </si>
  <si>
    <t>10000458</t>
  </si>
  <si>
    <t>+USD/-EUR 1.183395 28-10-20 (12) +8.95</t>
  </si>
  <si>
    <t>10000545</t>
  </si>
  <si>
    <t>+USD/-EUR 1.18755 01-12-20 (12) +25</t>
  </si>
  <si>
    <t>10000489</t>
  </si>
  <si>
    <t>+USD/-EUR 1.1886 25-01-21 (10) +43</t>
  </si>
  <si>
    <t>10003359</t>
  </si>
  <si>
    <t>+USD/-EUR 1.1905 11-02-21 (10) +45</t>
  </si>
  <si>
    <t>10003375</t>
  </si>
  <si>
    <t>10000328</t>
  </si>
  <si>
    <t>+USD/-GBP 1.22124 09-11-20 (10) +7.4</t>
  </si>
  <si>
    <t>10003273</t>
  </si>
  <si>
    <t>+USD/-GBP 1.2217 09-11-20 (12) +7</t>
  </si>
  <si>
    <t>10003275</t>
  </si>
  <si>
    <t>+USD/-GBP 1.23462 13-10-20 (10) +16.2</t>
  </si>
  <si>
    <t>10003239</t>
  </si>
  <si>
    <t>+USD/-GBP 1.28793 02-02-21 (10) +14.3</t>
  </si>
  <si>
    <t>10000526</t>
  </si>
  <si>
    <t>+USD/-GBP 1.29184 09-11-20 (10) +3.4</t>
  </si>
  <si>
    <t>10000534</t>
  </si>
  <si>
    <t>+USD/-GBP 1.29479 13-10-20 (12) +1.9</t>
  </si>
  <si>
    <t>10003379</t>
  </si>
  <si>
    <t>+USD/-GBP 1.29698 06-04-21 (12) +15.8</t>
  </si>
  <si>
    <t>10000538</t>
  </si>
  <si>
    <t>+USD/-GBP 1.29728 13-10-20 (10) +1.8</t>
  </si>
  <si>
    <t>10000536</t>
  </si>
  <si>
    <t>+USD/-GBP 1.29748 13-10-20 (10) +1.8</t>
  </si>
  <si>
    <t>10000535</t>
  </si>
  <si>
    <t>+USD/-GBP 1.31581 13-10-20 (12) +3.1</t>
  </si>
  <si>
    <t>10003365</t>
  </si>
  <si>
    <t>+USD/-JPY 104.42 09-12-20 (10) -10</t>
  </si>
  <si>
    <t>10000541</t>
  </si>
  <si>
    <t>+USD/-JPY 104.49 15-10-20 (10) -3</t>
  </si>
  <si>
    <t>10000543</t>
  </si>
  <si>
    <t>+USD/-JPY 105.373 25-02-21 (10) -22.7</t>
  </si>
  <si>
    <t>10000577</t>
  </si>
  <si>
    <t>+USD/-JPY 105.6 16-11-20 (20) -8</t>
  </si>
  <si>
    <t>10000527</t>
  </si>
  <si>
    <t>+USD/-JPY 105.84 21-01-21 (10) -24</t>
  </si>
  <si>
    <t>10000520</t>
  </si>
  <si>
    <t>+USD/-JPY 106.835 09-12-20 (10) -19.5</t>
  </si>
  <si>
    <t>10000440</t>
  </si>
  <si>
    <t>+USD/-JPY 107.083 15-10-20 (10) -11.7</t>
  </si>
  <si>
    <t>10000445</t>
  </si>
  <si>
    <t>+USD/-JPY 107.446 09-12-20 (10) -22.4</t>
  </si>
  <si>
    <t>10003331</t>
  </si>
  <si>
    <t>10000420</t>
  </si>
  <si>
    <t>+USD/-JPY 107.499 15-10-20 (10) -23.1</t>
  </si>
  <si>
    <t>10003282</t>
  </si>
  <si>
    <t>IRS</t>
  </si>
  <si>
    <t>10000002</t>
  </si>
  <si>
    <t>TRS</t>
  </si>
  <si>
    <t>10000334</t>
  </si>
  <si>
    <t>10000415</t>
  </si>
  <si>
    <t>10000330</t>
  </si>
  <si>
    <t>10000321</t>
  </si>
  <si>
    <t>10000349</t>
  </si>
  <si>
    <t>10000312</t>
  </si>
  <si>
    <t>10000311</t>
  </si>
  <si>
    <t>10000442</t>
  </si>
  <si>
    <t>10000448</t>
  </si>
  <si>
    <t>10000469</t>
  </si>
  <si>
    <t>10000537</t>
  </si>
  <si>
    <t>10000174</t>
  </si>
  <si>
    <t/>
  </si>
  <si>
    <t>דולר ניו-זילנד</t>
  </si>
  <si>
    <t>כתר נורבגי</t>
  </si>
  <si>
    <t>רובל רוסי</t>
  </si>
  <si>
    <t>יואן סיני</t>
  </si>
  <si>
    <t>34810000</t>
  </si>
  <si>
    <t>בנק דיסקונט לישראל בע"מ</t>
  </si>
  <si>
    <t>30011000</t>
  </si>
  <si>
    <t>30111000</t>
  </si>
  <si>
    <t>בנק הפועלים בע"מ</t>
  </si>
  <si>
    <t>30012000</t>
  </si>
  <si>
    <t>בנק לאומי לישראל בע"מ</t>
  </si>
  <si>
    <t>34110000</t>
  </si>
  <si>
    <t>30110000</t>
  </si>
  <si>
    <t>בנק מזרחי טפחות בע"מ</t>
  </si>
  <si>
    <t>30120000</t>
  </si>
  <si>
    <t>יו בנק</t>
  </si>
  <si>
    <t>30026000</t>
  </si>
  <si>
    <t>33820000</t>
  </si>
  <si>
    <t>31012000</t>
  </si>
  <si>
    <t>31212000</t>
  </si>
  <si>
    <t>32012000</t>
  </si>
  <si>
    <t>30312000</t>
  </si>
  <si>
    <t>31712000</t>
  </si>
  <si>
    <t>30212000</t>
  </si>
  <si>
    <t>30710000</t>
  </si>
  <si>
    <t>32010000</t>
  </si>
  <si>
    <t>32610000</t>
  </si>
  <si>
    <t>33810000</t>
  </si>
  <si>
    <t>34510000</t>
  </si>
  <si>
    <t>30210000</t>
  </si>
  <si>
    <t>30810000</t>
  </si>
  <si>
    <t>30310000</t>
  </si>
  <si>
    <t>34010000</t>
  </si>
  <si>
    <t>31210000</t>
  </si>
  <si>
    <t>34610000</t>
  </si>
  <si>
    <t>31010000</t>
  </si>
  <si>
    <t>31110000</t>
  </si>
  <si>
    <t>31710000</t>
  </si>
  <si>
    <t>34520000</t>
  </si>
  <si>
    <t>31720000</t>
  </si>
  <si>
    <t>31220000</t>
  </si>
  <si>
    <t>32020000</t>
  </si>
  <si>
    <t>30820000</t>
  </si>
  <si>
    <t>34020000</t>
  </si>
  <si>
    <t>30211000</t>
  </si>
  <si>
    <t>32011000</t>
  </si>
  <si>
    <t>30311000</t>
  </si>
  <si>
    <t>31726000</t>
  </si>
  <si>
    <t>30326000</t>
  </si>
  <si>
    <t>UBS</t>
  </si>
  <si>
    <t>30391000</t>
  </si>
  <si>
    <t>30791000</t>
  </si>
  <si>
    <t>30891000</t>
  </si>
  <si>
    <t>31291000</t>
  </si>
  <si>
    <t>31191000</t>
  </si>
  <si>
    <t>32091000</t>
  </si>
  <si>
    <t>31091000</t>
  </si>
  <si>
    <t>30291000</t>
  </si>
  <si>
    <t>32691000</t>
  </si>
  <si>
    <t>דירוג פנימי</t>
  </si>
  <si>
    <t>סוויסקי</t>
  </si>
  <si>
    <t>30396000</t>
  </si>
  <si>
    <t>כן</t>
  </si>
  <si>
    <t>לא</t>
  </si>
  <si>
    <t>AA-</t>
  </si>
  <si>
    <t>A</t>
  </si>
  <si>
    <t>D</t>
  </si>
  <si>
    <t>Other</t>
  </si>
  <si>
    <t>קרדן אן.וי אגח ב חש 2/18</t>
  </si>
  <si>
    <t>1143270</t>
  </si>
  <si>
    <t>סה"כ תעודות חוב מסחריות</t>
  </si>
  <si>
    <t>סה"כ מוצרים מובנים</t>
  </si>
  <si>
    <t>סה"כ  פקדונות מעל 3 חודשים</t>
  </si>
  <si>
    <t>סה"כ מקרקעין</t>
  </si>
  <si>
    <t>סה"כ השקעה בחברות מוחזקות</t>
  </si>
  <si>
    <t>סה"כ יתרות התחייבות להשקעה</t>
  </si>
  <si>
    <t>סה"כ אג"ח קונצרני סחיר</t>
  </si>
  <si>
    <t>סה"כ אג"ח קונצרני לא סחיר</t>
  </si>
  <si>
    <t>סה"כ מסגרת אשראי מנוצלות ללווים</t>
  </si>
  <si>
    <t>Accelmed Partners II</t>
  </si>
  <si>
    <t>Arkin Bio Ventures II, L.P</t>
  </si>
  <si>
    <t>Enlight</t>
  </si>
  <si>
    <t>Orbimed  II</t>
  </si>
  <si>
    <t>tene growth capital IV</t>
  </si>
  <si>
    <t>Vintage Co-Inv II B Lightspeed IV</t>
  </si>
  <si>
    <t>Vintage Co-Inv II B Lightspeed XIII</t>
  </si>
  <si>
    <t>Vintage Co-Inv II Class A F2</t>
  </si>
  <si>
    <t>Vintage Co-Inv II Class A Pitango VIII</t>
  </si>
  <si>
    <t>VINTAGE CO-INVESTMENT II CLASS A+B+C</t>
  </si>
  <si>
    <t>סה"כ בחו"ל</t>
  </si>
  <si>
    <t>ACE IV</t>
  </si>
  <si>
    <t>ACE V</t>
  </si>
  <si>
    <t xml:space="preserve">ADLS </t>
  </si>
  <si>
    <t>ADLS  co-inv</t>
  </si>
  <si>
    <t>apollo  II</t>
  </si>
  <si>
    <t>Apollo Overseas Partners (Delaware) IX L.P</t>
  </si>
  <si>
    <t>ARCMONT SLF II</t>
  </si>
  <si>
    <t>ARES private credit solutions</t>
  </si>
  <si>
    <t>BCP V BRAND CO-INVEST LP</t>
  </si>
  <si>
    <t>Bluebay SLFI</t>
  </si>
  <si>
    <t>BROOKFIELD HSO CO-INVEST L.P</t>
  </si>
  <si>
    <t>brookfield III F3</t>
  </si>
  <si>
    <t>CAPSII</t>
  </si>
  <si>
    <t>CAPSII co-inv</t>
  </si>
  <si>
    <t>Co-Invest Antlia BSREP III</t>
  </si>
  <si>
    <t>Crescent mezzanine VII</t>
  </si>
  <si>
    <t>CVC Capital partners VIII</t>
  </si>
  <si>
    <t>EC1 ADLS  co-inv</t>
  </si>
  <si>
    <t>EC2 ADLS  co-inv</t>
  </si>
  <si>
    <t>GLOBAL INFRASTRUCTURE PARTNERS IV</t>
  </si>
  <si>
    <t>harbourvest DOVER</t>
  </si>
  <si>
    <t>HARBOURVEST incline</t>
  </si>
  <si>
    <t>HARBOURVEST pamlico</t>
  </si>
  <si>
    <t>harbourvest part' co inv fund IV (Tranche B)</t>
  </si>
  <si>
    <t>HARBOURVEST project Celtics</t>
  </si>
  <si>
    <t>harbourvest ח-ן מנוהל</t>
  </si>
  <si>
    <t>ICG SDP III</t>
  </si>
  <si>
    <t>ICG SDP IV</t>
  </si>
  <si>
    <t>ICGL V</t>
  </si>
  <si>
    <t>infrared infrastructure fund v</t>
  </si>
  <si>
    <t>JCI Power Solut</t>
  </si>
  <si>
    <t>Kartesia Credit Opportunities IV SCS</t>
  </si>
  <si>
    <t>Kartesia Credit Opportunities V</t>
  </si>
  <si>
    <t>KELSO INVESTMENT ASSOCIATES X - HARB B</t>
  </si>
  <si>
    <t>KLIRMARK III</t>
  </si>
  <si>
    <t>KSO I</t>
  </si>
  <si>
    <t>Migdal-HarbourVes project Draco</t>
  </si>
  <si>
    <t>Migdal-HarbourVest Project Saxa</t>
  </si>
  <si>
    <t>Patria VI</t>
  </si>
  <si>
    <t>PERMIRA CREDIT SOLUTIONS IV</t>
  </si>
  <si>
    <t>PGCO IV Co-mingled Fund SCSP</t>
  </si>
  <si>
    <t>Reality IV</t>
  </si>
  <si>
    <t>SPECTRUM</t>
  </si>
  <si>
    <t>SPECTRUM co-inv</t>
  </si>
  <si>
    <t>SPECTRUM co-inv - Saavi LP</t>
  </si>
  <si>
    <t>SVB IX</t>
  </si>
  <si>
    <t>SVB VIII</t>
  </si>
  <si>
    <t xml:space="preserve">TDLIV </t>
  </si>
  <si>
    <t>THOMA BRAVO XII</t>
  </si>
  <si>
    <t>TPG ASIA VII L.P</t>
  </si>
  <si>
    <t>TRILANTIC EUROPE VI SCSP</t>
  </si>
  <si>
    <t>VINTAGE CO-INV II C ZEEV VENTURES VI</t>
  </si>
  <si>
    <t>Vintage Co-Inv II Class B ETN FXV III</t>
  </si>
  <si>
    <t>Vintage Fund of Funds (access) V</t>
  </si>
  <si>
    <t>Warburg Pincus China I</t>
  </si>
  <si>
    <t>waterton</t>
  </si>
  <si>
    <t xml:space="preserve">WSREDII </t>
  </si>
  <si>
    <t>גורם 155</t>
  </si>
  <si>
    <t>גורם 111</t>
  </si>
  <si>
    <t>גורם 80</t>
  </si>
  <si>
    <t>גורם 154</t>
  </si>
  <si>
    <t>גורם 158</t>
  </si>
  <si>
    <t>גורם 105</t>
  </si>
  <si>
    <t>גורם 156</t>
  </si>
  <si>
    <t>גורם 43</t>
  </si>
  <si>
    <t>גורם 144</t>
  </si>
  <si>
    <t>גורם 104</t>
  </si>
  <si>
    <t>גורם 137</t>
  </si>
  <si>
    <t>גורם 163</t>
  </si>
  <si>
    <t>גורם 164</t>
  </si>
  <si>
    <t>גורם 148</t>
  </si>
  <si>
    <t>גורם 143</t>
  </si>
  <si>
    <t>גורם 138</t>
  </si>
  <si>
    <t>גורם 166</t>
  </si>
  <si>
    <t>גורם 112</t>
  </si>
  <si>
    <t>גורם 149</t>
  </si>
  <si>
    <t>גורם 142</t>
  </si>
  <si>
    <t>גורם 139</t>
  </si>
  <si>
    <t>גורם 161</t>
  </si>
  <si>
    <t>גורם 153</t>
  </si>
  <si>
    <t>גורם 165</t>
  </si>
  <si>
    <t>גורם 146</t>
  </si>
  <si>
    <t>גורם 157</t>
  </si>
  <si>
    <t>מובטחות משכנתא - גורם 01</t>
  </si>
  <si>
    <t>בבטחונות אחרים - גורם 80</t>
  </si>
  <si>
    <t>בבטחונות אחרים - גורם 81</t>
  </si>
  <si>
    <t>בבטחונות אחרים - גורם 38</t>
  </si>
  <si>
    <t>בבטחונות אחרים - גורם 7</t>
  </si>
  <si>
    <t>בבטחונות אחרים - גורם 94</t>
  </si>
  <si>
    <t>בבטחונות אחרים - גורם 29</t>
  </si>
  <si>
    <t>בבטחונות אחרים - גורם 111</t>
  </si>
  <si>
    <t>בבטחונות אחרים- גורם 162</t>
  </si>
  <si>
    <t>בבטחונות אחרים - גורם 69</t>
  </si>
  <si>
    <t>בבטחונות אחרים - גורם 158</t>
  </si>
  <si>
    <t>בבטחונות אחרים - גורם 63</t>
  </si>
  <si>
    <t>בבטחונות אחרים - גורם 37</t>
  </si>
  <si>
    <t>בבטחונות אחרים - גורם 156</t>
  </si>
  <si>
    <t>בבטחונות אחרים - גורם 64</t>
  </si>
  <si>
    <t>בבטחונות אחרים - גורם 35</t>
  </si>
  <si>
    <t>בבטחונות אחרים - גורם 41</t>
  </si>
  <si>
    <t>בבטחונות אחרים - גורם 152</t>
  </si>
  <si>
    <t>בבטחונות אחרים - גורם 154</t>
  </si>
  <si>
    <t>בבטחונות אחרים - גורם 33</t>
  </si>
  <si>
    <t>בבטחונות אחרים - גורם 159</t>
  </si>
  <si>
    <t>בבטחונות אחרים - גורם 105</t>
  </si>
  <si>
    <t>בבטחונות אחרים - גורם 62</t>
  </si>
  <si>
    <t>בבטחונות אחרים - גורם 40</t>
  </si>
  <si>
    <t>בבטחונות אחרים - גורם 76</t>
  </si>
  <si>
    <t>בבטחונות אחרים - גורם 47</t>
  </si>
  <si>
    <t>בבטחונות אחרים - גורם 78</t>
  </si>
  <si>
    <t>בבטחונות אחרים - גורם 77</t>
  </si>
  <si>
    <t>בבטחונות אחרים - גורם 96</t>
  </si>
  <si>
    <t>בבטחונות אחרים - גורם 147</t>
  </si>
  <si>
    <t>בבטחונות אחרים - גורם 129</t>
  </si>
  <si>
    <t>בבטחונות אחרים - גורם 89</t>
  </si>
  <si>
    <t>בבטחונות אחרים - גורם 30</t>
  </si>
  <si>
    <t>בבטחונות אחרים - גורם 103</t>
  </si>
  <si>
    <t>בבטחונות אחרים - גורם 90</t>
  </si>
  <si>
    <t>בבטחונות אחרים - גורם 43</t>
  </si>
  <si>
    <t>בבטחונות אחרים - גורם 130</t>
  </si>
  <si>
    <t>בבטחונות אחרים - גורם 104</t>
  </si>
  <si>
    <t>בבטחונות אחרים - גורם 155</t>
  </si>
  <si>
    <t>בבטחונות אחרים - גורם 70</t>
  </si>
  <si>
    <t>בבטחונות אחרים - גורם 14*</t>
  </si>
  <si>
    <t>בבטחונות אחרים - גורם 144</t>
  </si>
  <si>
    <t>בבטחונות אחרים - גורם 61</t>
  </si>
  <si>
    <t>בבטחונות אחרים - גורם 115*</t>
  </si>
  <si>
    <t>בבטחונות אחרים - גורם 131</t>
  </si>
  <si>
    <t>בבטחונות אחרים - גורם 102</t>
  </si>
  <si>
    <t>בבטחונות אחרים - גורם 84</t>
  </si>
  <si>
    <t>בבטחונות אחרים - גורם 86</t>
  </si>
  <si>
    <t>בבטחונות אחרים - גורם 133</t>
  </si>
  <si>
    <t>בבטחונות אחרים - גורם 137</t>
  </si>
  <si>
    <t>בבטחונות אחרים - גורם 97</t>
  </si>
  <si>
    <t>בבטחונות אחרים - גורם 118</t>
  </si>
  <si>
    <t>בבטחונות אחרים - גורם 148</t>
  </si>
  <si>
    <t>בבטחונות אחרים - גורם 143</t>
  </si>
  <si>
    <t>בבטחונות אחרים - גורם 138</t>
  </si>
  <si>
    <t>בבטחונות אחרים - גורם 166</t>
  </si>
  <si>
    <t>בבטחונות אחרים - גורם 112</t>
  </si>
  <si>
    <t>בבטחונות אחרים - גורם 153</t>
  </si>
  <si>
    <t>בבטחונות אחרים - גורם 149</t>
  </si>
  <si>
    <t>בבטחונות אחרים - גורם 142</t>
  </si>
  <si>
    <t>בבטחונות אחרים - גורם 123</t>
  </si>
  <si>
    <t>בבטחונות אחרים - גורם 139</t>
  </si>
  <si>
    <t>בבטחונות אחרים - גורם 79</t>
  </si>
  <si>
    <t>בבטחונות אחרים - גורם 161</t>
  </si>
  <si>
    <t>בבטחונות אחרים - גורם 160</t>
  </si>
  <si>
    <t>בבטחונות אחרים - גורם 165</t>
  </si>
  <si>
    <t>בבטחונות אחרים - גורם 146</t>
  </si>
  <si>
    <t>בבטחונות אחרים - גורם 157</t>
  </si>
  <si>
    <t>השקעות בהייטק</t>
  </si>
  <si>
    <t>Food, Beverage &amp; Tobacco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</si>
</sst>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  <numFmt numFmtId="167" formatCode="#,##0.00%"/>
    <numFmt numFmtId="168" formatCode="0.0000"/>
    <numFmt numFmtId="169" formatCode="_-* #,##0.00\ _D_M_-;\-* #,##0.00\ _D_M_-;_-* &quot;-&quot;??\ _D_M_-;_-@_-"/>
  </numFmts>
  <fonts count="7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b/>
      <sz val="11"/>
      <color theme="1"/>
      <name val="Arial"/>
      <family val="2"/>
      <scheme val="minor"/>
    </font>
    <font>
      <b/>
      <sz val="11"/>
      <color rgb="FF000000"/>
      <name val="Arial"/>
      <family val="2"/>
    </font>
    <font>
      <sz val="10"/>
      <name val="Arial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theme="1"/>
      <name val="Times New Roman"/>
      <family val="2"/>
      <charset val="177"/>
      <scheme val="major"/>
    </font>
    <font>
      <b/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sz val="11"/>
      <color indexed="8"/>
      <name val="Arial"/>
      <family val="2"/>
      <charset val="177"/>
    </font>
    <font>
      <u/>
      <sz val="9.35"/>
      <color theme="10"/>
      <name val="Arial"/>
      <family val="2"/>
      <charset val="177"/>
    </font>
    <font>
      <sz val="11"/>
      <color rgb="FF000000"/>
      <name val="Arial"/>
      <family val="2"/>
      <charset val="177"/>
      <scheme val="minor"/>
    </font>
    <font>
      <u/>
      <sz val="9.35"/>
      <color rgb="FF0000FF"/>
      <name val="Arial"/>
      <family val="2"/>
      <charset val="177"/>
      <scheme val="minor"/>
    </font>
  </fonts>
  <fills count="8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</fills>
  <borders count="4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9789">
    <xf numFmtId="0" fontId="0" fillId="0" borderId="0"/>
    <xf numFmtId="164" fontId="2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8" fillId="0" borderId="0"/>
    <xf numFmtId="0" fontId="24" fillId="0" borderId="0"/>
    <xf numFmtId="0" fontId="3" fillId="0" borderId="0"/>
    <xf numFmtId="9" fontId="24" fillId="0" borderId="0" applyFont="0" applyFill="0" applyBorder="0" applyAlignment="0" applyProtection="0"/>
    <xf numFmtId="166" fontId="14" fillId="0" borderId="0" applyFill="0" applyBorder="0" applyProtection="0">
      <alignment horizontal="right"/>
    </xf>
    <xf numFmtId="166" fontId="15" fillId="0" borderId="0" applyFill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31" fillId="0" borderId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4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3" borderId="0" applyNumberFormat="0" applyBorder="0" applyAlignment="0" applyProtection="0"/>
    <xf numFmtId="0" fontId="34" fillId="42" borderId="0" applyNumberFormat="0" applyBorder="0" applyAlignment="0" applyProtection="0"/>
    <xf numFmtId="0" fontId="36" fillId="33" borderId="0" applyNumberFormat="0" applyBorder="0" applyAlignment="0" applyProtection="0"/>
    <xf numFmtId="0" fontId="37" fillId="43" borderId="30" applyNumberFormat="0" applyAlignment="0" applyProtection="0"/>
    <xf numFmtId="0" fontId="38" fillId="34" borderId="31" applyNumberFormat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47" borderId="0" applyNumberFormat="0" applyBorder="0" applyAlignment="0" applyProtection="0"/>
    <xf numFmtId="0" fontId="42" fillId="0" borderId="32" applyNumberFormat="0" applyFill="0" applyAlignment="0" applyProtection="0"/>
    <xf numFmtId="0" fontId="43" fillId="0" borderId="33" applyNumberFormat="0" applyFill="0" applyAlignment="0" applyProtection="0"/>
    <xf numFmtId="0" fontId="44" fillId="0" borderId="34" applyNumberFormat="0" applyFill="0" applyAlignment="0" applyProtection="0"/>
    <xf numFmtId="0" fontId="44" fillId="0" borderId="0" applyNumberFormat="0" applyFill="0" applyBorder="0" applyAlignment="0" applyProtection="0"/>
    <xf numFmtId="0" fontId="45" fillId="42" borderId="30" applyNumberFormat="0" applyAlignment="0" applyProtection="0"/>
    <xf numFmtId="0" fontId="46" fillId="0" borderId="35" applyNumberFormat="0" applyFill="0" applyAlignment="0" applyProtection="0"/>
    <xf numFmtId="0" fontId="47" fillId="42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41" borderId="36" applyNumberFormat="0" applyFont="0" applyAlignment="0" applyProtection="0"/>
    <xf numFmtId="0" fontId="48" fillId="43" borderId="37" applyNumberFormat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49" fillId="48" borderId="38" applyNumberFormat="0" applyProtection="0">
      <alignment vertical="center"/>
    </xf>
    <xf numFmtId="4" fontId="50" fillId="48" borderId="38" applyNumberFormat="0" applyProtection="0">
      <alignment vertical="center"/>
    </xf>
    <xf numFmtId="4" fontId="49" fillId="48" borderId="38" applyNumberFormat="0" applyProtection="0">
      <alignment horizontal="left" vertical="center" indent="1"/>
    </xf>
    <xf numFmtId="0" fontId="49" fillId="48" borderId="38" applyNumberFormat="0" applyProtection="0">
      <alignment horizontal="left" vertical="top" indent="1"/>
    </xf>
    <xf numFmtId="4" fontId="49" fillId="17" borderId="0" applyNumberFormat="0" applyProtection="0">
      <alignment horizontal="left" vertical="center" indent="1"/>
    </xf>
    <xf numFmtId="4" fontId="32" fillId="22" borderId="38" applyNumberFormat="0" applyProtection="0">
      <alignment horizontal="right" vertical="center"/>
    </xf>
    <xf numFmtId="4" fontId="32" fillId="18" borderId="38" applyNumberFormat="0" applyProtection="0">
      <alignment horizontal="right" vertical="center"/>
    </xf>
    <xf numFmtId="4" fontId="32" fillId="49" borderId="38" applyNumberFormat="0" applyProtection="0">
      <alignment horizontal="right" vertical="center"/>
    </xf>
    <xf numFmtId="4" fontId="32" fillId="50" borderId="38" applyNumberFormat="0" applyProtection="0">
      <alignment horizontal="right" vertical="center"/>
    </xf>
    <xf numFmtId="4" fontId="32" fillId="51" borderId="38" applyNumberFormat="0" applyProtection="0">
      <alignment horizontal="right" vertical="center"/>
    </xf>
    <xf numFmtId="4" fontId="32" fillId="52" borderId="38" applyNumberFormat="0" applyProtection="0">
      <alignment horizontal="right" vertical="center"/>
    </xf>
    <xf numFmtId="4" fontId="32" fillId="24" borderId="38" applyNumberFormat="0" applyProtection="0">
      <alignment horizontal="right" vertical="center"/>
    </xf>
    <xf numFmtId="4" fontId="32" fillId="53" borderId="38" applyNumberFormat="0" applyProtection="0">
      <alignment horizontal="right" vertical="center"/>
    </xf>
    <xf numFmtId="4" fontId="32" fillId="54" borderId="38" applyNumberFormat="0" applyProtection="0">
      <alignment horizontal="right" vertical="center"/>
    </xf>
    <xf numFmtId="4" fontId="49" fillId="55" borderId="39" applyNumberFormat="0" applyProtection="0">
      <alignment horizontal="left" vertical="center" indent="1"/>
    </xf>
    <xf numFmtId="4" fontId="32" fillId="56" borderId="0" applyNumberFormat="0" applyProtection="0">
      <alignment horizontal="left" vertical="center" indent="1"/>
    </xf>
    <xf numFmtId="4" fontId="51" fillId="23" borderId="0" applyNumberFormat="0" applyProtection="0">
      <alignment horizontal="left" vertical="center" indent="1"/>
    </xf>
    <xf numFmtId="4" fontId="32" fillId="17" borderId="38" applyNumberFormat="0" applyProtection="0">
      <alignment horizontal="right" vertical="center"/>
    </xf>
    <xf numFmtId="4" fontId="32" fillId="56" borderId="0" applyNumberFormat="0" applyProtection="0">
      <alignment horizontal="left" vertical="center" indent="1"/>
    </xf>
    <xf numFmtId="4" fontId="32" fillId="17" borderId="0" applyNumberFormat="0" applyProtection="0">
      <alignment horizontal="left" vertical="center" indent="1"/>
    </xf>
    <xf numFmtId="0" fontId="3" fillId="23" borderId="38" applyNumberFormat="0" applyProtection="0">
      <alignment horizontal="left" vertical="center" indent="1"/>
    </xf>
    <xf numFmtId="0" fontId="3" fillId="23" borderId="38" applyNumberFormat="0" applyProtection="0">
      <alignment horizontal="left" vertical="top" indent="1"/>
    </xf>
    <xf numFmtId="0" fontId="3" fillId="17" borderId="38" applyNumberFormat="0" applyProtection="0">
      <alignment horizontal="left" vertical="center" indent="1"/>
    </xf>
    <xf numFmtId="0" fontId="3" fillId="17" borderId="38" applyNumberFormat="0" applyProtection="0">
      <alignment horizontal="left" vertical="top" indent="1"/>
    </xf>
    <xf numFmtId="0" fontId="3" fillId="21" borderId="38" applyNumberFormat="0" applyProtection="0">
      <alignment horizontal="left" vertical="center" indent="1"/>
    </xf>
    <xf numFmtId="0" fontId="3" fillId="21" borderId="38" applyNumberFormat="0" applyProtection="0">
      <alignment horizontal="left" vertical="top" indent="1"/>
    </xf>
    <xf numFmtId="0" fontId="3" fillId="56" borderId="38" applyNumberFormat="0" applyProtection="0">
      <alignment horizontal="left" vertical="center" indent="1"/>
    </xf>
    <xf numFmtId="0" fontId="3" fillId="56" borderId="38" applyNumberFormat="0" applyProtection="0">
      <alignment horizontal="left" vertical="top" indent="1"/>
    </xf>
    <xf numFmtId="0" fontId="3" fillId="20" borderId="29" applyNumberFormat="0">
      <protection locked="0"/>
    </xf>
    <xf numFmtId="4" fontId="32" fillId="19" borderId="38" applyNumberFormat="0" applyProtection="0">
      <alignment vertical="center"/>
    </xf>
    <xf numFmtId="4" fontId="52" fillId="19" borderId="38" applyNumberFormat="0" applyProtection="0">
      <alignment vertical="center"/>
    </xf>
    <xf numFmtId="4" fontId="32" fillId="19" borderId="38" applyNumberFormat="0" applyProtection="0">
      <alignment horizontal="left" vertical="center" indent="1"/>
    </xf>
    <xf numFmtId="0" fontId="32" fillId="19" borderId="38" applyNumberFormat="0" applyProtection="0">
      <alignment horizontal="left" vertical="top" indent="1"/>
    </xf>
    <xf numFmtId="4" fontId="32" fillId="56" borderId="38" applyNumberFormat="0" applyProtection="0">
      <alignment horizontal="right" vertical="center"/>
    </xf>
    <xf numFmtId="4" fontId="52" fillId="56" borderId="38" applyNumberFormat="0" applyProtection="0">
      <alignment horizontal="right" vertical="center"/>
    </xf>
    <xf numFmtId="4" fontId="32" fillId="17" borderId="38" applyNumberFormat="0" applyProtection="0">
      <alignment horizontal="left" vertical="center" indent="1"/>
    </xf>
    <xf numFmtId="0" fontId="32" fillId="17" borderId="38" applyNumberFormat="0" applyProtection="0">
      <alignment horizontal="left" vertical="top" indent="1"/>
    </xf>
    <xf numFmtId="4" fontId="53" fillId="57" borderId="0" applyNumberFormat="0" applyProtection="0">
      <alignment horizontal="left" vertical="center" indent="1"/>
    </xf>
    <xf numFmtId="4" fontId="54" fillId="56" borderId="38" applyNumberFormat="0" applyProtection="0">
      <alignment horizontal="right" vertical="center"/>
    </xf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5" borderId="0" applyNumberFormat="0" applyBorder="0" applyAlignment="0" applyProtection="0"/>
    <xf numFmtId="0" fontId="57" fillId="7" borderId="0" applyNumberFormat="0" applyBorder="0" applyAlignment="0" applyProtection="0"/>
    <xf numFmtId="0" fontId="57" fillId="9" borderId="0" applyNumberFormat="0" applyBorder="0" applyAlignment="0" applyProtection="0"/>
    <xf numFmtId="0" fontId="57" fillId="11" borderId="0" applyNumberFormat="0" applyBorder="0" applyAlignment="0" applyProtection="0"/>
    <xf numFmtId="0" fontId="57" fillId="13" borderId="0" applyNumberFormat="0" applyBorder="0" applyAlignment="0" applyProtection="0"/>
    <xf numFmtId="0" fontId="57" fillId="15" borderId="0" applyNumberFormat="0" applyBorder="0" applyAlignment="0" applyProtection="0"/>
    <xf numFmtId="0" fontId="57" fillId="6" borderId="0" applyNumberFormat="0" applyBorder="0" applyAlignment="0" applyProtection="0"/>
    <xf numFmtId="0" fontId="57" fillId="8" borderId="0" applyNumberFormat="0" applyBorder="0" applyAlignment="0" applyProtection="0"/>
    <xf numFmtId="0" fontId="57" fillId="10" borderId="0" applyNumberFormat="0" applyBorder="0" applyAlignment="0" applyProtection="0"/>
    <xf numFmtId="0" fontId="57" fillId="12" borderId="0" applyNumberFormat="0" applyBorder="0" applyAlignment="0" applyProtection="0"/>
    <xf numFmtId="0" fontId="57" fillId="14" borderId="0" applyNumberFormat="0" applyBorder="0" applyAlignment="0" applyProtection="0"/>
    <xf numFmtId="0" fontId="57" fillId="16" borderId="0" applyNumberFormat="0" applyBorder="0" applyAlignment="0" applyProtection="0"/>
    <xf numFmtId="164" fontId="2" fillId="0" borderId="0" applyFont="0" applyFill="0" applyBorder="0" applyAlignment="0" applyProtection="0"/>
    <xf numFmtId="0" fontId="57" fillId="4" borderId="28" applyNumberFormat="0" applyFont="0" applyAlignment="0" applyProtection="0"/>
    <xf numFmtId="0" fontId="57" fillId="4" borderId="28" applyNumberFormat="0" applyFont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1" fillId="0" borderId="42" applyNumberFormat="0" applyFill="0" applyAlignment="0" applyProtection="0"/>
    <xf numFmtId="0" fontId="61" fillId="0" borderId="0" applyNumberFormat="0" applyFill="0" applyBorder="0" applyAlignment="0" applyProtection="0"/>
    <xf numFmtId="0" fontId="62" fillId="58" borderId="0" applyNumberFormat="0" applyBorder="0" applyAlignment="0" applyProtection="0"/>
    <xf numFmtId="0" fontId="63" fillId="59" borderId="0" applyNumberFormat="0" applyBorder="0" applyAlignment="0" applyProtection="0"/>
    <xf numFmtId="0" fontId="64" fillId="60" borderId="0" applyNumberFormat="0" applyBorder="0" applyAlignment="0" applyProtection="0"/>
    <xf numFmtId="0" fontId="65" fillId="61" borderId="43" applyNumberFormat="0" applyAlignment="0" applyProtection="0"/>
    <xf numFmtId="0" fontId="66" fillId="62" borderId="44" applyNumberFormat="0" applyAlignment="0" applyProtection="0"/>
    <xf numFmtId="0" fontId="67" fillId="62" borderId="43" applyNumberFormat="0" applyAlignment="0" applyProtection="0"/>
    <xf numFmtId="0" fontId="68" fillId="0" borderId="45" applyNumberFormat="0" applyFill="0" applyAlignment="0" applyProtection="0"/>
    <xf numFmtId="0" fontId="69" fillId="63" borderId="46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7" applyNumberFormat="0" applyFill="0" applyAlignment="0" applyProtection="0"/>
    <xf numFmtId="0" fontId="73" fillId="6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73" fillId="65" borderId="0" applyNumberFormat="0" applyBorder="0" applyAlignment="0" applyProtection="0"/>
    <xf numFmtId="0" fontId="73" fillId="6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73" fillId="67" borderId="0" applyNumberFormat="0" applyBorder="0" applyAlignment="0" applyProtection="0"/>
    <xf numFmtId="0" fontId="73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73" fillId="69" borderId="0" applyNumberFormat="0" applyBorder="0" applyAlignment="0" applyProtection="0"/>
    <xf numFmtId="0" fontId="73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73" fillId="71" borderId="0" applyNumberFormat="0" applyBorder="0" applyAlignment="0" applyProtection="0"/>
    <xf numFmtId="0" fontId="73" fillId="7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3" fillId="73" borderId="0" applyNumberFormat="0" applyBorder="0" applyAlignment="0" applyProtection="0"/>
    <xf numFmtId="0" fontId="73" fillId="7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73" fillId="75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5" fillId="76" borderId="0" applyNumberFormat="0" applyBorder="0" applyAlignment="0" applyProtection="0"/>
    <xf numFmtId="0" fontId="35" fillId="22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5" fillId="79" borderId="0" applyNumberFormat="0" applyBorder="0" applyAlignment="0" applyProtection="0"/>
    <xf numFmtId="0" fontId="35" fillId="2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5" fillId="21" borderId="0" applyNumberFormat="0" applyBorder="0" applyAlignment="0" applyProtection="0"/>
    <xf numFmtId="0" fontId="35" fillId="18" borderId="0" applyNumberFormat="0" applyBorder="0" applyAlignment="0" applyProtection="0"/>
    <xf numFmtId="0" fontId="35" fillId="54" borderId="0" applyNumberFormat="0" applyBorder="0" applyAlignment="0" applyProtection="0"/>
    <xf numFmtId="0" fontId="35" fillId="78" borderId="0" applyNumberFormat="0" applyBorder="0" applyAlignment="0" applyProtection="0"/>
    <xf numFmtId="0" fontId="35" fillId="21" borderId="0" applyNumberFormat="0" applyBorder="0" applyAlignment="0" applyProtection="0"/>
    <xf numFmtId="0" fontId="35" fillId="5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27"/>
    <xf numFmtId="0" fontId="3" fillId="0" borderId="27"/>
    <xf numFmtId="0" fontId="3" fillId="0" borderId="27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0" borderId="27"/>
    <xf numFmtId="0" fontId="3" fillId="0" borderId="27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0" fontId="3" fillId="0" borderId="27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0" borderId="27"/>
    <xf numFmtId="0" fontId="3" fillId="0" borderId="27"/>
    <xf numFmtId="0" fontId="3" fillId="0" borderId="27"/>
    <xf numFmtId="0" fontId="3" fillId="0" borderId="2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1" fillId="4" borderId="28" applyNumberFormat="0" applyFont="0" applyAlignment="0" applyProtection="0"/>
    <xf numFmtId="0" fontId="3" fillId="0" borderId="0"/>
    <xf numFmtId="164" fontId="1" fillId="0" borderId="0" applyFont="0" applyFill="0" applyBorder="0" applyAlignment="0" applyProtection="0"/>
    <xf numFmtId="0" fontId="1" fillId="0" borderId="0"/>
    <xf numFmtId="166" fontId="15" fillId="0" borderId="0" applyFill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3" fillId="64" borderId="0" applyNumberFormat="0" applyBorder="0" applyAlignment="0" applyProtection="0"/>
    <xf numFmtId="0" fontId="73" fillId="66" borderId="0" applyNumberFormat="0" applyBorder="0" applyAlignment="0" applyProtection="0"/>
    <xf numFmtId="0" fontId="73" fillId="68" borderId="0" applyNumberFormat="0" applyBorder="0" applyAlignment="0" applyProtection="0"/>
    <xf numFmtId="0" fontId="73" fillId="70" borderId="0" applyNumberFormat="0" applyBorder="0" applyAlignment="0" applyProtection="0"/>
    <xf numFmtId="0" fontId="73" fillId="72" borderId="0" applyNumberFormat="0" applyBorder="0" applyAlignment="0" applyProtection="0"/>
    <xf numFmtId="0" fontId="73" fillId="74" borderId="0" applyNumberFormat="0" applyBorder="0" applyAlignment="0" applyProtection="0"/>
    <xf numFmtId="0" fontId="67" fillId="62" borderId="43" applyNumberFormat="0" applyAlignment="0" applyProtection="0"/>
    <xf numFmtId="0" fontId="65" fillId="61" borderId="43" applyNumberFormat="0" applyAlignment="0" applyProtection="0"/>
    <xf numFmtId="0" fontId="1" fillId="4" borderId="28" applyNumberFormat="0" applyFont="0" applyAlignment="0" applyProtection="0"/>
    <xf numFmtId="0" fontId="66" fillId="62" borderId="44" applyNumberFormat="0" applyAlignment="0" applyProtection="0"/>
    <xf numFmtId="0" fontId="72" fillId="0" borderId="47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79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1" fillId="0" borderId="0"/>
    <xf numFmtId="0" fontId="1" fillId="4" borderId="28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31" fillId="0" borderId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4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3" borderId="0" applyNumberFormat="0" applyBorder="0" applyAlignment="0" applyProtection="0"/>
    <xf numFmtId="0" fontId="34" fillId="42" borderId="0" applyNumberFormat="0" applyBorder="0" applyAlignment="0" applyProtection="0"/>
    <xf numFmtId="0" fontId="36" fillId="33" borderId="0" applyNumberFormat="0" applyBorder="0" applyAlignment="0" applyProtection="0"/>
    <xf numFmtId="0" fontId="37" fillId="43" borderId="30" applyNumberFormat="0" applyAlignment="0" applyProtection="0"/>
    <xf numFmtId="0" fontId="38" fillId="34" borderId="31" applyNumberFormat="0" applyAlignment="0" applyProtection="0"/>
    <xf numFmtId="164" fontId="1" fillId="0" borderId="0" applyFont="0" applyFill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47" borderId="0" applyNumberFormat="0" applyBorder="0" applyAlignment="0" applyProtection="0"/>
    <xf numFmtId="0" fontId="42" fillId="0" borderId="32" applyNumberFormat="0" applyFill="0" applyAlignment="0" applyProtection="0"/>
    <xf numFmtId="0" fontId="43" fillId="0" borderId="33" applyNumberFormat="0" applyFill="0" applyAlignment="0" applyProtection="0"/>
    <xf numFmtId="0" fontId="44" fillId="0" borderId="34" applyNumberFormat="0" applyFill="0" applyAlignment="0" applyProtection="0"/>
    <xf numFmtId="0" fontId="44" fillId="0" borderId="0" applyNumberFormat="0" applyFill="0" applyBorder="0" applyAlignment="0" applyProtection="0"/>
    <xf numFmtId="0" fontId="45" fillId="42" borderId="30" applyNumberFormat="0" applyAlignment="0" applyProtection="0"/>
    <xf numFmtId="0" fontId="46" fillId="0" borderId="35" applyNumberFormat="0" applyFill="0" applyAlignment="0" applyProtection="0"/>
    <xf numFmtId="0" fontId="47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41" borderId="36" applyNumberFormat="0" applyFont="0" applyAlignment="0" applyProtection="0"/>
    <xf numFmtId="0" fontId="48" fillId="43" borderId="3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49" fillId="48" borderId="38" applyNumberFormat="0" applyProtection="0">
      <alignment vertical="center"/>
    </xf>
    <xf numFmtId="4" fontId="50" fillId="48" borderId="38" applyNumberFormat="0" applyProtection="0">
      <alignment vertical="center"/>
    </xf>
    <xf numFmtId="4" fontId="49" fillId="48" borderId="38" applyNumberFormat="0" applyProtection="0">
      <alignment horizontal="left" vertical="center" indent="1"/>
    </xf>
    <xf numFmtId="0" fontId="49" fillId="48" borderId="38" applyNumberFormat="0" applyProtection="0">
      <alignment horizontal="left" vertical="top" indent="1"/>
    </xf>
    <xf numFmtId="4" fontId="49" fillId="17" borderId="0" applyNumberFormat="0" applyProtection="0">
      <alignment horizontal="left" vertical="center" indent="1"/>
    </xf>
    <xf numFmtId="4" fontId="32" fillId="22" borderId="38" applyNumberFormat="0" applyProtection="0">
      <alignment horizontal="right" vertical="center"/>
    </xf>
    <xf numFmtId="4" fontId="32" fillId="18" borderId="38" applyNumberFormat="0" applyProtection="0">
      <alignment horizontal="right" vertical="center"/>
    </xf>
    <xf numFmtId="4" fontId="32" fillId="49" borderId="38" applyNumberFormat="0" applyProtection="0">
      <alignment horizontal="right" vertical="center"/>
    </xf>
    <xf numFmtId="4" fontId="32" fillId="50" borderId="38" applyNumberFormat="0" applyProtection="0">
      <alignment horizontal="right" vertical="center"/>
    </xf>
    <xf numFmtId="4" fontId="32" fillId="51" borderId="38" applyNumberFormat="0" applyProtection="0">
      <alignment horizontal="right" vertical="center"/>
    </xf>
    <xf numFmtId="4" fontId="32" fillId="52" borderId="38" applyNumberFormat="0" applyProtection="0">
      <alignment horizontal="right" vertical="center"/>
    </xf>
    <xf numFmtId="4" fontId="32" fillId="24" borderId="38" applyNumberFormat="0" applyProtection="0">
      <alignment horizontal="right" vertical="center"/>
    </xf>
    <xf numFmtId="4" fontId="32" fillId="53" borderId="38" applyNumberFormat="0" applyProtection="0">
      <alignment horizontal="right" vertical="center"/>
    </xf>
    <xf numFmtId="4" fontId="32" fillId="54" borderId="38" applyNumberFormat="0" applyProtection="0">
      <alignment horizontal="right" vertical="center"/>
    </xf>
    <xf numFmtId="4" fontId="49" fillId="55" borderId="39" applyNumberFormat="0" applyProtection="0">
      <alignment horizontal="left" vertical="center" indent="1"/>
    </xf>
    <xf numFmtId="4" fontId="32" fillId="56" borderId="0" applyNumberFormat="0" applyProtection="0">
      <alignment horizontal="left" vertical="center" indent="1"/>
    </xf>
    <xf numFmtId="4" fontId="51" fillId="23" borderId="0" applyNumberFormat="0" applyProtection="0">
      <alignment horizontal="left" vertical="center" indent="1"/>
    </xf>
    <xf numFmtId="4" fontId="32" fillId="17" borderId="38" applyNumberFormat="0" applyProtection="0">
      <alignment horizontal="right" vertical="center"/>
    </xf>
    <xf numFmtId="4" fontId="32" fillId="56" borderId="0" applyNumberFormat="0" applyProtection="0">
      <alignment horizontal="left" vertical="center" indent="1"/>
    </xf>
    <xf numFmtId="4" fontId="32" fillId="17" borderId="0" applyNumberFormat="0" applyProtection="0">
      <alignment horizontal="left" vertical="center" indent="1"/>
    </xf>
    <xf numFmtId="0" fontId="3" fillId="23" borderId="38" applyNumberFormat="0" applyProtection="0">
      <alignment horizontal="left" vertical="center" indent="1"/>
    </xf>
    <xf numFmtId="0" fontId="3" fillId="23" borderId="38" applyNumberFormat="0" applyProtection="0">
      <alignment horizontal="left" vertical="top" indent="1"/>
    </xf>
    <xf numFmtId="0" fontId="3" fillId="17" borderId="38" applyNumberFormat="0" applyProtection="0">
      <alignment horizontal="left" vertical="center" indent="1"/>
    </xf>
    <xf numFmtId="0" fontId="3" fillId="17" borderId="38" applyNumberFormat="0" applyProtection="0">
      <alignment horizontal="left" vertical="top" indent="1"/>
    </xf>
    <xf numFmtId="0" fontId="3" fillId="21" borderId="38" applyNumberFormat="0" applyProtection="0">
      <alignment horizontal="left" vertical="center" indent="1"/>
    </xf>
    <xf numFmtId="0" fontId="3" fillId="21" borderId="38" applyNumberFormat="0" applyProtection="0">
      <alignment horizontal="left" vertical="top" indent="1"/>
    </xf>
    <xf numFmtId="0" fontId="3" fillId="56" borderId="38" applyNumberFormat="0" applyProtection="0">
      <alignment horizontal="left" vertical="center" indent="1"/>
    </xf>
    <xf numFmtId="0" fontId="3" fillId="56" borderId="38" applyNumberFormat="0" applyProtection="0">
      <alignment horizontal="left" vertical="top" indent="1"/>
    </xf>
    <xf numFmtId="0" fontId="3" fillId="20" borderId="29" applyNumberFormat="0">
      <protection locked="0"/>
    </xf>
    <xf numFmtId="4" fontId="32" fillId="19" borderId="38" applyNumberFormat="0" applyProtection="0">
      <alignment vertical="center"/>
    </xf>
    <xf numFmtId="4" fontId="52" fillId="19" borderId="38" applyNumberFormat="0" applyProtection="0">
      <alignment vertical="center"/>
    </xf>
    <xf numFmtId="4" fontId="32" fillId="19" borderId="38" applyNumberFormat="0" applyProtection="0">
      <alignment horizontal="left" vertical="center" indent="1"/>
    </xf>
    <xf numFmtId="0" fontId="32" fillId="19" borderId="38" applyNumberFormat="0" applyProtection="0">
      <alignment horizontal="left" vertical="top" indent="1"/>
    </xf>
    <xf numFmtId="4" fontId="32" fillId="56" borderId="38" applyNumberFormat="0" applyProtection="0">
      <alignment horizontal="right" vertical="center"/>
    </xf>
    <xf numFmtId="4" fontId="52" fillId="56" borderId="38" applyNumberFormat="0" applyProtection="0">
      <alignment horizontal="right" vertical="center"/>
    </xf>
    <xf numFmtId="4" fontId="32" fillId="17" borderId="38" applyNumberFormat="0" applyProtection="0">
      <alignment horizontal="left" vertical="center" indent="1"/>
    </xf>
    <xf numFmtId="0" fontId="32" fillId="17" borderId="38" applyNumberFormat="0" applyProtection="0">
      <alignment horizontal="left" vertical="top" indent="1"/>
    </xf>
    <xf numFmtId="4" fontId="53" fillId="57" borderId="0" applyNumberFormat="0" applyProtection="0">
      <alignment horizontal="left" vertical="center" indent="1"/>
    </xf>
    <xf numFmtId="4" fontId="54" fillId="56" borderId="38" applyNumberFormat="0" applyProtection="0">
      <alignment horizontal="right" vertic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5" borderId="0" applyNumberFormat="0" applyBorder="0" applyAlignment="0" applyProtection="0"/>
    <xf numFmtId="0" fontId="57" fillId="7" borderId="0" applyNumberFormat="0" applyBorder="0" applyAlignment="0" applyProtection="0"/>
    <xf numFmtId="0" fontId="57" fillId="9" borderId="0" applyNumberFormat="0" applyBorder="0" applyAlignment="0" applyProtection="0"/>
    <xf numFmtId="0" fontId="57" fillId="11" borderId="0" applyNumberFormat="0" applyBorder="0" applyAlignment="0" applyProtection="0"/>
    <xf numFmtId="0" fontId="57" fillId="13" borderId="0" applyNumberFormat="0" applyBorder="0" applyAlignment="0" applyProtection="0"/>
    <xf numFmtId="0" fontId="57" fillId="15" borderId="0" applyNumberFormat="0" applyBorder="0" applyAlignment="0" applyProtection="0"/>
    <xf numFmtId="0" fontId="57" fillId="6" borderId="0" applyNumberFormat="0" applyBorder="0" applyAlignment="0" applyProtection="0"/>
    <xf numFmtId="0" fontId="57" fillId="8" borderId="0" applyNumberFormat="0" applyBorder="0" applyAlignment="0" applyProtection="0"/>
    <xf numFmtId="0" fontId="57" fillId="10" borderId="0" applyNumberFormat="0" applyBorder="0" applyAlignment="0" applyProtection="0"/>
    <xf numFmtId="0" fontId="57" fillId="12" borderId="0" applyNumberFormat="0" applyBorder="0" applyAlignment="0" applyProtection="0"/>
    <xf numFmtId="0" fontId="57" fillId="14" borderId="0" applyNumberFormat="0" applyBorder="0" applyAlignment="0" applyProtection="0"/>
    <xf numFmtId="0" fontId="57" fillId="16" borderId="0" applyNumberFormat="0" applyBorder="0" applyAlignment="0" applyProtection="0"/>
    <xf numFmtId="164" fontId="1" fillId="0" borderId="0" applyFont="0" applyFill="0" applyBorder="0" applyAlignment="0" applyProtection="0"/>
    <xf numFmtId="0" fontId="57" fillId="4" borderId="28" applyNumberFormat="0" applyFont="0" applyAlignment="0" applyProtection="0"/>
    <xf numFmtId="0" fontId="57" fillId="4" borderId="28" applyNumberFormat="0" applyFont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0" borderId="0" xfId="0" applyFont="1" applyAlignment="1">
      <alignment horizontal="right" readingOrder="2"/>
    </xf>
    <xf numFmtId="0" fontId="6" fillId="0" borderId="0" xfId="0" applyFont="1" applyAlignment="1">
      <alignment horizontal="center" readingOrder="2"/>
    </xf>
    <xf numFmtId="0" fontId="6" fillId="0" borderId="0" xfId="7" applyFont="1" applyAlignment="1">
      <alignment horizontal="right"/>
    </xf>
    <xf numFmtId="0" fontId="6" fillId="0" borderId="0" xfId="7" applyFont="1" applyAlignment="1">
      <alignment horizontal="center"/>
    </xf>
    <xf numFmtId="0" fontId="8" fillId="0" borderId="0" xfId="7" applyFont="1" applyAlignment="1">
      <alignment horizontal="center" vertical="center" wrapText="1"/>
    </xf>
    <xf numFmtId="0" fontId="10" fillId="0" borderId="0" xfId="7" applyFont="1" applyAlignment="1">
      <alignment horizontal="center" wrapText="1"/>
    </xf>
    <xf numFmtId="0" fontId="17" fillId="0" borderId="0" xfId="7" applyFont="1" applyAlignment="1">
      <alignment horizontal="justify" readingOrder="2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wrapText="1"/>
    </xf>
    <xf numFmtId="49" fontId="7" fillId="2" borderId="2" xfId="0" applyNumberFormat="1" applyFont="1" applyFill="1" applyBorder="1" applyAlignment="1">
      <alignment horizontal="center" wrapText="1"/>
    </xf>
    <xf numFmtId="49" fontId="7" fillId="2" borderId="3" xfId="0" applyNumberFormat="1" applyFont="1" applyFill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49" fontId="16" fillId="2" borderId="1" xfId="7" applyNumberFormat="1" applyFont="1" applyFill="1" applyBorder="1" applyAlignment="1">
      <alignment horizontal="center" vertical="center" wrapText="1" readingOrder="2"/>
    </xf>
    <xf numFmtId="0" fontId="7" fillId="2" borderId="2" xfId="7" applyFont="1" applyFill="1" applyBorder="1" applyAlignment="1">
      <alignment horizontal="center" vertical="center" wrapText="1"/>
    </xf>
    <xf numFmtId="0" fontId="7" fillId="2" borderId="3" xfId="7" applyFont="1" applyFill="1" applyBorder="1" applyAlignment="1">
      <alignment horizontal="center" vertical="center" wrapText="1"/>
    </xf>
    <xf numFmtId="0" fontId="11" fillId="2" borderId="2" xfId="7" applyFont="1" applyFill="1" applyBorder="1" applyAlignment="1">
      <alignment horizontal="center" vertical="center" wrapText="1"/>
    </xf>
    <xf numFmtId="0" fontId="11" fillId="2" borderId="3" xfId="7" applyFont="1" applyFill="1" applyBorder="1" applyAlignment="1">
      <alignment horizontal="center" vertical="center" wrapText="1"/>
    </xf>
    <xf numFmtId="49" fontId="7" fillId="2" borderId="3" xfId="7" applyNumberFormat="1" applyFont="1" applyFill="1" applyBorder="1" applyAlignment="1">
      <alignment horizontal="center" wrapText="1"/>
    </xf>
    <xf numFmtId="0" fontId="16" fillId="2" borderId="1" xfId="7" applyNumberFormat="1" applyFont="1" applyFill="1" applyBorder="1" applyAlignment="1">
      <alignment horizontal="right" vertical="center" wrapText="1" indent="1"/>
    </xf>
    <xf numFmtId="49" fontId="16" fillId="2" borderId="1" xfId="7" applyNumberFormat="1" applyFont="1" applyFill="1" applyBorder="1" applyAlignment="1">
      <alignment horizontal="right" vertical="center" wrapText="1" indent="3" readingOrder="2"/>
    </xf>
    <xf numFmtId="3" fontId="7" fillId="2" borderId="2" xfId="0" applyNumberFormat="1" applyFont="1" applyFill="1" applyBorder="1" applyAlignment="1">
      <alignment horizontal="center"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3" fontId="11" fillId="2" borderId="2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3" fontId="7" fillId="2" borderId="2" xfId="0" applyNumberFormat="1" applyFont="1" applyFill="1" applyBorder="1" applyAlignment="1">
      <alignment horizontal="center" wrapText="1"/>
    </xf>
    <xf numFmtId="0" fontId="7" fillId="2" borderId="4" xfId="7" applyFont="1" applyFill="1" applyBorder="1" applyAlignment="1">
      <alignment horizontal="center" vertical="center" wrapText="1"/>
    </xf>
    <xf numFmtId="49" fontId="16" fillId="2" borderId="5" xfId="7" applyNumberFormat="1" applyFont="1" applyFill="1" applyBorder="1" applyAlignment="1">
      <alignment horizontal="center" vertical="center" wrapText="1" readingOrder="2"/>
    </xf>
    <xf numFmtId="49" fontId="16" fillId="2" borderId="7" xfId="7" applyNumberFormat="1" applyFont="1" applyFill="1" applyBorder="1" applyAlignment="1">
      <alignment horizontal="center" vertical="center" wrapText="1" readingOrder="2"/>
    </xf>
    <xf numFmtId="0" fontId="7" fillId="2" borderId="8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21" fillId="0" borderId="0" xfId="11" applyFont="1" applyFill="1" applyBorder="1" applyAlignment="1" applyProtection="1">
      <alignment horizontal="center" readingOrder="2"/>
    </xf>
    <xf numFmtId="49" fontId="7" fillId="2" borderId="6" xfId="0" applyNumberFormat="1" applyFont="1" applyFill="1" applyBorder="1" applyAlignment="1">
      <alignment horizontal="center" wrapText="1"/>
    </xf>
    <xf numFmtId="0" fontId="4" fillId="0" borderId="0" xfId="11" applyFill="1" applyBorder="1" applyAlignment="1" applyProtection="1">
      <alignment horizontal="center" readingOrder="2"/>
    </xf>
    <xf numFmtId="0" fontId="16" fillId="2" borderId="5" xfId="7" applyNumberFormat="1" applyFont="1" applyFill="1" applyBorder="1" applyAlignment="1">
      <alignment horizontal="right" vertical="center" wrapText="1" indent="1"/>
    </xf>
    <xf numFmtId="0" fontId="23" fillId="0" borderId="0" xfId="7" applyFont="1" applyAlignment="1">
      <alignment horizontal="right"/>
    </xf>
    <xf numFmtId="49" fontId="16" fillId="2" borderId="10" xfId="7" applyNumberFormat="1" applyFont="1" applyFill="1" applyBorder="1" applyAlignment="1">
      <alignment horizontal="center" vertical="center" wrapText="1" readingOrder="2"/>
    </xf>
    <xf numFmtId="3" fontId="7" fillId="2" borderId="11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49" fontId="16" fillId="2" borderId="5" xfId="7" applyNumberFormat="1" applyFont="1" applyFill="1" applyBorder="1" applyAlignment="1">
      <alignment horizontal="right" vertical="center" wrapText="1" readingOrder="2"/>
    </xf>
    <xf numFmtId="0" fontId="16" fillId="2" borderId="1" xfId="7" applyNumberFormat="1" applyFont="1" applyFill="1" applyBorder="1" applyAlignment="1">
      <alignment horizontal="right" vertical="center" wrapText="1" readingOrder="2"/>
    </xf>
    <xf numFmtId="0" fontId="16" fillId="2" borderId="5" xfId="7" applyNumberFormat="1" applyFont="1" applyFill="1" applyBorder="1" applyAlignment="1">
      <alignment horizontal="right" vertical="center" wrapText="1" indent="1" readingOrder="2"/>
    </xf>
    <xf numFmtId="0" fontId="11" fillId="2" borderId="21" xfId="0" applyFont="1" applyFill="1" applyBorder="1" applyAlignment="1">
      <alignment horizontal="center" vertical="center" wrapText="1"/>
    </xf>
    <xf numFmtId="3" fontId="7" fillId="3" borderId="2" xfId="0" applyNumberFormat="1" applyFont="1" applyFill="1" applyBorder="1" applyAlignment="1">
      <alignment horizontal="center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 vertical="center" wrapText="1"/>
    </xf>
    <xf numFmtId="0" fontId="7" fillId="2" borderId="14" xfId="7" applyFont="1" applyFill="1" applyBorder="1" applyAlignment="1">
      <alignment horizontal="center" vertical="center" wrapText="1"/>
    </xf>
    <xf numFmtId="0" fontId="7" fillId="2" borderId="1" xfId="7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23" fillId="0" borderId="0" xfId="7" applyFont="1" applyFill="1" applyBorder="1" applyAlignment="1">
      <alignment horizontal="right"/>
    </xf>
    <xf numFmtId="0" fontId="27" fillId="0" borderId="23" xfId="0" applyFont="1" applyFill="1" applyBorder="1" applyAlignment="1">
      <alignment horizontal="right"/>
    </xf>
    <xf numFmtId="0" fontId="27" fillId="0" borderId="23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1"/>
    </xf>
    <xf numFmtId="0" fontId="27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2"/>
    </xf>
    <xf numFmtId="0" fontId="28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3"/>
    </xf>
    <xf numFmtId="0" fontId="28" fillId="0" borderId="0" xfId="0" applyFont="1" applyFill="1" applyBorder="1" applyAlignment="1">
      <alignment horizontal="right" indent="4"/>
    </xf>
    <xf numFmtId="0" fontId="28" fillId="0" borderId="0" xfId="0" applyFont="1" applyFill="1" applyBorder="1" applyAlignment="1">
      <alignment horizontal="right" indent="3"/>
    </xf>
    <xf numFmtId="4" fontId="27" fillId="0" borderId="23" xfId="0" applyNumberFormat="1" applyFont="1" applyFill="1" applyBorder="1" applyAlignment="1">
      <alignment horizontal="right"/>
    </xf>
    <xf numFmtId="10" fontId="27" fillId="0" borderId="23" xfId="0" applyNumberFormat="1" applyFont="1" applyFill="1" applyBorder="1" applyAlignment="1">
      <alignment horizontal="right"/>
    </xf>
    <xf numFmtId="2" fontId="27" fillId="0" borderId="23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10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4" fontId="28" fillId="0" borderId="0" xfId="0" applyNumberFormat="1" applyFont="1" applyFill="1" applyBorder="1" applyAlignment="1">
      <alignment horizontal="right"/>
    </xf>
    <xf numFmtId="10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horizontal="right"/>
    </xf>
    <xf numFmtId="49" fontId="28" fillId="0" borderId="0" xfId="0" applyNumberFormat="1" applyFont="1" applyFill="1" applyBorder="1" applyAlignment="1">
      <alignment horizontal="right"/>
    </xf>
    <xf numFmtId="167" fontId="28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2"/>
    </xf>
    <xf numFmtId="167" fontId="27" fillId="0" borderId="23" xfId="0" applyNumberFormat="1" applyFont="1" applyFill="1" applyBorder="1" applyAlignment="1">
      <alignment horizontal="right"/>
    </xf>
    <xf numFmtId="167" fontId="27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1"/>
    </xf>
    <xf numFmtId="0" fontId="27" fillId="0" borderId="0" xfId="0" applyFont="1" applyFill="1" applyBorder="1" applyAlignment="1">
      <alignment horizontal="right"/>
    </xf>
    <xf numFmtId="0" fontId="27" fillId="0" borderId="24" xfId="0" applyFont="1" applyFill="1" applyBorder="1" applyAlignment="1">
      <alignment horizontal="right"/>
    </xf>
    <xf numFmtId="0" fontId="27" fillId="0" borderId="25" xfId="0" applyFont="1" applyFill="1" applyBorder="1" applyAlignment="1">
      <alignment horizontal="right" indent="1"/>
    </xf>
    <xf numFmtId="0" fontId="27" fillId="0" borderId="25" xfId="0" applyFont="1" applyFill="1" applyBorder="1" applyAlignment="1">
      <alignment horizontal="right" indent="2"/>
    </xf>
    <xf numFmtId="0" fontId="28" fillId="0" borderId="25" xfId="0" applyFont="1" applyFill="1" applyBorder="1" applyAlignment="1">
      <alignment horizontal="right" indent="3"/>
    </xf>
    <xf numFmtId="0" fontId="28" fillId="0" borderId="25" xfId="0" applyFont="1" applyFill="1" applyBorder="1" applyAlignment="1">
      <alignment horizontal="right" indent="2"/>
    </xf>
    <xf numFmtId="14" fontId="28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right"/>
    </xf>
    <xf numFmtId="4" fontId="30" fillId="0" borderId="0" xfId="0" applyNumberFormat="1" applyFont="1" applyFill="1" applyBorder="1" applyAlignment="1">
      <alignment horizontal="right"/>
    </xf>
    <xf numFmtId="2" fontId="30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 indent="1"/>
    </xf>
    <xf numFmtId="14" fontId="27" fillId="0" borderId="0" xfId="0" applyNumberFormat="1" applyFont="1" applyFill="1" applyBorder="1" applyAlignment="1">
      <alignment horizontal="right"/>
    </xf>
    <xf numFmtId="164" fontId="7" fillId="0" borderId="26" xfId="13" applyFont="1" applyFill="1" applyBorder="1" applyAlignment="1">
      <alignment horizontal="right"/>
    </xf>
    <xf numFmtId="10" fontId="7" fillId="0" borderId="26" xfId="14" applyNumberFormat="1" applyFont="1" applyFill="1" applyBorder="1" applyAlignment="1">
      <alignment horizontal="center"/>
    </xf>
    <xf numFmtId="2" fontId="7" fillId="0" borderId="26" xfId="7" applyNumberFormat="1" applyFont="1" applyFill="1" applyBorder="1" applyAlignment="1">
      <alignment horizontal="right"/>
    </xf>
    <xf numFmtId="168" fontId="7" fillId="0" borderId="26" xfId="7" applyNumberFormat="1" applyFont="1" applyFill="1" applyBorder="1" applyAlignment="1">
      <alignment horizontal="center"/>
    </xf>
    <xf numFmtId="0" fontId="0" fillId="0" borderId="0" xfId="0" applyFill="1"/>
    <xf numFmtId="0" fontId="6" fillId="0" borderId="0" xfId="7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right" readingOrder="2"/>
    </xf>
    <xf numFmtId="0" fontId="8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29" fillId="0" borderId="0" xfId="0" applyFont="1" applyFill="1"/>
    <xf numFmtId="2" fontId="29" fillId="0" borderId="0" xfId="0" applyNumberFormat="1" applyFont="1" applyFill="1"/>
    <xf numFmtId="0" fontId="20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right" readingOrder="2"/>
    </xf>
    <xf numFmtId="10" fontId="30" fillId="0" borderId="0" xfId="0" applyNumberFormat="1" applyFont="1" applyFill="1" applyBorder="1" applyAlignment="1">
      <alignment horizontal="right"/>
    </xf>
    <xf numFmtId="0" fontId="28" fillId="0" borderId="0" xfId="79" applyFont="1" applyFill="1" applyBorder="1" applyAlignment="1">
      <alignment horizontal="right" indent="3"/>
    </xf>
    <xf numFmtId="0" fontId="9" fillId="2" borderId="14" xfId="7" applyFont="1" applyFill="1" applyBorder="1" applyAlignment="1">
      <alignment horizontal="center" vertical="center" wrapText="1"/>
    </xf>
    <xf numFmtId="0" fontId="9" fillId="2" borderId="15" xfId="7" applyFont="1" applyFill="1" applyBorder="1" applyAlignment="1">
      <alignment horizontal="center" vertical="center" wrapText="1"/>
    </xf>
    <xf numFmtId="0" fontId="9" fillId="2" borderId="4" xfId="7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 readingOrder="2"/>
    </xf>
    <xf numFmtId="0" fontId="9" fillId="2" borderId="19" xfId="0" applyFont="1" applyFill="1" applyBorder="1" applyAlignment="1">
      <alignment horizontal="center" vertical="center" wrapText="1" readingOrder="2"/>
    </xf>
    <xf numFmtId="0" fontId="9" fillId="2" borderId="20" xfId="0" applyFont="1" applyFill="1" applyBorder="1" applyAlignment="1">
      <alignment horizontal="center" vertical="center" wrapText="1" readingOrder="2"/>
    </xf>
    <xf numFmtId="0" fontId="22" fillId="2" borderId="16" xfId="0" applyFont="1" applyFill="1" applyBorder="1" applyAlignment="1">
      <alignment horizontal="center" vertical="center" wrapText="1" readingOrder="2"/>
    </xf>
    <xf numFmtId="0" fontId="18" fillId="0" borderId="17" xfId="0" applyFont="1" applyBorder="1" applyAlignment="1">
      <alignment horizontal="center" readingOrder="2"/>
    </xf>
    <xf numFmtId="0" fontId="18" fillId="0" borderId="13" xfId="0" applyFont="1" applyBorder="1" applyAlignment="1">
      <alignment horizontal="center" readingOrder="2"/>
    </xf>
    <xf numFmtId="0" fontId="22" fillId="2" borderId="18" xfId="0" applyFont="1" applyFill="1" applyBorder="1" applyAlignment="1">
      <alignment horizontal="center" vertical="center" wrapText="1" readingOrder="2"/>
    </xf>
    <xf numFmtId="0" fontId="18" fillId="0" borderId="19" xfId="0" applyFont="1" applyBorder="1" applyAlignment="1">
      <alignment horizontal="center" readingOrder="2"/>
    </xf>
    <xf numFmtId="0" fontId="18" fillId="0" borderId="20" xfId="0" applyFont="1" applyBorder="1" applyAlignment="1">
      <alignment horizontal="center" readingOrder="2"/>
    </xf>
    <xf numFmtId="0" fontId="7" fillId="0" borderId="0" xfId="0" applyFont="1" applyFill="1" applyAlignment="1">
      <alignment horizontal="right" readingOrder="2"/>
    </xf>
    <xf numFmtId="0" fontId="22" fillId="2" borderId="19" xfId="0" applyFont="1" applyFill="1" applyBorder="1" applyAlignment="1">
      <alignment horizontal="center" vertical="center" wrapText="1" readingOrder="2"/>
    </xf>
    <xf numFmtId="0" fontId="22" fillId="2" borderId="20" xfId="0" applyFont="1" applyFill="1" applyBorder="1" applyAlignment="1">
      <alignment horizontal="center" vertical="center" wrapText="1" readingOrder="2"/>
    </xf>
  </cellXfs>
  <cellStyles count="29789">
    <cellStyle name="0" xfId="210"/>
    <cellStyle name="0 2" xfId="211"/>
    <cellStyle name="0 2 2" xfId="212"/>
    <cellStyle name="0 2_דיווחים נוספים" xfId="213"/>
    <cellStyle name="0 3" xfId="214"/>
    <cellStyle name="0_4.4." xfId="215"/>
    <cellStyle name="0_4.4. 2" xfId="216"/>
    <cellStyle name="0_4.4. 2_דיווחים נוספים" xfId="217"/>
    <cellStyle name="0_4.4. 2_דיווחים נוספים_1" xfId="218"/>
    <cellStyle name="0_4.4. 2_דיווחים נוספים_פירוט אגח תשואה מעל 10% " xfId="219"/>
    <cellStyle name="0_4.4. 2_פירוט אגח תשואה מעל 10% " xfId="220"/>
    <cellStyle name="0_4.4._דיווחים נוספים" xfId="221"/>
    <cellStyle name="0_4.4._פירוט אגח תשואה מעל 10% " xfId="222"/>
    <cellStyle name="0_Anafim" xfId="223"/>
    <cellStyle name="0_Anafim 2" xfId="224"/>
    <cellStyle name="0_Anafim 2 2" xfId="225"/>
    <cellStyle name="0_Anafim 2 2_דיווחים נוספים" xfId="226"/>
    <cellStyle name="0_Anafim 2 2_דיווחים נוספים_1" xfId="227"/>
    <cellStyle name="0_Anafim 2 2_דיווחים נוספים_פירוט אגח תשואה מעל 10% " xfId="228"/>
    <cellStyle name="0_Anafim 2 2_פירוט אגח תשואה מעל 10% " xfId="229"/>
    <cellStyle name="0_Anafim 2_4.4." xfId="230"/>
    <cellStyle name="0_Anafim 2_4.4. 2" xfId="231"/>
    <cellStyle name="0_Anafim 2_4.4. 2_דיווחים נוספים" xfId="232"/>
    <cellStyle name="0_Anafim 2_4.4. 2_דיווחים נוספים_1" xfId="233"/>
    <cellStyle name="0_Anafim 2_4.4. 2_דיווחים נוספים_פירוט אגח תשואה מעל 10% " xfId="234"/>
    <cellStyle name="0_Anafim 2_4.4. 2_פירוט אגח תשואה מעל 10% " xfId="235"/>
    <cellStyle name="0_Anafim 2_4.4._דיווחים נוספים" xfId="236"/>
    <cellStyle name="0_Anafim 2_4.4._פירוט אגח תשואה מעל 10% " xfId="237"/>
    <cellStyle name="0_Anafim 2_דיווחים נוספים" xfId="238"/>
    <cellStyle name="0_Anafim 2_דיווחים נוספים 2" xfId="239"/>
    <cellStyle name="0_Anafim 2_דיווחים נוספים 2_דיווחים נוספים" xfId="240"/>
    <cellStyle name="0_Anafim 2_דיווחים נוספים 2_דיווחים נוספים_1" xfId="241"/>
    <cellStyle name="0_Anafim 2_דיווחים נוספים 2_דיווחים נוספים_פירוט אגח תשואה מעל 10% " xfId="242"/>
    <cellStyle name="0_Anafim 2_דיווחים נוספים 2_פירוט אגח תשואה מעל 10% " xfId="243"/>
    <cellStyle name="0_Anafim 2_דיווחים נוספים_1" xfId="244"/>
    <cellStyle name="0_Anafim 2_דיווחים נוספים_1 2" xfId="245"/>
    <cellStyle name="0_Anafim 2_דיווחים נוספים_1 2_דיווחים נוספים" xfId="246"/>
    <cellStyle name="0_Anafim 2_דיווחים נוספים_1 2_דיווחים נוספים_1" xfId="247"/>
    <cellStyle name="0_Anafim 2_דיווחים נוספים_1 2_דיווחים נוספים_פירוט אגח תשואה מעל 10% " xfId="248"/>
    <cellStyle name="0_Anafim 2_דיווחים נוספים_1 2_פירוט אגח תשואה מעל 10% " xfId="249"/>
    <cellStyle name="0_Anafim 2_דיווחים נוספים_1_4.4." xfId="250"/>
    <cellStyle name="0_Anafim 2_דיווחים נוספים_1_4.4. 2" xfId="251"/>
    <cellStyle name="0_Anafim 2_דיווחים נוספים_1_4.4. 2_דיווחים נוספים" xfId="252"/>
    <cellStyle name="0_Anafim 2_דיווחים נוספים_1_4.4. 2_דיווחים נוספים_1" xfId="253"/>
    <cellStyle name="0_Anafim 2_דיווחים נוספים_1_4.4. 2_דיווחים נוספים_פירוט אגח תשואה מעל 10% " xfId="254"/>
    <cellStyle name="0_Anafim 2_דיווחים נוספים_1_4.4. 2_פירוט אגח תשואה מעל 10% " xfId="255"/>
    <cellStyle name="0_Anafim 2_דיווחים נוספים_1_4.4._דיווחים נוספים" xfId="256"/>
    <cellStyle name="0_Anafim 2_דיווחים נוספים_1_4.4._פירוט אגח תשואה מעל 10% " xfId="257"/>
    <cellStyle name="0_Anafim 2_דיווחים נוספים_1_דיווחים נוספים" xfId="258"/>
    <cellStyle name="0_Anafim 2_דיווחים נוספים_1_פירוט אגח תשואה מעל 10% " xfId="259"/>
    <cellStyle name="0_Anafim 2_דיווחים נוספים_2" xfId="260"/>
    <cellStyle name="0_Anafim 2_דיווחים נוספים_4.4." xfId="261"/>
    <cellStyle name="0_Anafim 2_דיווחים נוספים_4.4. 2" xfId="262"/>
    <cellStyle name="0_Anafim 2_דיווחים נוספים_4.4. 2_דיווחים נוספים" xfId="263"/>
    <cellStyle name="0_Anafim 2_דיווחים נוספים_4.4. 2_דיווחים נוספים_1" xfId="264"/>
    <cellStyle name="0_Anafim 2_דיווחים נוספים_4.4. 2_דיווחים נוספים_פירוט אגח תשואה מעל 10% " xfId="265"/>
    <cellStyle name="0_Anafim 2_דיווחים נוספים_4.4. 2_פירוט אגח תשואה מעל 10% " xfId="266"/>
    <cellStyle name="0_Anafim 2_דיווחים נוספים_4.4._דיווחים נוספים" xfId="267"/>
    <cellStyle name="0_Anafim 2_דיווחים נוספים_4.4._פירוט אגח תשואה מעל 10% " xfId="268"/>
    <cellStyle name="0_Anafim 2_דיווחים נוספים_דיווחים נוספים" xfId="269"/>
    <cellStyle name="0_Anafim 2_דיווחים נוספים_דיווחים נוספים 2" xfId="270"/>
    <cellStyle name="0_Anafim 2_דיווחים נוספים_דיווחים נוספים 2_דיווחים נוספים" xfId="271"/>
    <cellStyle name="0_Anafim 2_דיווחים נוספים_דיווחים נוספים 2_דיווחים נוספים_1" xfId="272"/>
    <cellStyle name="0_Anafim 2_דיווחים נוספים_דיווחים נוספים 2_דיווחים נוספים_פירוט אגח תשואה מעל 10% " xfId="273"/>
    <cellStyle name="0_Anafim 2_דיווחים נוספים_דיווחים נוספים 2_פירוט אגח תשואה מעל 10% " xfId="274"/>
    <cellStyle name="0_Anafim 2_דיווחים נוספים_דיווחים נוספים_1" xfId="275"/>
    <cellStyle name="0_Anafim 2_דיווחים נוספים_דיווחים נוספים_4.4." xfId="276"/>
    <cellStyle name="0_Anafim 2_דיווחים נוספים_דיווחים נוספים_4.4. 2" xfId="277"/>
    <cellStyle name="0_Anafim 2_דיווחים נוספים_דיווחים נוספים_4.4. 2_דיווחים נוספים" xfId="278"/>
    <cellStyle name="0_Anafim 2_דיווחים נוספים_דיווחים נוספים_4.4. 2_דיווחים נוספים_1" xfId="279"/>
    <cellStyle name="0_Anafim 2_דיווחים נוספים_דיווחים נוספים_4.4. 2_דיווחים נוספים_פירוט אגח תשואה מעל 10% " xfId="280"/>
    <cellStyle name="0_Anafim 2_דיווחים נוספים_דיווחים נוספים_4.4. 2_פירוט אגח תשואה מעל 10% " xfId="281"/>
    <cellStyle name="0_Anafim 2_דיווחים נוספים_דיווחים נוספים_4.4._דיווחים נוספים" xfId="282"/>
    <cellStyle name="0_Anafim 2_דיווחים נוספים_דיווחים נוספים_4.4._פירוט אגח תשואה מעל 10% " xfId="283"/>
    <cellStyle name="0_Anafim 2_דיווחים נוספים_דיווחים נוספים_דיווחים נוספים" xfId="284"/>
    <cellStyle name="0_Anafim 2_דיווחים נוספים_דיווחים נוספים_פירוט אגח תשואה מעל 10% " xfId="285"/>
    <cellStyle name="0_Anafim 2_דיווחים נוספים_פירוט אגח תשואה מעל 10% " xfId="286"/>
    <cellStyle name="0_Anafim 2_עסקאות שאושרו וטרם בוצעו  " xfId="287"/>
    <cellStyle name="0_Anafim 2_עסקאות שאושרו וטרם בוצעו   2" xfId="288"/>
    <cellStyle name="0_Anafim 2_עסקאות שאושרו וטרם בוצעו   2_דיווחים נוספים" xfId="289"/>
    <cellStyle name="0_Anafim 2_עסקאות שאושרו וטרם בוצעו   2_דיווחים נוספים_1" xfId="290"/>
    <cellStyle name="0_Anafim 2_עסקאות שאושרו וטרם בוצעו   2_דיווחים נוספים_פירוט אגח תשואה מעל 10% " xfId="291"/>
    <cellStyle name="0_Anafim 2_עסקאות שאושרו וטרם בוצעו   2_פירוט אגח תשואה מעל 10% " xfId="292"/>
    <cellStyle name="0_Anafim 2_עסקאות שאושרו וטרם בוצעו  _דיווחים נוספים" xfId="293"/>
    <cellStyle name="0_Anafim 2_עסקאות שאושרו וטרם בוצעו  _פירוט אגח תשואה מעל 10% " xfId="294"/>
    <cellStyle name="0_Anafim 2_פירוט אגח תשואה מעל 10% " xfId="295"/>
    <cellStyle name="0_Anafim 2_פירוט אגח תשואה מעל 10%  2" xfId="296"/>
    <cellStyle name="0_Anafim 2_פירוט אגח תשואה מעל 10%  2_דיווחים נוספים" xfId="297"/>
    <cellStyle name="0_Anafim 2_פירוט אגח תשואה מעל 10%  2_דיווחים נוספים_1" xfId="298"/>
    <cellStyle name="0_Anafim 2_פירוט אגח תשואה מעל 10%  2_דיווחים נוספים_פירוט אגח תשואה מעל 10% " xfId="299"/>
    <cellStyle name="0_Anafim 2_פירוט אגח תשואה מעל 10%  2_פירוט אגח תשואה מעל 10% " xfId="300"/>
    <cellStyle name="0_Anafim 2_פירוט אגח תשואה מעל 10% _1" xfId="301"/>
    <cellStyle name="0_Anafim 2_פירוט אגח תשואה מעל 10% _4.4." xfId="302"/>
    <cellStyle name="0_Anafim 2_פירוט אגח תשואה מעל 10% _4.4. 2" xfId="303"/>
    <cellStyle name="0_Anafim 2_פירוט אגח תשואה מעל 10% _4.4. 2_דיווחים נוספים" xfId="304"/>
    <cellStyle name="0_Anafim 2_פירוט אגח תשואה מעל 10% _4.4. 2_דיווחים נוספים_1" xfId="305"/>
    <cellStyle name="0_Anafim 2_פירוט אגח תשואה מעל 10% _4.4. 2_דיווחים נוספים_פירוט אגח תשואה מעל 10% " xfId="306"/>
    <cellStyle name="0_Anafim 2_פירוט אגח תשואה מעל 10% _4.4. 2_פירוט אגח תשואה מעל 10% " xfId="307"/>
    <cellStyle name="0_Anafim 2_פירוט אגח תשואה מעל 10% _4.4._דיווחים נוספים" xfId="308"/>
    <cellStyle name="0_Anafim 2_פירוט אגח תשואה מעל 10% _4.4._פירוט אגח תשואה מעל 10% " xfId="309"/>
    <cellStyle name="0_Anafim 2_פירוט אגח תשואה מעל 10% _דיווחים נוספים" xfId="310"/>
    <cellStyle name="0_Anafim 2_פירוט אגח תשואה מעל 10% _דיווחים נוספים_1" xfId="311"/>
    <cellStyle name="0_Anafim 2_פירוט אגח תשואה מעל 10% _דיווחים נוספים_פירוט אגח תשואה מעל 10% " xfId="312"/>
    <cellStyle name="0_Anafim 2_פירוט אגח תשואה מעל 10% _פירוט אגח תשואה מעל 10% " xfId="313"/>
    <cellStyle name="0_Anafim 3" xfId="314"/>
    <cellStyle name="0_Anafim 3_דיווחים נוספים" xfId="315"/>
    <cellStyle name="0_Anafim 3_דיווחים נוספים_1" xfId="316"/>
    <cellStyle name="0_Anafim 3_דיווחים נוספים_פירוט אגח תשואה מעל 10% " xfId="317"/>
    <cellStyle name="0_Anafim 3_פירוט אגח תשואה מעל 10% " xfId="318"/>
    <cellStyle name="0_Anafim_4.4." xfId="319"/>
    <cellStyle name="0_Anafim_4.4. 2" xfId="320"/>
    <cellStyle name="0_Anafim_4.4. 2_דיווחים נוספים" xfId="321"/>
    <cellStyle name="0_Anafim_4.4. 2_דיווחים נוספים_1" xfId="322"/>
    <cellStyle name="0_Anafim_4.4. 2_דיווחים נוספים_פירוט אגח תשואה מעל 10% " xfId="323"/>
    <cellStyle name="0_Anafim_4.4. 2_פירוט אגח תשואה מעל 10% " xfId="324"/>
    <cellStyle name="0_Anafim_4.4._דיווחים נוספים" xfId="325"/>
    <cellStyle name="0_Anafim_4.4._פירוט אגח תשואה מעל 10% " xfId="326"/>
    <cellStyle name="0_Anafim_דיווחים נוספים" xfId="327"/>
    <cellStyle name="0_Anafim_דיווחים נוספים 2" xfId="328"/>
    <cellStyle name="0_Anafim_דיווחים נוספים 2_דיווחים נוספים" xfId="329"/>
    <cellStyle name="0_Anafim_דיווחים נוספים 2_דיווחים נוספים_1" xfId="330"/>
    <cellStyle name="0_Anafim_דיווחים נוספים 2_דיווחים נוספים_פירוט אגח תשואה מעל 10% " xfId="331"/>
    <cellStyle name="0_Anafim_דיווחים נוספים 2_פירוט אגח תשואה מעל 10% " xfId="332"/>
    <cellStyle name="0_Anafim_דיווחים נוספים_1" xfId="333"/>
    <cellStyle name="0_Anafim_דיווחים נוספים_1 2" xfId="334"/>
    <cellStyle name="0_Anafim_דיווחים נוספים_1 2_דיווחים נוספים" xfId="335"/>
    <cellStyle name="0_Anafim_דיווחים נוספים_1 2_דיווחים נוספים_1" xfId="336"/>
    <cellStyle name="0_Anafim_דיווחים נוספים_1 2_דיווחים נוספים_פירוט אגח תשואה מעל 10% " xfId="337"/>
    <cellStyle name="0_Anafim_דיווחים נוספים_1 2_פירוט אגח תשואה מעל 10% " xfId="338"/>
    <cellStyle name="0_Anafim_דיווחים נוספים_1_4.4." xfId="339"/>
    <cellStyle name="0_Anafim_דיווחים נוספים_1_4.4. 2" xfId="340"/>
    <cellStyle name="0_Anafim_דיווחים נוספים_1_4.4. 2_דיווחים נוספים" xfId="341"/>
    <cellStyle name="0_Anafim_דיווחים נוספים_1_4.4. 2_דיווחים נוספים_1" xfId="342"/>
    <cellStyle name="0_Anafim_דיווחים נוספים_1_4.4. 2_דיווחים נוספים_פירוט אגח תשואה מעל 10% " xfId="343"/>
    <cellStyle name="0_Anafim_דיווחים נוספים_1_4.4. 2_פירוט אגח תשואה מעל 10% " xfId="344"/>
    <cellStyle name="0_Anafim_דיווחים נוספים_1_4.4._דיווחים נוספים" xfId="345"/>
    <cellStyle name="0_Anafim_דיווחים נוספים_1_4.4._פירוט אגח תשואה מעל 10% " xfId="346"/>
    <cellStyle name="0_Anafim_דיווחים נוספים_1_דיווחים נוספים" xfId="347"/>
    <cellStyle name="0_Anafim_דיווחים נוספים_1_דיווחים נוספים 2" xfId="348"/>
    <cellStyle name="0_Anafim_דיווחים נוספים_1_דיווחים נוספים 2_דיווחים נוספים" xfId="349"/>
    <cellStyle name="0_Anafim_דיווחים נוספים_1_דיווחים נוספים 2_דיווחים נוספים_1" xfId="350"/>
    <cellStyle name="0_Anafim_דיווחים נוספים_1_דיווחים נוספים 2_דיווחים נוספים_פירוט אגח תשואה מעל 10% " xfId="351"/>
    <cellStyle name="0_Anafim_דיווחים נוספים_1_דיווחים נוספים 2_פירוט אגח תשואה מעל 10% " xfId="352"/>
    <cellStyle name="0_Anafim_דיווחים נוספים_1_דיווחים נוספים_1" xfId="353"/>
    <cellStyle name="0_Anafim_דיווחים נוספים_1_דיווחים נוספים_4.4." xfId="354"/>
    <cellStyle name="0_Anafim_דיווחים נוספים_1_דיווחים נוספים_4.4. 2" xfId="355"/>
    <cellStyle name="0_Anafim_דיווחים נוספים_1_דיווחים נוספים_4.4. 2_דיווחים נוספים" xfId="356"/>
    <cellStyle name="0_Anafim_דיווחים נוספים_1_דיווחים נוספים_4.4. 2_דיווחים נוספים_1" xfId="357"/>
    <cellStyle name="0_Anafim_דיווחים נוספים_1_דיווחים נוספים_4.4. 2_דיווחים נוספים_פירוט אגח תשואה מעל 10% " xfId="358"/>
    <cellStyle name="0_Anafim_דיווחים נוספים_1_דיווחים נוספים_4.4. 2_פירוט אגח תשואה מעל 10% " xfId="359"/>
    <cellStyle name="0_Anafim_דיווחים נוספים_1_דיווחים נוספים_4.4._דיווחים נוספים" xfId="360"/>
    <cellStyle name="0_Anafim_דיווחים נוספים_1_דיווחים נוספים_4.4._פירוט אגח תשואה מעל 10% " xfId="361"/>
    <cellStyle name="0_Anafim_דיווחים נוספים_1_דיווחים נוספים_דיווחים נוספים" xfId="362"/>
    <cellStyle name="0_Anafim_דיווחים נוספים_1_דיווחים נוספים_פירוט אגח תשואה מעל 10% " xfId="363"/>
    <cellStyle name="0_Anafim_דיווחים נוספים_1_פירוט אגח תשואה מעל 10% " xfId="364"/>
    <cellStyle name="0_Anafim_דיווחים נוספים_2" xfId="365"/>
    <cellStyle name="0_Anafim_דיווחים נוספים_2 2" xfId="366"/>
    <cellStyle name="0_Anafim_דיווחים נוספים_2 2_דיווחים נוספים" xfId="367"/>
    <cellStyle name="0_Anafim_דיווחים נוספים_2 2_דיווחים נוספים_1" xfId="368"/>
    <cellStyle name="0_Anafim_דיווחים נוספים_2 2_דיווחים נוספים_פירוט אגח תשואה מעל 10% " xfId="369"/>
    <cellStyle name="0_Anafim_דיווחים נוספים_2 2_פירוט אגח תשואה מעל 10% " xfId="370"/>
    <cellStyle name="0_Anafim_דיווחים נוספים_2_4.4." xfId="371"/>
    <cellStyle name="0_Anafim_דיווחים נוספים_2_4.4. 2" xfId="372"/>
    <cellStyle name="0_Anafim_דיווחים נוספים_2_4.4. 2_דיווחים נוספים" xfId="373"/>
    <cellStyle name="0_Anafim_דיווחים נוספים_2_4.4. 2_דיווחים נוספים_1" xfId="374"/>
    <cellStyle name="0_Anafim_דיווחים נוספים_2_4.4. 2_דיווחים נוספים_פירוט אגח תשואה מעל 10% " xfId="375"/>
    <cellStyle name="0_Anafim_דיווחים נוספים_2_4.4. 2_פירוט אגח תשואה מעל 10% " xfId="376"/>
    <cellStyle name="0_Anafim_דיווחים נוספים_2_4.4._דיווחים נוספים" xfId="377"/>
    <cellStyle name="0_Anafim_דיווחים נוספים_2_4.4._פירוט אגח תשואה מעל 10% " xfId="378"/>
    <cellStyle name="0_Anafim_דיווחים נוספים_2_דיווחים נוספים" xfId="379"/>
    <cellStyle name="0_Anafim_דיווחים נוספים_2_פירוט אגח תשואה מעל 10% " xfId="380"/>
    <cellStyle name="0_Anafim_דיווחים נוספים_3" xfId="381"/>
    <cellStyle name="0_Anafim_דיווחים נוספים_4.4." xfId="382"/>
    <cellStyle name="0_Anafim_דיווחים נוספים_4.4. 2" xfId="383"/>
    <cellStyle name="0_Anafim_דיווחים נוספים_4.4. 2_דיווחים נוספים" xfId="384"/>
    <cellStyle name="0_Anafim_דיווחים נוספים_4.4. 2_דיווחים נוספים_1" xfId="385"/>
    <cellStyle name="0_Anafim_דיווחים נוספים_4.4. 2_דיווחים נוספים_פירוט אגח תשואה מעל 10% " xfId="386"/>
    <cellStyle name="0_Anafim_דיווחים נוספים_4.4. 2_פירוט אגח תשואה מעל 10% " xfId="387"/>
    <cellStyle name="0_Anafim_דיווחים נוספים_4.4._דיווחים נוספים" xfId="388"/>
    <cellStyle name="0_Anafim_דיווחים נוספים_4.4._פירוט אגח תשואה מעל 10% " xfId="389"/>
    <cellStyle name="0_Anafim_דיווחים נוספים_דיווחים נוספים" xfId="390"/>
    <cellStyle name="0_Anafim_דיווחים נוספים_דיווחים נוספים 2" xfId="391"/>
    <cellStyle name="0_Anafim_דיווחים נוספים_דיווחים נוספים 2_דיווחים נוספים" xfId="392"/>
    <cellStyle name="0_Anafim_דיווחים נוספים_דיווחים נוספים 2_דיווחים נוספים_1" xfId="393"/>
    <cellStyle name="0_Anafim_דיווחים נוספים_דיווחים נוספים 2_דיווחים נוספים_פירוט אגח תשואה מעל 10% " xfId="394"/>
    <cellStyle name="0_Anafim_דיווחים נוספים_דיווחים נוספים 2_פירוט אגח תשואה מעל 10% " xfId="395"/>
    <cellStyle name="0_Anafim_דיווחים נוספים_דיווחים נוספים_1" xfId="396"/>
    <cellStyle name="0_Anafim_דיווחים נוספים_דיווחים נוספים_4.4." xfId="397"/>
    <cellStyle name="0_Anafim_דיווחים נוספים_דיווחים נוספים_4.4. 2" xfId="398"/>
    <cellStyle name="0_Anafim_דיווחים נוספים_דיווחים נוספים_4.4. 2_דיווחים נוספים" xfId="399"/>
    <cellStyle name="0_Anafim_דיווחים נוספים_דיווחים נוספים_4.4. 2_דיווחים נוספים_1" xfId="400"/>
    <cellStyle name="0_Anafim_דיווחים נוספים_דיווחים נוספים_4.4. 2_דיווחים נוספים_פירוט אגח תשואה מעל 10% " xfId="401"/>
    <cellStyle name="0_Anafim_דיווחים נוספים_דיווחים נוספים_4.4. 2_פירוט אגח תשואה מעל 10% " xfId="402"/>
    <cellStyle name="0_Anafim_דיווחים נוספים_דיווחים נוספים_4.4._דיווחים נוספים" xfId="403"/>
    <cellStyle name="0_Anafim_דיווחים נוספים_דיווחים נוספים_4.4._פירוט אגח תשואה מעל 10% " xfId="404"/>
    <cellStyle name="0_Anafim_דיווחים נוספים_דיווחים נוספים_דיווחים נוספים" xfId="405"/>
    <cellStyle name="0_Anafim_דיווחים נוספים_דיווחים נוספים_פירוט אגח תשואה מעל 10% " xfId="406"/>
    <cellStyle name="0_Anafim_דיווחים נוספים_פירוט אגח תשואה מעל 10% " xfId="407"/>
    <cellStyle name="0_Anafim_הערות" xfId="408"/>
    <cellStyle name="0_Anafim_הערות 2" xfId="409"/>
    <cellStyle name="0_Anafim_הערות 2_דיווחים נוספים" xfId="410"/>
    <cellStyle name="0_Anafim_הערות 2_דיווחים נוספים_1" xfId="411"/>
    <cellStyle name="0_Anafim_הערות 2_דיווחים נוספים_פירוט אגח תשואה מעל 10% " xfId="412"/>
    <cellStyle name="0_Anafim_הערות 2_פירוט אגח תשואה מעל 10% " xfId="413"/>
    <cellStyle name="0_Anafim_הערות_4.4." xfId="414"/>
    <cellStyle name="0_Anafim_הערות_4.4. 2" xfId="415"/>
    <cellStyle name="0_Anafim_הערות_4.4. 2_דיווחים נוספים" xfId="416"/>
    <cellStyle name="0_Anafim_הערות_4.4. 2_דיווחים נוספים_1" xfId="417"/>
    <cellStyle name="0_Anafim_הערות_4.4. 2_דיווחים נוספים_פירוט אגח תשואה מעל 10% " xfId="418"/>
    <cellStyle name="0_Anafim_הערות_4.4. 2_פירוט אגח תשואה מעל 10% " xfId="419"/>
    <cellStyle name="0_Anafim_הערות_4.4._דיווחים נוספים" xfId="420"/>
    <cellStyle name="0_Anafim_הערות_4.4._פירוט אגח תשואה מעל 10% " xfId="421"/>
    <cellStyle name="0_Anafim_הערות_דיווחים נוספים" xfId="422"/>
    <cellStyle name="0_Anafim_הערות_דיווחים נוספים_1" xfId="423"/>
    <cellStyle name="0_Anafim_הערות_דיווחים נוספים_פירוט אגח תשואה מעל 10% " xfId="424"/>
    <cellStyle name="0_Anafim_הערות_פירוט אגח תשואה מעל 10% " xfId="425"/>
    <cellStyle name="0_Anafim_יתרת מסגרות אשראי לניצול " xfId="426"/>
    <cellStyle name="0_Anafim_יתרת מסגרות אשראי לניצול  2" xfId="427"/>
    <cellStyle name="0_Anafim_יתרת מסגרות אשראי לניצול  2_דיווחים נוספים" xfId="428"/>
    <cellStyle name="0_Anafim_יתרת מסגרות אשראי לניצול  2_דיווחים נוספים_1" xfId="429"/>
    <cellStyle name="0_Anafim_יתרת מסגרות אשראי לניצול  2_דיווחים נוספים_פירוט אגח תשואה מעל 10% " xfId="430"/>
    <cellStyle name="0_Anafim_יתרת מסגרות אשראי לניצול  2_פירוט אגח תשואה מעל 10% " xfId="431"/>
    <cellStyle name="0_Anafim_יתרת מסגרות אשראי לניצול _4.4." xfId="432"/>
    <cellStyle name="0_Anafim_יתרת מסגרות אשראי לניצול _4.4. 2" xfId="433"/>
    <cellStyle name="0_Anafim_יתרת מסגרות אשראי לניצול _4.4. 2_דיווחים נוספים" xfId="434"/>
    <cellStyle name="0_Anafim_יתרת מסגרות אשראי לניצול _4.4. 2_דיווחים נוספים_1" xfId="435"/>
    <cellStyle name="0_Anafim_יתרת מסגרות אשראי לניצול _4.4. 2_דיווחים נוספים_פירוט אגח תשואה מעל 10% " xfId="436"/>
    <cellStyle name="0_Anafim_יתרת מסגרות אשראי לניצול _4.4. 2_פירוט אגח תשואה מעל 10% " xfId="437"/>
    <cellStyle name="0_Anafim_יתרת מסגרות אשראי לניצול _4.4._דיווחים נוספים" xfId="438"/>
    <cellStyle name="0_Anafim_יתרת מסגרות אשראי לניצול _4.4._פירוט אגח תשואה מעל 10% " xfId="439"/>
    <cellStyle name="0_Anafim_יתרת מסגרות אשראי לניצול _דיווחים נוספים" xfId="440"/>
    <cellStyle name="0_Anafim_יתרת מסגרות אשראי לניצול _דיווחים נוספים_1" xfId="441"/>
    <cellStyle name="0_Anafim_יתרת מסגרות אשראי לניצול _דיווחים נוספים_פירוט אגח תשואה מעל 10% " xfId="442"/>
    <cellStyle name="0_Anafim_יתרת מסגרות אשראי לניצול _פירוט אגח תשואה מעל 10% " xfId="443"/>
    <cellStyle name="0_Anafim_עסקאות שאושרו וטרם בוצעו  " xfId="444"/>
    <cellStyle name="0_Anafim_עסקאות שאושרו וטרם בוצעו   2" xfId="445"/>
    <cellStyle name="0_Anafim_עסקאות שאושרו וטרם בוצעו   2_דיווחים נוספים" xfId="446"/>
    <cellStyle name="0_Anafim_עסקאות שאושרו וטרם בוצעו   2_דיווחים נוספים_1" xfId="447"/>
    <cellStyle name="0_Anafim_עסקאות שאושרו וטרם בוצעו   2_דיווחים נוספים_פירוט אגח תשואה מעל 10% " xfId="448"/>
    <cellStyle name="0_Anafim_עסקאות שאושרו וטרם בוצעו   2_פירוט אגח תשואה מעל 10% " xfId="449"/>
    <cellStyle name="0_Anafim_עסקאות שאושרו וטרם בוצעו  _1" xfId="450"/>
    <cellStyle name="0_Anafim_עסקאות שאושרו וטרם בוצעו  _1 2" xfId="451"/>
    <cellStyle name="0_Anafim_עסקאות שאושרו וטרם בוצעו  _1 2_דיווחים נוספים" xfId="452"/>
    <cellStyle name="0_Anafim_עסקאות שאושרו וטרם בוצעו  _1 2_דיווחים נוספים_1" xfId="453"/>
    <cellStyle name="0_Anafim_עסקאות שאושרו וטרם בוצעו  _1 2_דיווחים נוספים_פירוט אגח תשואה מעל 10% " xfId="454"/>
    <cellStyle name="0_Anafim_עסקאות שאושרו וטרם בוצעו  _1 2_פירוט אגח תשואה מעל 10% " xfId="455"/>
    <cellStyle name="0_Anafim_עסקאות שאושרו וטרם בוצעו  _1_דיווחים נוספים" xfId="456"/>
    <cellStyle name="0_Anafim_עסקאות שאושרו וטרם בוצעו  _1_פירוט אגח תשואה מעל 10% " xfId="457"/>
    <cellStyle name="0_Anafim_עסקאות שאושרו וטרם בוצעו  _4.4." xfId="458"/>
    <cellStyle name="0_Anafim_עסקאות שאושרו וטרם בוצעו  _4.4. 2" xfId="459"/>
    <cellStyle name="0_Anafim_עסקאות שאושרו וטרם בוצעו  _4.4. 2_דיווחים נוספים" xfId="460"/>
    <cellStyle name="0_Anafim_עסקאות שאושרו וטרם בוצעו  _4.4. 2_דיווחים נוספים_1" xfId="461"/>
    <cellStyle name="0_Anafim_עסקאות שאושרו וטרם בוצעו  _4.4. 2_דיווחים נוספים_פירוט אגח תשואה מעל 10% " xfId="462"/>
    <cellStyle name="0_Anafim_עסקאות שאושרו וטרם בוצעו  _4.4. 2_פירוט אגח תשואה מעל 10% " xfId="463"/>
    <cellStyle name="0_Anafim_עסקאות שאושרו וטרם בוצעו  _4.4._דיווחים נוספים" xfId="464"/>
    <cellStyle name="0_Anafim_עסקאות שאושרו וטרם בוצעו  _4.4._פירוט אגח תשואה מעל 10% " xfId="465"/>
    <cellStyle name="0_Anafim_עסקאות שאושרו וטרם בוצעו  _דיווחים נוספים" xfId="466"/>
    <cellStyle name="0_Anafim_עסקאות שאושרו וטרם בוצעו  _דיווחים נוספים_1" xfId="467"/>
    <cellStyle name="0_Anafim_עסקאות שאושרו וטרם בוצעו  _דיווחים נוספים_פירוט אגח תשואה מעל 10% " xfId="468"/>
    <cellStyle name="0_Anafim_עסקאות שאושרו וטרם בוצעו  _פירוט אגח תשואה מעל 10% " xfId="469"/>
    <cellStyle name="0_Anafim_פירוט אגח תשואה מעל 10% " xfId="470"/>
    <cellStyle name="0_Anafim_פירוט אגח תשואה מעל 10%  2" xfId="471"/>
    <cellStyle name="0_Anafim_פירוט אגח תשואה מעל 10%  2_דיווחים נוספים" xfId="472"/>
    <cellStyle name="0_Anafim_פירוט אגח תשואה מעל 10%  2_דיווחים נוספים_1" xfId="473"/>
    <cellStyle name="0_Anafim_פירוט אגח תשואה מעל 10%  2_דיווחים נוספים_פירוט אגח תשואה מעל 10% " xfId="474"/>
    <cellStyle name="0_Anafim_פירוט אגח תשואה מעל 10%  2_פירוט אגח תשואה מעל 10% " xfId="475"/>
    <cellStyle name="0_Anafim_פירוט אגח תשואה מעל 10% _1" xfId="476"/>
    <cellStyle name="0_Anafim_פירוט אגח תשואה מעל 10% _4.4." xfId="477"/>
    <cellStyle name="0_Anafim_פירוט אגח תשואה מעל 10% _4.4. 2" xfId="478"/>
    <cellStyle name="0_Anafim_פירוט אגח תשואה מעל 10% _4.4. 2_דיווחים נוספים" xfId="479"/>
    <cellStyle name="0_Anafim_פירוט אגח תשואה מעל 10% _4.4. 2_דיווחים נוספים_1" xfId="480"/>
    <cellStyle name="0_Anafim_פירוט אגח תשואה מעל 10% _4.4. 2_דיווחים נוספים_פירוט אגח תשואה מעל 10% " xfId="481"/>
    <cellStyle name="0_Anafim_פירוט אגח תשואה מעל 10% _4.4. 2_פירוט אגח תשואה מעל 10% " xfId="482"/>
    <cellStyle name="0_Anafim_פירוט אגח תשואה מעל 10% _4.4._דיווחים נוספים" xfId="483"/>
    <cellStyle name="0_Anafim_פירוט אגח תשואה מעל 10% _4.4._פירוט אגח תשואה מעל 10% " xfId="484"/>
    <cellStyle name="0_Anafim_פירוט אגח תשואה מעל 10% _דיווחים נוספים" xfId="485"/>
    <cellStyle name="0_Anafim_פירוט אגח תשואה מעל 10% _דיווחים נוספים_1" xfId="486"/>
    <cellStyle name="0_Anafim_פירוט אגח תשואה מעל 10% _דיווחים נוספים_פירוט אגח תשואה מעל 10% " xfId="487"/>
    <cellStyle name="0_Anafim_פירוט אגח תשואה מעל 10% _פירוט אגח תשואה מעל 10% " xfId="488"/>
    <cellStyle name="0_אחזקות בעלי ענין -DATA - ערכים" xfId="14824"/>
    <cellStyle name="0_דיווחים נוספים" xfId="489"/>
    <cellStyle name="0_דיווחים נוספים 2" xfId="490"/>
    <cellStyle name="0_דיווחים נוספים 2_דיווחים נוספים" xfId="491"/>
    <cellStyle name="0_דיווחים נוספים 2_דיווחים נוספים_1" xfId="492"/>
    <cellStyle name="0_דיווחים נוספים 2_דיווחים נוספים_פירוט אגח תשואה מעל 10% " xfId="493"/>
    <cellStyle name="0_דיווחים נוספים 2_פירוט אגח תשואה מעל 10% " xfId="494"/>
    <cellStyle name="0_דיווחים נוספים_1" xfId="495"/>
    <cellStyle name="0_דיווחים נוספים_1 2" xfId="496"/>
    <cellStyle name="0_דיווחים נוספים_1 2_דיווחים נוספים" xfId="497"/>
    <cellStyle name="0_דיווחים נוספים_1 2_דיווחים נוספים_1" xfId="498"/>
    <cellStyle name="0_דיווחים נוספים_1 2_דיווחים נוספים_פירוט אגח תשואה מעל 10% " xfId="499"/>
    <cellStyle name="0_דיווחים נוספים_1 2_פירוט אגח תשואה מעל 10% " xfId="500"/>
    <cellStyle name="0_דיווחים נוספים_1_4.4." xfId="501"/>
    <cellStyle name="0_דיווחים נוספים_1_4.4. 2" xfId="502"/>
    <cellStyle name="0_דיווחים נוספים_1_4.4. 2_דיווחים נוספים" xfId="503"/>
    <cellStyle name="0_דיווחים נוספים_1_4.4. 2_דיווחים נוספים_1" xfId="504"/>
    <cellStyle name="0_דיווחים נוספים_1_4.4. 2_דיווחים נוספים_פירוט אגח תשואה מעל 10% " xfId="505"/>
    <cellStyle name="0_דיווחים נוספים_1_4.4. 2_פירוט אגח תשואה מעל 10% " xfId="506"/>
    <cellStyle name="0_דיווחים נוספים_1_4.4._דיווחים נוספים" xfId="507"/>
    <cellStyle name="0_דיווחים נוספים_1_4.4._פירוט אגח תשואה מעל 10% " xfId="508"/>
    <cellStyle name="0_דיווחים נוספים_1_דיווחים נוספים" xfId="509"/>
    <cellStyle name="0_דיווחים נוספים_1_דיווחים נוספים 2" xfId="510"/>
    <cellStyle name="0_דיווחים נוספים_1_דיווחים נוספים 2_דיווחים נוספים" xfId="511"/>
    <cellStyle name="0_דיווחים נוספים_1_דיווחים נוספים 2_דיווחים נוספים_1" xfId="512"/>
    <cellStyle name="0_דיווחים נוספים_1_דיווחים נוספים 2_דיווחים נוספים_פירוט אגח תשואה מעל 10% " xfId="513"/>
    <cellStyle name="0_דיווחים נוספים_1_דיווחים נוספים 2_פירוט אגח תשואה מעל 10% " xfId="514"/>
    <cellStyle name="0_דיווחים נוספים_1_דיווחים נוספים_1" xfId="515"/>
    <cellStyle name="0_דיווחים נוספים_1_דיווחים נוספים_4.4." xfId="516"/>
    <cellStyle name="0_דיווחים נוספים_1_דיווחים נוספים_4.4. 2" xfId="517"/>
    <cellStyle name="0_דיווחים נוספים_1_דיווחים נוספים_4.4. 2_דיווחים נוספים" xfId="518"/>
    <cellStyle name="0_דיווחים נוספים_1_דיווחים נוספים_4.4. 2_דיווחים נוספים_1" xfId="519"/>
    <cellStyle name="0_דיווחים נוספים_1_דיווחים נוספים_4.4. 2_דיווחים נוספים_פירוט אגח תשואה מעל 10% " xfId="520"/>
    <cellStyle name="0_דיווחים נוספים_1_דיווחים נוספים_4.4. 2_פירוט אגח תשואה מעל 10% " xfId="521"/>
    <cellStyle name="0_דיווחים נוספים_1_דיווחים נוספים_4.4._דיווחים נוספים" xfId="522"/>
    <cellStyle name="0_דיווחים נוספים_1_דיווחים נוספים_4.4._פירוט אגח תשואה מעל 10% " xfId="523"/>
    <cellStyle name="0_דיווחים נוספים_1_דיווחים נוספים_דיווחים נוספים" xfId="524"/>
    <cellStyle name="0_דיווחים נוספים_1_דיווחים נוספים_פירוט אגח תשואה מעל 10% " xfId="525"/>
    <cellStyle name="0_דיווחים נוספים_1_פירוט אגח תשואה מעל 10% " xfId="526"/>
    <cellStyle name="0_דיווחים נוספים_2" xfId="527"/>
    <cellStyle name="0_דיווחים נוספים_2 2" xfId="528"/>
    <cellStyle name="0_דיווחים נוספים_2 2_דיווחים נוספים" xfId="529"/>
    <cellStyle name="0_דיווחים נוספים_2 2_דיווחים נוספים_1" xfId="530"/>
    <cellStyle name="0_דיווחים נוספים_2 2_דיווחים נוספים_פירוט אגח תשואה מעל 10% " xfId="531"/>
    <cellStyle name="0_דיווחים נוספים_2 2_פירוט אגח תשואה מעל 10% " xfId="532"/>
    <cellStyle name="0_דיווחים נוספים_2_4.4." xfId="533"/>
    <cellStyle name="0_דיווחים נוספים_2_4.4. 2" xfId="534"/>
    <cellStyle name="0_דיווחים נוספים_2_4.4. 2_דיווחים נוספים" xfId="535"/>
    <cellStyle name="0_דיווחים נוספים_2_4.4. 2_דיווחים נוספים_1" xfId="536"/>
    <cellStyle name="0_דיווחים נוספים_2_4.4. 2_דיווחים נוספים_פירוט אגח תשואה מעל 10% " xfId="537"/>
    <cellStyle name="0_דיווחים נוספים_2_4.4. 2_פירוט אגח תשואה מעל 10% " xfId="538"/>
    <cellStyle name="0_דיווחים נוספים_2_4.4._דיווחים נוספים" xfId="539"/>
    <cellStyle name="0_דיווחים נוספים_2_4.4._פירוט אגח תשואה מעל 10% " xfId="540"/>
    <cellStyle name="0_דיווחים נוספים_2_דיווחים נוספים" xfId="541"/>
    <cellStyle name="0_דיווחים נוספים_2_פירוט אגח תשואה מעל 10% " xfId="542"/>
    <cellStyle name="0_דיווחים נוספים_3" xfId="543"/>
    <cellStyle name="0_דיווחים נוספים_4.4." xfId="544"/>
    <cellStyle name="0_דיווחים נוספים_4.4. 2" xfId="545"/>
    <cellStyle name="0_דיווחים נוספים_4.4. 2_דיווחים נוספים" xfId="546"/>
    <cellStyle name="0_דיווחים נוספים_4.4. 2_דיווחים נוספים_1" xfId="547"/>
    <cellStyle name="0_דיווחים נוספים_4.4. 2_דיווחים נוספים_פירוט אגח תשואה מעל 10% " xfId="548"/>
    <cellStyle name="0_דיווחים נוספים_4.4. 2_פירוט אגח תשואה מעל 10% " xfId="549"/>
    <cellStyle name="0_דיווחים נוספים_4.4._דיווחים נוספים" xfId="550"/>
    <cellStyle name="0_דיווחים נוספים_4.4._פירוט אגח תשואה מעל 10% " xfId="551"/>
    <cellStyle name="0_דיווחים נוספים_דיווחים נוספים" xfId="552"/>
    <cellStyle name="0_דיווחים נוספים_דיווחים נוספים 2" xfId="553"/>
    <cellStyle name="0_דיווחים נוספים_דיווחים נוספים 2_דיווחים נוספים" xfId="554"/>
    <cellStyle name="0_דיווחים נוספים_דיווחים נוספים 2_דיווחים נוספים_1" xfId="555"/>
    <cellStyle name="0_דיווחים נוספים_דיווחים נוספים 2_דיווחים נוספים_פירוט אגח תשואה מעל 10% " xfId="556"/>
    <cellStyle name="0_דיווחים נוספים_דיווחים נוספים 2_פירוט אגח תשואה מעל 10% " xfId="557"/>
    <cellStyle name="0_דיווחים נוספים_דיווחים נוספים_1" xfId="558"/>
    <cellStyle name="0_דיווחים נוספים_דיווחים נוספים_4.4." xfId="559"/>
    <cellStyle name="0_דיווחים נוספים_דיווחים נוספים_4.4. 2" xfId="560"/>
    <cellStyle name="0_דיווחים נוספים_דיווחים נוספים_4.4. 2_דיווחים נוספים" xfId="561"/>
    <cellStyle name="0_דיווחים נוספים_דיווחים נוספים_4.4. 2_דיווחים נוספים_1" xfId="562"/>
    <cellStyle name="0_דיווחים נוספים_דיווחים נוספים_4.4. 2_דיווחים נוספים_פירוט אגח תשואה מעל 10% " xfId="563"/>
    <cellStyle name="0_דיווחים נוספים_דיווחים נוספים_4.4. 2_פירוט אגח תשואה מעל 10% " xfId="564"/>
    <cellStyle name="0_דיווחים נוספים_דיווחים נוספים_4.4._דיווחים נוספים" xfId="565"/>
    <cellStyle name="0_דיווחים נוספים_דיווחים נוספים_4.4._פירוט אגח תשואה מעל 10% " xfId="566"/>
    <cellStyle name="0_דיווחים נוספים_דיווחים נוספים_דיווחים נוספים" xfId="567"/>
    <cellStyle name="0_דיווחים נוספים_דיווחים נוספים_פירוט אגח תשואה מעל 10% " xfId="568"/>
    <cellStyle name="0_דיווחים נוספים_פירוט אגח תשואה מעל 10% " xfId="569"/>
    <cellStyle name="0_הערות" xfId="570"/>
    <cellStyle name="0_הערות 2" xfId="571"/>
    <cellStyle name="0_הערות 2_דיווחים נוספים" xfId="572"/>
    <cellStyle name="0_הערות 2_דיווחים נוספים_1" xfId="573"/>
    <cellStyle name="0_הערות 2_דיווחים נוספים_פירוט אגח תשואה מעל 10% " xfId="574"/>
    <cellStyle name="0_הערות 2_פירוט אגח תשואה מעל 10% " xfId="575"/>
    <cellStyle name="0_הערות_4.4." xfId="576"/>
    <cellStyle name="0_הערות_4.4. 2" xfId="577"/>
    <cellStyle name="0_הערות_4.4. 2_דיווחים נוספים" xfId="578"/>
    <cellStyle name="0_הערות_4.4. 2_דיווחים נוספים_1" xfId="579"/>
    <cellStyle name="0_הערות_4.4. 2_דיווחים נוספים_פירוט אגח תשואה מעל 10% " xfId="580"/>
    <cellStyle name="0_הערות_4.4. 2_פירוט אגח תשואה מעל 10% " xfId="581"/>
    <cellStyle name="0_הערות_4.4._דיווחים נוספים" xfId="582"/>
    <cellStyle name="0_הערות_4.4._פירוט אגח תשואה מעל 10% " xfId="583"/>
    <cellStyle name="0_הערות_דיווחים נוספים" xfId="584"/>
    <cellStyle name="0_הערות_דיווחים נוספים_1" xfId="585"/>
    <cellStyle name="0_הערות_דיווחים נוספים_פירוט אגח תשואה מעל 10% " xfId="586"/>
    <cellStyle name="0_הערות_פירוט אגח תשואה מעל 10% " xfId="587"/>
    <cellStyle name="0_יתרת מסגרות אשראי לניצול " xfId="588"/>
    <cellStyle name="0_יתרת מסגרות אשראי לניצול  2" xfId="589"/>
    <cellStyle name="0_יתרת מסגרות אשראי לניצול  2_דיווחים נוספים" xfId="590"/>
    <cellStyle name="0_יתרת מסגרות אשראי לניצול  2_דיווחים נוספים_1" xfId="591"/>
    <cellStyle name="0_יתרת מסגרות אשראי לניצול  2_דיווחים נוספים_פירוט אגח תשואה מעל 10% " xfId="592"/>
    <cellStyle name="0_יתרת מסגרות אשראי לניצול  2_פירוט אגח תשואה מעל 10% " xfId="593"/>
    <cellStyle name="0_יתרת מסגרות אשראי לניצול _4.4." xfId="594"/>
    <cellStyle name="0_יתרת מסגרות אשראי לניצול _4.4. 2" xfId="595"/>
    <cellStyle name="0_יתרת מסגרות אשראי לניצול _4.4. 2_דיווחים נוספים" xfId="596"/>
    <cellStyle name="0_יתרת מסגרות אשראי לניצול _4.4. 2_דיווחים נוספים_1" xfId="597"/>
    <cellStyle name="0_יתרת מסגרות אשראי לניצול _4.4. 2_דיווחים נוספים_פירוט אגח תשואה מעל 10% " xfId="598"/>
    <cellStyle name="0_יתרת מסגרות אשראי לניצול _4.4. 2_פירוט אגח תשואה מעל 10% " xfId="599"/>
    <cellStyle name="0_יתרת מסגרות אשראי לניצול _4.4._דיווחים נוספים" xfId="600"/>
    <cellStyle name="0_יתרת מסגרות אשראי לניצול _4.4._פירוט אגח תשואה מעל 10% " xfId="601"/>
    <cellStyle name="0_יתרת מסגרות אשראי לניצול _דיווחים נוספים" xfId="602"/>
    <cellStyle name="0_יתרת מסגרות אשראי לניצול _דיווחים נוספים_1" xfId="603"/>
    <cellStyle name="0_יתרת מסגרות אשראי לניצול _דיווחים נוספים_פירוט אגח תשואה מעל 10% " xfId="604"/>
    <cellStyle name="0_יתרת מסגרות אשראי לניצול _פירוט אגח תשואה מעל 10% " xfId="605"/>
    <cellStyle name="0_משקל בתא100" xfId="606"/>
    <cellStyle name="0_משקל בתא100 2" xfId="607"/>
    <cellStyle name="0_משקל בתא100 2 2" xfId="608"/>
    <cellStyle name="0_משקל בתא100 2 2_דיווחים נוספים" xfId="609"/>
    <cellStyle name="0_משקל בתא100 2 2_דיווחים נוספים_1" xfId="610"/>
    <cellStyle name="0_משקל בתא100 2 2_דיווחים נוספים_פירוט אגח תשואה מעל 10% " xfId="611"/>
    <cellStyle name="0_משקל בתא100 2 2_פירוט אגח תשואה מעל 10% " xfId="612"/>
    <cellStyle name="0_משקל בתא100 2_4.4." xfId="613"/>
    <cellStyle name="0_משקל בתא100 2_4.4. 2" xfId="614"/>
    <cellStyle name="0_משקל בתא100 2_4.4. 2_דיווחים נוספים" xfId="615"/>
    <cellStyle name="0_משקל בתא100 2_4.4. 2_דיווחים נוספים_1" xfId="616"/>
    <cellStyle name="0_משקל בתא100 2_4.4. 2_דיווחים נוספים_פירוט אגח תשואה מעל 10% " xfId="617"/>
    <cellStyle name="0_משקל בתא100 2_4.4. 2_פירוט אגח תשואה מעל 10% " xfId="618"/>
    <cellStyle name="0_משקל בתא100 2_4.4._דיווחים נוספים" xfId="619"/>
    <cellStyle name="0_משקל בתא100 2_4.4._פירוט אגח תשואה מעל 10% " xfId="620"/>
    <cellStyle name="0_משקל בתא100 2_דיווחים נוספים" xfId="621"/>
    <cellStyle name="0_משקל בתא100 2_דיווחים נוספים 2" xfId="622"/>
    <cellStyle name="0_משקל בתא100 2_דיווחים נוספים 2_דיווחים נוספים" xfId="623"/>
    <cellStyle name="0_משקל בתא100 2_דיווחים נוספים 2_דיווחים נוספים_1" xfId="624"/>
    <cellStyle name="0_משקל בתא100 2_דיווחים נוספים 2_דיווחים נוספים_פירוט אגח תשואה מעל 10% " xfId="625"/>
    <cellStyle name="0_משקל בתא100 2_דיווחים נוספים 2_פירוט אגח תשואה מעל 10% " xfId="626"/>
    <cellStyle name="0_משקל בתא100 2_דיווחים נוספים_1" xfId="627"/>
    <cellStyle name="0_משקל בתא100 2_דיווחים נוספים_1 2" xfId="628"/>
    <cellStyle name="0_משקל בתא100 2_דיווחים נוספים_1 2_דיווחים נוספים" xfId="629"/>
    <cellStyle name="0_משקל בתא100 2_דיווחים נוספים_1 2_דיווחים נוספים_1" xfId="630"/>
    <cellStyle name="0_משקל בתא100 2_דיווחים נוספים_1 2_דיווחים נוספים_פירוט אגח תשואה מעל 10% " xfId="631"/>
    <cellStyle name="0_משקל בתא100 2_דיווחים נוספים_1 2_פירוט אגח תשואה מעל 10% " xfId="632"/>
    <cellStyle name="0_משקל בתא100 2_דיווחים נוספים_1_4.4." xfId="633"/>
    <cellStyle name="0_משקל בתא100 2_דיווחים נוספים_1_4.4. 2" xfId="634"/>
    <cellStyle name="0_משקל בתא100 2_דיווחים נוספים_1_4.4. 2_דיווחים נוספים" xfId="635"/>
    <cellStyle name="0_משקל בתא100 2_דיווחים נוספים_1_4.4. 2_דיווחים נוספים_1" xfId="636"/>
    <cellStyle name="0_משקל בתא100 2_דיווחים נוספים_1_4.4. 2_דיווחים נוספים_פירוט אגח תשואה מעל 10% " xfId="637"/>
    <cellStyle name="0_משקל בתא100 2_דיווחים נוספים_1_4.4. 2_פירוט אגח תשואה מעל 10% " xfId="638"/>
    <cellStyle name="0_משקל בתא100 2_דיווחים נוספים_1_4.4._דיווחים נוספים" xfId="639"/>
    <cellStyle name="0_משקל בתא100 2_דיווחים נוספים_1_4.4._פירוט אגח תשואה מעל 10% " xfId="640"/>
    <cellStyle name="0_משקל בתא100 2_דיווחים נוספים_1_דיווחים נוספים" xfId="641"/>
    <cellStyle name="0_משקל בתא100 2_דיווחים נוספים_1_פירוט אגח תשואה מעל 10% " xfId="642"/>
    <cellStyle name="0_משקל בתא100 2_דיווחים נוספים_2" xfId="643"/>
    <cellStyle name="0_משקל בתא100 2_דיווחים נוספים_4.4." xfId="644"/>
    <cellStyle name="0_משקל בתא100 2_דיווחים נוספים_4.4. 2" xfId="645"/>
    <cellStyle name="0_משקל בתא100 2_דיווחים נוספים_4.4. 2_דיווחים נוספים" xfId="646"/>
    <cellStyle name="0_משקל בתא100 2_דיווחים נוספים_4.4. 2_דיווחים נוספים_1" xfId="647"/>
    <cellStyle name="0_משקל בתא100 2_דיווחים נוספים_4.4. 2_דיווחים נוספים_פירוט אגח תשואה מעל 10% " xfId="648"/>
    <cellStyle name="0_משקל בתא100 2_דיווחים נוספים_4.4. 2_פירוט אגח תשואה מעל 10% " xfId="649"/>
    <cellStyle name="0_משקל בתא100 2_דיווחים נוספים_4.4._דיווחים נוספים" xfId="650"/>
    <cellStyle name="0_משקל בתא100 2_דיווחים נוספים_4.4._פירוט אגח תשואה מעל 10% " xfId="651"/>
    <cellStyle name="0_משקל בתא100 2_דיווחים נוספים_דיווחים נוספים" xfId="652"/>
    <cellStyle name="0_משקל בתא100 2_דיווחים נוספים_דיווחים נוספים 2" xfId="653"/>
    <cellStyle name="0_משקל בתא100 2_דיווחים נוספים_דיווחים נוספים 2_דיווחים נוספים" xfId="654"/>
    <cellStyle name="0_משקל בתא100 2_דיווחים נוספים_דיווחים נוספים 2_דיווחים נוספים_1" xfId="655"/>
    <cellStyle name="0_משקל בתא100 2_דיווחים נוספים_דיווחים נוספים 2_דיווחים נוספים_פירוט אגח תשואה מעל 10% " xfId="656"/>
    <cellStyle name="0_משקל בתא100 2_דיווחים נוספים_דיווחים נוספים 2_פירוט אגח תשואה מעל 10% " xfId="657"/>
    <cellStyle name="0_משקל בתא100 2_דיווחים נוספים_דיווחים נוספים_1" xfId="658"/>
    <cellStyle name="0_משקל בתא100 2_דיווחים נוספים_דיווחים נוספים_4.4." xfId="659"/>
    <cellStyle name="0_משקל בתא100 2_דיווחים נוספים_דיווחים נוספים_4.4. 2" xfId="660"/>
    <cellStyle name="0_משקל בתא100 2_דיווחים נוספים_דיווחים נוספים_4.4. 2_דיווחים נוספים" xfId="661"/>
    <cellStyle name="0_משקל בתא100 2_דיווחים נוספים_דיווחים נוספים_4.4. 2_דיווחים נוספים_1" xfId="662"/>
    <cellStyle name="0_משקל בתא100 2_דיווחים נוספים_דיווחים נוספים_4.4. 2_דיווחים נוספים_פירוט אגח תשואה מעל 10% " xfId="663"/>
    <cellStyle name="0_משקל בתא100 2_דיווחים נוספים_דיווחים נוספים_4.4. 2_פירוט אגח תשואה מעל 10% " xfId="664"/>
    <cellStyle name="0_משקל בתא100 2_דיווחים נוספים_דיווחים נוספים_4.4._דיווחים נוספים" xfId="665"/>
    <cellStyle name="0_משקל בתא100 2_דיווחים נוספים_דיווחים נוספים_4.4._פירוט אגח תשואה מעל 10% " xfId="666"/>
    <cellStyle name="0_משקל בתא100 2_דיווחים נוספים_דיווחים נוספים_דיווחים נוספים" xfId="667"/>
    <cellStyle name="0_משקל בתא100 2_דיווחים נוספים_דיווחים נוספים_פירוט אגח תשואה מעל 10% " xfId="668"/>
    <cellStyle name="0_משקל בתא100 2_דיווחים נוספים_פירוט אגח תשואה מעל 10% " xfId="669"/>
    <cellStyle name="0_משקל בתא100 2_עסקאות שאושרו וטרם בוצעו  " xfId="670"/>
    <cellStyle name="0_משקל בתא100 2_עסקאות שאושרו וטרם בוצעו   2" xfId="671"/>
    <cellStyle name="0_משקל בתא100 2_עסקאות שאושרו וטרם בוצעו   2_דיווחים נוספים" xfId="672"/>
    <cellStyle name="0_משקל בתא100 2_עסקאות שאושרו וטרם בוצעו   2_דיווחים נוספים_1" xfId="673"/>
    <cellStyle name="0_משקל בתא100 2_עסקאות שאושרו וטרם בוצעו   2_דיווחים נוספים_פירוט אגח תשואה מעל 10% " xfId="674"/>
    <cellStyle name="0_משקל בתא100 2_עסקאות שאושרו וטרם בוצעו   2_פירוט אגח תשואה מעל 10% " xfId="675"/>
    <cellStyle name="0_משקל בתא100 2_עסקאות שאושרו וטרם בוצעו  _דיווחים נוספים" xfId="676"/>
    <cellStyle name="0_משקל בתא100 2_עסקאות שאושרו וטרם בוצעו  _פירוט אגח תשואה מעל 10% " xfId="677"/>
    <cellStyle name="0_משקל בתא100 2_פירוט אגח תשואה מעל 10% " xfId="678"/>
    <cellStyle name="0_משקל בתא100 2_פירוט אגח תשואה מעל 10%  2" xfId="679"/>
    <cellStyle name="0_משקל בתא100 2_פירוט אגח תשואה מעל 10%  2_דיווחים נוספים" xfId="680"/>
    <cellStyle name="0_משקל בתא100 2_פירוט אגח תשואה מעל 10%  2_דיווחים נוספים_1" xfId="681"/>
    <cellStyle name="0_משקל בתא100 2_פירוט אגח תשואה מעל 10%  2_דיווחים נוספים_פירוט אגח תשואה מעל 10% " xfId="682"/>
    <cellStyle name="0_משקל בתא100 2_פירוט אגח תשואה מעל 10%  2_פירוט אגח תשואה מעל 10% " xfId="683"/>
    <cellStyle name="0_משקל בתא100 2_פירוט אגח תשואה מעל 10% _1" xfId="684"/>
    <cellStyle name="0_משקל בתא100 2_פירוט אגח תשואה מעל 10% _4.4." xfId="685"/>
    <cellStyle name="0_משקל בתא100 2_פירוט אגח תשואה מעל 10% _4.4. 2" xfId="686"/>
    <cellStyle name="0_משקל בתא100 2_פירוט אגח תשואה מעל 10% _4.4. 2_דיווחים נוספים" xfId="687"/>
    <cellStyle name="0_משקל בתא100 2_פירוט אגח תשואה מעל 10% _4.4. 2_דיווחים נוספים_1" xfId="688"/>
    <cellStyle name="0_משקל בתא100 2_פירוט אגח תשואה מעל 10% _4.4. 2_דיווחים נוספים_פירוט אגח תשואה מעל 10% " xfId="689"/>
    <cellStyle name="0_משקל בתא100 2_פירוט אגח תשואה מעל 10% _4.4. 2_פירוט אגח תשואה מעל 10% " xfId="690"/>
    <cellStyle name="0_משקל בתא100 2_פירוט אגח תשואה מעל 10% _4.4._דיווחים נוספים" xfId="691"/>
    <cellStyle name="0_משקל בתא100 2_פירוט אגח תשואה מעל 10% _4.4._פירוט אגח תשואה מעל 10% " xfId="692"/>
    <cellStyle name="0_משקל בתא100 2_פירוט אגח תשואה מעל 10% _דיווחים נוספים" xfId="693"/>
    <cellStyle name="0_משקל בתא100 2_פירוט אגח תשואה מעל 10% _דיווחים נוספים_1" xfId="694"/>
    <cellStyle name="0_משקל בתא100 2_פירוט אגח תשואה מעל 10% _דיווחים נוספים_פירוט אגח תשואה מעל 10% " xfId="695"/>
    <cellStyle name="0_משקל בתא100 2_פירוט אגח תשואה מעל 10% _פירוט אגח תשואה מעל 10% " xfId="696"/>
    <cellStyle name="0_משקל בתא100 3" xfId="697"/>
    <cellStyle name="0_משקל בתא100 3_דיווחים נוספים" xfId="698"/>
    <cellStyle name="0_משקל בתא100 3_דיווחים נוספים_1" xfId="699"/>
    <cellStyle name="0_משקל בתא100 3_דיווחים נוספים_פירוט אגח תשואה מעל 10% " xfId="700"/>
    <cellStyle name="0_משקל בתא100 3_פירוט אגח תשואה מעל 10% " xfId="701"/>
    <cellStyle name="0_משקל בתא100_4.4." xfId="702"/>
    <cellStyle name="0_משקל בתא100_4.4. 2" xfId="703"/>
    <cellStyle name="0_משקל בתא100_4.4. 2_דיווחים נוספים" xfId="704"/>
    <cellStyle name="0_משקל בתא100_4.4. 2_דיווחים נוספים_1" xfId="705"/>
    <cellStyle name="0_משקל בתא100_4.4. 2_דיווחים נוספים_פירוט אגח תשואה מעל 10% " xfId="706"/>
    <cellStyle name="0_משקל בתא100_4.4. 2_פירוט אגח תשואה מעל 10% " xfId="707"/>
    <cellStyle name="0_משקל בתא100_4.4._דיווחים נוספים" xfId="708"/>
    <cellStyle name="0_משקל בתא100_4.4._פירוט אגח תשואה מעל 10% " xfId="709"/>
    <cellStyle name="0_משקל בתא100_דיווחים נוספים" xfId="710"/>
    <cellStyle name="0_משקל בתא100_דיווחים נוספים 2" xfId="711"/>
    <cellStyle name="0_משקל בתא100_דיווחים נוספים 2_דיווחים נוספים" xfId="712"/>
    <cellStyle name="0_משקל בתא100_דיווחים נוספים 2_דיווחים נוספים_1" xfId="713"/>
    <cellStyle name="0_משקל בתא100_דיווחים נוספים 2_דיווחים נוספים_פירוט אגח תשואה מעל 10% " xfId="714"/>
    <cellStyle name="0_משקל בתא100_דיווחים נוספים 2_פירוט אגח תשואה מעל 10% " xfId="715"/>
    <cellStyle name="0_משקל בתא100_דיווחים נוספים_1" xfId="716"/>
    <cellStyle name="0_משקל בתא100_דיווחים נוספים_1 2" xfId="717"/>
    <cellStyle name="0_משקל בתא100_דיווחים נוספים_1 2_דיווחים נוספים" xfId="718"/>
    <cellStyle name="0_משקל בתא100_דיווחים נוספים_1 2_דיווחים נוספים_1" xfId="719"/>
    <cellStyle name="0_משקל בתא100_דיווחים נוספים_1 2_דיווחים נוספים_פירוט אגח תשואה מעל 10% " xfId="720"/>
    <cellStyle name="0_משקל בתא100_דיווחים נוספים_1 2_פירוט אגח תשואה מעל 10% " xfId="721"/>
    <cellStyle name="0_משקל בתא100_דיווחים נוספים_1_4.4." xfId="722"/>
    <cellStyle name="0_משקל בתא100_דיווחים נוספים_1_4.4. 2" xfId="723"/>
    <cellStyle name="0_משקל בתא100_דיווחים נוספים_1_4.4. 2_דיווחים נוספים" xfId="724"/>
    <cellStyle name="0_משקל בתא100_דיווחים נוספים_1_4.4. 2_דיווחים נוספים_1" xfId="725"/>
    <cellStyle name="0_משקל בתא100_דיווחים נוספים_1_4.4. 2_דיווחים נוספים_פירוט אגח תשואה מעל 10% " xfId="726"/>
    <cellStyle name="0_משקל בתא100_דיווחים נוספים_1_4.4. 2_פירוט אגח תשואה מעל 10% " xfId="727"/>
    <cellStyle name="0_משקל בתא100_דיווחים נוספים_1_4.4._דיווחים נוספים" xfId="728"/>
    <cellStyle name="0_משקל בתא100_דיווחים נוספים_1_4.4._פירוט אגח תשואה מעל 10% " xfId="729"/>
    <cellStyle name="0_משקל בתא100_דיווחים נוספים_1_דיווחים נוספים" xfId="730"/>
    <cellStyle name="0_משקל בתא100_דיווחים נוספים_1_דיווחים נוספים 2" xfId="731"/>
    <cellStyle name="0_משקל בתא100_דיווחים נוספים_1_דיווחים נוספים 2_דיווחים נוספים" xfId="732"/>
    <cellStyle name="0_משקל בתא100_דיווחים נוספים_1_דיווחים נוספים 2_דיווחים נוספים_1" xfId="733"/>
    <cellStyle name="0_משקל בתא100_דיווחים נוספים_1_דיווחים נוספים 2_דיווחים נוספים_פירוט אגח תשואה מעל 10% " xfId="734"/>
    <cellStyle name="0_משקל בתא100_דיווחים נוספים_1_דיווחים נוספים 2_פירוט אגח תשואה מעל 10% " xfId="735"/>
    <cellStyle name="0_משקל בתא100_דיווחים נוספים_1_דיווחים נוספים_1" xfId="736"/>
    <cellStyle name="0_משקל בתא100_דיווחים נוספים_1_דיווחים נוספים_4.4." xfId="737"/>
    <cellStyle name="0_משקל בתא100_דיווחים נוספים_1_דיווחים נוספים_4.4. 2" xfId="738"/>
    <cellStyle name="0_משקל בתא100_דיווחים נוספים_1_דיווחים נוספים_4.4. 2_דיווחים נוספים" xfId="739"/>
    <cellStyle name="0_משקל בתא100_דיווחים נוספים_1_דיווחים נוספים_4.4. 2_דיווחים נוספים_1" xfId="740"/>
    <cellStyle name="0_משקל בתא100_דיווחים נוספים_1_דיווחים נוספים_4.4. 2_דיווחים נוספים_פירוט אגח תשואה מעל 10% " xfId="741"/>
    <cellStyle name="0_משקל בתא100_דיווחים נוספים_1_דיווחים נוספים_4.4. 2_פירוט אגח תשואה מעל 10% " xfId="742"/>
    <cellStyle name="0_משקל בתא100_דיווחים נוספים_1_דיווחים נוספים_4.4._דיווחים נוספים" xfId="743"/>
    <cellStyle name="0_משקל בתא100_דיווחים נוספים_1_דיווחים נוספים_4.4._פירוט אגח תשואה מעל 10% " xfId="744"/>
    <cellStyle name="0_משקל בתא100_דיווחים נוספים_1_דיווחים נוספים_דיווחים נוספים" xfId="745"/>
    <cellStyle name="0_משקל בתא100_דיווחים נוספים_1_דיווחים נוספים_פירוט אגח תשואה מעל 10% " xfId="746"/>
    <cellStyle name="0_משקל בתא100_דיווחים נוספים_1_פירוט אגח תשואה מעל 10% " xfId="747"/>
    <cellStyle name="0_משקל בתא100_דיווחים נוספים_2" xfId="748"/>
    <cellStyle name="0_משקל בתא100_דיווחים נוספים_2 2" xfId="749"/>
    <cellStyle name="0_משקל בתא100_דיווחים נוספים_2 2_דיווחים נוספים" xfId="750"/>
    <cellStyle name="0_משקל בתא100_דיווחים נוספים_2 2_דיווחים נוספים_1" xfId="751"/>
    <cellStyle name="0_משקל בתא100_דיווחים נוספים_2 2_דיווחים נוספים_פירוט אגח תשואה מעל 10% " xfId="752"/>
    <cellStyle name="0_משקל בתא100_דיווחים נוספים_2 2_פירוט אגח תשואה מעל 10% " xfId="753"/>
    <cellStyle name="0_משקל בתא100_דיווחים נוספים_2_4.4." xfId="754"/>
    <cellStyle name="0_משקל בתא100_דיווחים נוספים_2_4.4. 2" xfId="755"/>
    <cellStyle name="0_משקל בתא100_דיווחים נוספים_2_4.4. 2_דיווחים נוספים" xfId="756"/>
    <cellStyle name="0_משקל בתא100_דיווחים נוספים_2_4.4. 2_דיווחים נוספים_1" xfId="757"/>
    <cellStyle name="0_משקל בתא100_דיווחים נוספים_2_4.4. 2_דיווחים נוספים_פירוט אגח תשואה מעל 10% " xfId="758"/>
    <cellStyle name="0_משקל בתא100_דיווחים נוספים_2_4.4. 2_פירוט אגח תשואה מעל 10% " xfId="759"/>
    <cellStyle name="0_משקל בתא100_דיווחים נוספים_2_4.4._דיווחים נוספים" xfId="760"/>
    <cellStyle name="0_משקל בתא100_דיווחים נוספים_2_4.4._פירוט אגח תשואה מעל 10% " xfId="761"/>
    <cellStyle name="0_משקל בתא100_דיווחים נוספים_2_דיווחים נוספים" xfId="762"/>
    <cellStyle name="0_משקל בתא100_דיווחים נוספים_2_פירוט אגח תשואה מעל 10% " xfId="763"/>
    <cellStyle name="0_משקל בתא100_דיווחים נוספים_3" xfId="764"/>
    <cellStyle name="0_משקל בתא100_דיווחים נוספים_4.4." xfId="765"/>
    <cellStyle name="0_משקל בתא100_דיווחים נוספים_4.4. 2" xfId="766"/>
    <cellStyle name="0_משקל בתא100_דיווחים נוספים_4.4. 2_דיווחים נוספים" xfId="767"/>
    <cellStyle name="0_משקל בתא100_דיווחים נוספים_4.4. 2_דיווחים נוספים_1" xfId="768"/>
    <cellStyle name="0_משקל בתא100_דיווחים נוספים_4.4. 2_דיווחים נוספים_פירוט אגח תשואה מעל 10% " xfId="769"/>
    <cellStyle name="0_משקל בתא100_דיווחים נוספים_4.4. 2_פירוט אגח תשואה מעל 10% " xfId="770"/>
    <cellStyle name="0_משקל בתא100_דיווחים נוספים_4.4._דיווחים נוספים" xfId="771"/>
    <cellStyle name="0_משקל בתא100_דיווחים נוספים_4.4._פירוט אגח תשואה מעל 10% " xfId="772"/>
    <cellStyle name="0_משקל בתא100_דיווחים נוספים_דיווחים נוספים" xfId="773"/>
    <cellStyle name="0_משקל בתא100_דיווחים נוספים_דיווחים נוספים 2" xfId="774"/>
    <cellStyle name="0_משקל בתא100_דיווחים נוספים_דיווחים נוספים 2_דיווחים נוספים" xfId="775"/>
    <cellStyle name="0_משקל בתא100_דיווחים נוספים_דיווחים נוספים 2_דיווחים נוספים_1" xfId="776"/>
    <cellStyle name="0_משקל בתא100_דיווחים נוספים_דיווחים נוספים 2_דיווחים נוספים_פירוט אגח תשואה מעל 10% " xfId="777"/>
    <cellStyle name="0_משקל בתא100_דיווחים נוספים_דיווחים נוספים 2_פירוט אגח תשואה מעל 10% " xfId="778"/>
    <cellStyle name="0_משקל בתא100_דיווחים נוספים_דיווחים נוספים_1" xfId="779"/>
    <cellStyle name="0_משקל בתא100_דיווחים נוספים_דיווחים נוספים_4.4." xfId="780"/>
    <cellStyle name="0_משקל בתא100_דיווחים נוספים_דיווחים נוספים_4.4. 2" xfId="781"/>
    <cellStyle name="0_משקל בתא100_דיווחים נוספים_דיווחים נוספים_4.4. 2_דיווחים נוספים" xfId="782"/>
    <cellStyle name="0_משקל בתא100_דיווחים נוספים_דיווחים נוספים_4.4. 2_דיווחים נוספים_1" xfId="783"/>
    <cellStyle name="0_משקל בתא100_דיווחים נוספים_דיווחים נוספים_4.4. 2_דיווחים נוספים_פירוט אגח תשואה מעל 10% " xfId="784"/>
    <cellStyle name="0_משקל בתא100_דיווחים נוספים_דיווחים נוספים_4.4. 2_פירוט אגח תשואה מעל 10% " xfId="785"/>
    <cellStyle name="0_משקל בתא100_דיווחים נוספים_דיווחים נוספים_4.4._דיווחים נוספים" xfId="786"/>
    <cellStyle name="0_משקל בתא100_דיווחים נוספים_דיווחים נוספים_4.4._פירוט אגח תשואה מעל 10% " xfId="787"/>
    <cellStyle name="0_משקל בתא100_דיווחים נוספים_דיווחים נוספים_דיווחים נוספים" xfId="788"/>
    <cellStyle name="0_משקל בתא100_דיווחים נוספים_דיווחים נוספים_פירוט אגח תשואה מעל 10% " xfId="789"/>
    <cellStyle name="0_משקל בתא100_דיווחים נוספים_פירוט אגח תשואה מעל 10% " xfId="790"/>
    <cellStyle name="0_משקל בתא100_הערות" xfId="791"/>
    <cellStyle name="0_משקל בתא100_הערות 2" xfId="792"/>
    <cellStyle name="0_משקל בתא100_הערות 2_דיווחים נוספים" xfId="793"/>
    <cellStyle name="0_משקל בתא100_הערות 2_דיווחים נוספים_1" xfId="794"/>
    <cellStyle name="0_משקל בתא100_הערות 2_דיווחים נוספים_פירוט אגח תשואה מעל 10% " xfId="795"/>
    <cellStyle name="0_משקל בתא100_הערות 2_פירוט אגח תשואה מעל 10% " xfId="796"/>
    <cellStyle name="0_משקל בתא100_הערות_4.4." xfId="797"/>
    <cellStyle name="0_משקל בתא100_הערות_4.4. 2" xfId="798"/>
    <cellStyle name="0_משקל בתא100_הערות_4.4. 2_דיווחים נוספים" xfId="799"/>
    <cellStyle name="0_משקל בתא100_הערות_4.4. 2_דיווחים נוספים_1" xfId="800"/>
    <cellStyle name="0_משקל בתא100_הערות_4.4. 2_דיווחים נוספים_פירוט אגח תשואה מעל 10% " xfId="801"/>
    <cellStyle name="0_משקל בתא100_הערות_4.4. 2_פירוט אגח תשואה מעל 10% " xfId="802"/>
    <cellStyle name="0_משקל בתא100_הערות_4.4._דיווחים נוספים" xfId="803"/>
    <cellStyle name="0_משקל בתא100_הערות_4.4._פירוט אגח תשואה מעל 10% " xfId="804"/>
    <cellStyle name="0_משקל בתא100_הערות_דיווחים נוספים" xfId="805"/>
    <cellStyle name="0_משקל בתא100_הערות_דיווחים נוספים_1" xfId="806"/>
    <cellStyle name="0_משקל בתא100_הערות_דיווחים נוספים_פירוט אגח תשואה מעל 10% " xfId="807"/>
    <cellStyle name="0_משקל בתא100_הערות_פירוט אגח תשואה מעל 10% " xfId="808"/>
    <cellStyle name="0_משקל בתא100_יתרת מסגרות אשראי לניצול " xfId="809"/>
    <cellStyle name="0_משקל בתא100_יתרת מסגרות אשראי לניצול  2" xfId="810"/>
    <cellStyle name="0_משקל בתא100_יתרת מסגרות אשראי לניצול  2_דיווחים נוספים" xfId="811"/>
    <cellStyle name="0_משקל בתא100_יתרת מסגרות אשראי לניצול  2_דיווחים נוספים_1" xfId="812"/>
    <cellStyle name="0_משקל בתא100_יתרת מסגרות אשראי לניצול  2_דיווחים נוספים_פירוט אגח תשואה מעל 10% " xfId="813"/>
    <cellStyle name="0_משקל בתא100_יתרת מסגרות אשראי לניצול  2_פירוט אגח תשואה מעל 10% " xfId="814"/>
    <cellStyle name="0_משקל בתא100_יתרת מסגרות אשראי לניצול _4.4." xfId="815"/>
    <cellStyle name="0_משקל בתא100_יתרת מסגרות אשראי לניצול _4.4. 2" xfId="816"/>
    <cellStyle name="0_משקל בתא100_יתרת מסגרות אשראי לניצול _4.4. 2_דיווחים נוספים" xfId="817"/>
    <cellStyle name="0_משקל בתא100_יתרת מסגרות אשראי לניצול _4.4. 2_דיווחים נוספים_1" xfId="818"/>
    <cellStyle name="0_משקל בתא100_יתרת מסגרות אשראי לניצול _4.4. 2_דיווחים נוספים_פירוט אגח תשואה מעל 10% " xfId="819"/>
    <cellStyle name="0_משקל בתא100_יתרת מסגרות אשראי לניצול _4.4. 2_פירוט אגח תשואה מעל 10% " xfId="820"/>
    <cellStyle name="0_משקל בתא100_יתרת מסגרות אשראי לניצול _4.4._דיווחים נוספים" xfId="821"/>
    <cellStyle name="0_משקל בתא100_יתרת מסגרות אשראי לניצול _4.4._פירוט אגח תשואה מעל 10% " xfId="822"/>
    <cellStyle name="0_משקל בתא100_יתרת מסגרות אשראי לניצול _דיווחים נוספים" xfId="823"/>
    <cellStyle name="0_משקל בתא100_יתרת מסגרות אשראי לניצול _דיווחים נוספים_1" xfId="824"/>
    <cellStyle name="0_משקל בתא100_יתרת מסגרות אשראי לניצול _דיווחים נוספים_פירוט אגח תשואה מעל 10% " xfId="825"/>
    <cellStyle name="0_משקל בתא100_יתרת מסגרות אשראי לניצול _פירוט אגח תשואה מעל 10% " xfId="826"/>
    <cellStyle name="0_משקל בתא100_עסקאות שאושרו וטרם בוצעו  " xfId="827"/>
    <cellStyle name="0_משקל בתא100_עסקאות שאושרו וטרם בוצעו   2" xfId="828"/>
    <cellStyle name="0_משקל בתא100_עסקאות שאושרו וטרם בוצעו   2_דיווחים נוספים" xfId="829"/>
    <cellStyle name="0_משקל בתא100_עסקאות שאושרו וטרם בוצעו   2_דיווחים נוספים_1" xfId="830"/>
    <cellStyle name="0_משקל בתא100_עסקאות שאושרו וטרם בוצעו   2_דיווחים נוספים_פירוט אגח תשואה מעל 10% " xfId="831"/>
    <cellStyle name="0_משקל בתא100_עסקאות שאושרו וטרם בוצעו   2_פירוט אגח תשואה מעל 10% " xfId="832"/>
    <cellStyle name="0_משקל בתא100_עסקאות שאושרו וטרם בוצעו  _1" xfId="833"/>
    <cellStyle name="0_משקל בתא100_עסקאות שאושרו וטרם בוצעו  _1 2" xfId="834"/>
    <cellStyle name="0_משקל בתא100_עסקאות שאושרו וטרם בוצעו  _1 2_דיווחים נוספים" xfId="835"/>
    <cellStyle name="0_משקל בתא100_עסקאות שאושרו וטרם בוצעו  _1 2_דיווחים נוספים_1" xfId="836"/>
    <cellStyle name="0_משקל בתא100_עסקאות שאושרו וטרם בוצעו  _1 2_דיווחים נוספים_פירוט אגח תשואה מעל 10% " xfId="837"/>
    <cellStyle name="0_משקל בתא100_עסקאות שאושרו וטרם בוצעו  _1 2_פירוט אגח תשואה מעל 10% " xfId="838"/>
    <cellStyle name="0_משקל בתא100_עסקאות שאושרו וטרם בוצעו  _1_דיווחים נוספים" xfId="839"/>
    <cellStyle name="0_משקל בתא100_עסקאות שאושרו וטרם בוצעו  _1_פירוט אגח תשואה מעל 10% " xfId="840"/>
    <cellStyle name="0_משקל בתא100_עסקאות שאושרו וטרם בוצעו  _4.4." xfId="841"/>
    <cellStyle name="0_משקל בתא100_עסקאות שאושרו וטרם בוצעו  _4.4. 2" xfId="842"/>
    <cellStyle name="0_משקל בתא100_עסקאות שאושרו וטרם בוצעו  _4.4. 2_דיווחים נוספים" xfId="843"/>
    <cellStyle name="0_משקל בתא100_עסקאות שאושרו וטרם בוצעו  _4.4. 2_דיווחים נוספים_1" xfId="844"/>
    <cellStyle name="0_משקל בתא100_עסקאות שאושרו וטרם בוצעו  _4.4. 2_דיווחים נוספים_פירוט אגח תשואה מעל 10% " xfId="845"/>
    <cellStyle name="0_משקל בתא100_עסקאות שאושרו וטרם בוצעו  _4.4. 2_פירוט אגח תשואה מעל 10% " xfId="846"/>
    <cellStyle name="0_משקל בתא100_עסקאות שאושרו וטרם בוצעו  _4.4._דיווחים נוספים" xfId="847"/>
    <cellStyle name="0_משקל בתא100_עסקאות שאושרו וטרם בוצעו  _4.4._פירוט אגח תשואה מעל 10% " xfId="848"/>
    <cellStyle name="0_משקל בתא100_עסקאות שאושרו וטרם בוצעו  _דיווחים נוספים" xfId="849"/>
    <cellStyle name="0_משקל בתא100_עסקאות שאושרו וטרם בוצעו  _דיווחים נוספים_1" xfId="850"/>
    <cellStyle name="0_משקל בתא100_עסקאות שאושרו וטרם בוצעו  _דיווחים נוספים_פירוט אגח תשואה מעל 10% " xfId="851"/>
    <cellStyle name="0_משקל בתא100_עסקאות שאושרו וטרם בוצעו  _פירוט אגח תשואה מעל 10% " xfId="852"/>
    <cellStyle name="0_משקל בתא100_פירוט אגח תשואה מעל 10% " xfId="853"/>
    <cellStyle name="0_משקל בתא100_פירוט אגח תשואה מעל 10%  2" xfId="854"/>
    <cellStyle name="0_משקל בתא100_פירוט אגח תשואה מעל 10%  2_דיווחים נוספים" xfId="855"/>
    <cellStyle name="0_משקל בתא100_פירוט אגח תשואה מעל 10%  2_דיווחים נוספים_1" xfId="856"/>
    <cellStyle name="0_משקל בתא100_פירוט אגח תשואה מעל 10%  2_דיווחים נוספים_פירוט אגח תשואה מעל 10% " xfId="857"/>
    <cellStyle name="0_משקל בתא100_פירוט אגח תשואה מעל 10%  2_פירוט אגח תשואה מעל 10% " xfId="858"/>
    <cellStyle name="0_משקל בתא100_פירוט אגח תשואה מעל 10% _1" xfId="859"/>
    <cellStyle name="0_משקל בתא100_פירוט אגח תשואה מעל 10% _4.4." xfId="860"/>
    <cellStyle name="0_משקל בתא100_פירוט אגח תשואה מעל 10% _4.4. 2" xfId="861"/>
    <cellStyle name="0_משקל בתא100_פירוט אגח תשואה מעל 10% _4.4. 2_דיווחים נוספים" xfId="862"/>
    <cellStyle name="0_משקל בתא100_פירוט אגח תשואה מעל 10% _4.4. 2_דיווחים נוספים_1" xfId="863"/>
    <cellStyle name="0_משקל בתא100_פירוט אגח תשואה מעל 10% _4.4. 2_דיווחים נוספים_פירוט אגח תשואה מעל 10% " xfId="864"/>
    <cellStyle name="0_משקל בתא100_פירוט אגח תשואה מעל 10% _4.4. 2_פירוט אגח תשואה מעל 10% " xfId="865"/>
    <cellStyle name="0_משקל בתא100_פירוט אגח תשואה מעל 10% _4.4._דיווחים נוספים" xfId="866"/>
    <cellStyle name="0_משקל בתא100_פירוט אגח תשואה מעל 10% _4.4._פירוט אגח תשואה מעל 10% " xfId="867"/>
    <cellStyle name="0_משקל בתא100_פירוט אגח תשואה מעל 10% _דיווחים נוספים" xfId="868"/>
    <cellStyle name="0_משקל בתא100_פירוט אגח תשואה מעל 10% _דיווחים נוספים_1" xfId="869"/>
    <cellStyle name="0_משקל בתא100_פירוט אגח תשואה מעל 10% _דיווחים נוספים_פירוט אגח תשואה מעל 10% " xfId="870"/>
    <cellStyle name="0_משקל בתא100_פירוט אגח תשואה מעל 10% _פירוט אגח תשואה מעל 10% " xfId="871"/>
    <cellStyle name="0_עסקאות שאושרו וטרם בוצעו  " xfId="872"/>
    <cellStyle name="0_עסקאות שאושרו וטרם בוצעו   2" xfId="873"/>
    <cellStyle name="0_עסקאות שאושרו וטרם בוצעו   2_דיווחים נוספים" xfId="874"/>
    <cellStyle name="0_עסקאות שאושרו וטרם בוצעו   2_דיווחים נוספים_1" xfId="875"/>
    <cellStyle name="0_עסקאות שאושרו וטרם בוצעו   2_דיווחים נוספים_פירוט אגח תשואה מעל 10% " xfId="876"/>
    <cellStyle name="0_עסקאות שאושרו וטרם בוצעו   2_פירוט אגח תשואה מעל 10% " xfId="877"/>
    <cellStyle name="0_עסקאות שאושרו וטרם בוצעו  _1" xfId="878"/>
    <cellStyle name="0_עסקאות שאושרו וטרם בוצעו  _1 2" xfId="879"/>
    <cellStyle name="0_עסקאות שאושרו וטרם בוצעו  _1 2_דיווחים נוספים" xfId="880"/>
    <cellStyle name="0_עסקאות שאושרו וטרם בוצעו  _1 2_דיווחים נוספים_1" xfId="881"/>
    <cellStyle name="0_עסקאות שאושרו וטרם בוצעו  _1 2_דיווחים נוספים_פירוט אגח תשואה מעל 10% " xfId="882"/>
    <cellStyle name="0_עסקאות שאושרו וטרם בוצעו  _1 2_פירוט אגח תשואה מעל 10% " xfId="883"/>
    <cellStyle name="0_עסקאות שאושרו וטרם בוצעו  _1_דיווחים נוספים" xfId="884"/>
    <cellStyle name="0_עסקאות שאושרו וטרם בוצעו  _1_פירוט אגח תשואה מעל 10% " xfId="885"/>
    <cellStyle name="0_עסקאות שאושרו וטרם בוצעו  _4.4." xfId="886"/>
    <cellStyle name="0_עסקאות שאושרו וטרם בוצעו  _4.4. 2" xfId="887"/>
    <cellStyle name="0_עסקאות שאושרו וטרם בוצעו  _4.4. 2_דיווחים נוספים" xfId="888"/>
    <cellStyle name="0_עסקאות שאושרו וטרם בוצעו  _4.4. 2_דיווחים נוספים_1" xfId="889"/>
    <cellStyle name="0_עסקאות שאושרו וטרם בוצעו  _4.4. 2_דיווחים נוספים_פירוט אגח תשואה מעל 10% " xfId="890"/>
    <cellStyle name="0_עסקאות שאושרו וטרם בוצעו  _4.4. 2_פירוט אגח תשואה מעל 10% " xfId="891"/>
    <cellStyle name="0_עסקאות שאושרו וטרם בוצעו  _4.4._דיווחים נוספים" xfId="892"/>
    <cellStyle name="0_עסקאות שאושרו וטרם בוצעו  _4.4._פירוט אגח תשואה מעל 10% " xfId="893"/>
    <cellStyle name="0_עסקאות שאושרו וטרם בוצעו  _דיווחים נוספים" xfId="894"/>
    <cellStyle name="0_עסקאות שאושרו וטרם בוצעו  _דיווחים נוספים_1" xfId="895"/>
    <cellStyle name="0_עסקאות שאושרו וטרם בוצעו  _דיווחים נוספים_פירוט אגח תשואה מעל 10% " xfId="896"/>
    <cellStyle name="0_עסקאות שאושרו וטרם בוצעו  _פירוט אגח תשואה מעל 10% " xfId="897"/>
    <cellStyle name="0_פירוט אגח תשואה מעל 10% " xfId="898"/>
    <cellStyle name="0_פירוט אגח תשואה מעל 10%  2" xfId="899"/>
    <cellStyle name="0_פירוט אגח תשואה מעל 10%  2_דיווחים נוספים" xfId="900"/>
    <cellStyle name="0_פירוט אגח תשואה מעל 10%  2_דיווחים נוספים_1" xfId="901"/>
    <cellStyle name="0_פירוט אגח תשואה מעל 10%  2_דיווחים נוספים_פירוט אגח תשואה מעל 10% " xfId="902"/>
    <cellStyle name="0_פירוט אגח תשואה מעל 10%  2_פירוט אגח תשואה מעל 10% " xfId="903"/>
    <cellStyle name="0_פירוט אגח תשואה מעל 10% _1" xfId="904"/>
    <cellStyle name="0_פירוט אגח תשואה מעל 10% _4.4." xfId="905"/>
    <cellStyle name="0_פירוט אגח תשואה מעל 10% _4.4. 2" xfId="906"/>
    <cellStyle name="0_פירוט אגח תשואה מעל 10% _4.4. 2_דיווחים נוספים" xfId="907"/>
    <cellStyle name="0_פירוט אגח תשואה מעל 10% _4.4. 2_דיווחים נוספים_1" xfId="908"/>
    <cellStyle name="0_פירוט אגח תשואה מעל 10% _4.4. 2_דיווחים נוספים_פירוט אגח תשואה מעל 10% " xfId="909"/>
    <cellStyle name="0_פירוט אגח תשואה מעל 10% _4.4. 2_פירוט אגח תשואה מעל 10% " xfId="910"/>
    <cellStyle name="0_פירוט אגח תשואה מעל 10% _4.4._דיווחים נוספים" xfId="911"/>
    <cellStyle name="0_פירוט אגח תשואה מעל 10% _4.4._פירוט אגח תשואה מעל 10% " xfId="912"/>
    <cellStyle name="0_פירוט אגח תשואה מעל 10% _דיווחים נוספים" xfId="913"/>
    <cellStyle name="0_פירוט אגח תשואה מעל 10% _דיווחים נוספים_1" xfId="914"/>
    <cellStyle name="0_פירוט אגח תשואה מעל 10% _דיווחים נוספים_פירוט אגח תשואה מעל 10% " xfId="915"/>
    <cellStyle name="0_פירוט אגח תשואה מעל 10% _פירוט אגח תשואה מעל 10% " xfId="916"/>
    <cellStyle name="1" xfId="917"/>
    <cellStyle name="1 2" xfId="918"/>
    <cellStyle name="1 2 2" xfId="919"/>
    <cellStyle name="1 2_דיווחים נוספים" xfId="920"/>
    <cellStyle name="1 3" xfId="921"/>
    <cellStyle name="1_4.4." xfId="922"/>
    <cellStyle name="1_4.4. 2" xfId="923"/>
    <cellStyle name="1_4.4. 2_דיווחים נוספים" xfId="924"/>
    <cellStyle name="1_4.4. 2_דיווחים נוספים_1" xfId="925"/>
    <cellStyle name="1_4.4. 2_דיווחים נוספים_פירוט אגח תשואה מעל 10% " xfId="926"/>
    <cellStyle name="1_4.4. 2_פירוט אגח תשואה מעל 10% " xfId="927"/>
    <cellStyle name="1_4.4._דיווחים נוספים" xfId="928"/>
    <cellStyle name="1_4.4._פירוט אגח תשואה מעל 10% " xfId="929"/>
    <cellStyle name="1_Anafim" xfId="930"/>
    <cellStyle name="1_Anafim 2" xfId="931"/>
    <cellStyle name="1_Anafim 2 2" xfId="932"/>
    <cellStyle name="1_Anafim 2 2_דיווחים נוספים" xfId="933"/>
    <cellStyle name="1_Anafim 2 2_דיווחים נוספים_1" xfId="934"/>
    <cellStyle name="1_Anafim 2 2_דיווחים נוספים_פירוט אגח תשואה מעל 10% " xfId="935"/>
    <cellStyle name="1_Anafim 2 2_פירוט אגח תשואה מעל 10% " xfId="936"/>
    <cellStyle name="1_Anafim 2_4.4." xfId="937"/>
    <cellStyle name="1_Anafim 2_4.4. 2" xfId="938"/>
    <cellStyle name="1_Anafim 2_4.4. 2_דיווחים נוספים" xfId="939"/>
    <cellStyle name="1_Anafim 2_4.4. 2_דיווחים נוספים_1" xfId="940"/>
    <cellStyle name="1_Anafim 2_4.4. 2_דיווחים נוספים_פירוט אגח תשואה מעל 10% " xfId="941"/>
    <cellStyle name="1_Anafim 2_4.4. 2_פירוט אגח תשואה מעל 10% " xfId="942"/>
    <cellStyle name="1_Anafim 2_4.4._דיווחים נוספים" xfId="943"/>
    <cellStyle name="1_Anafim 2_4.4._פירוט אגח תשואה מעל 10% " xfId="944"/>
    <cellStyle name="1_Anafim 2_דיווחים נוספים" xfId="945"/>
    <cellStyle name="1_Anafim 2_דיווחים נוספים 2" xfId="946"/>
    <cellStyle name="1_Anafim 2_דיווחים נוספים 2_דיווחים נוספים" xfId="947"/>
    <cellStyle name="1_Anafim 2_דיווחים נוספים 2_דיווחים נוספים_1" xfId="948"/>
    <cellStyle name="1_Anafim 2_דיווחים נוספים 2_דיווחים נוספים_פירוט אגח תשואה מעל 10% " xfId="949"/>
    <cellStyle name="1_Anafim 2_דיווחים נוספים 2_פירוט אגח תשואה מעל 10% " xfId="950"/>
    <cellStyle name="1_Anafim 2_דיווחים נוספים_1" xfId="951"/>
    <cellStyle name="1_Anafim 2_דיווחים נוספים_1 2" xfId="952"/>
    <cellStyle name="1_Anafim 2_דיווחים נוספים_1 2_דיווחים נוספים" xfId="953"/>
    <cellStyle name="1_Anafim 2_דיווחים נוספים_1 2_דיווחים נוספים_1" xfId="954"/>
    <cellStyle name="1_Anafim 2_דיווחים נוספים_1 2_דיווחים נוספים_פירוט אגח תשואה מעל 10% " xfId="955"/>
    <cellStyle name="1_Anafim 2_דיווחים נוספים_1 2_פירוט אגח תשואה מעל 10% " xfId="956"/>
    <cellStyle name="1_Anafim 2_דיווחים נוספים_1_4.4." xfId="957"/>
    <cellStyle name="1_Anafim 2_דיווחים נוספים_1_4.4. 2" xfId="958"/>
    <cellStyle name="1_Anafim 2_דיווחים נוספים_1_4.4. 2_דיווחים נוספים" xfId="959"/>
    <cellStyle name="1_Anafim 2_דיווחים נוספים_1_4.4. 2_דיווחים נוספים_1" xfId="960"/>
    <cellStyle name="1_Anafim 2_דיווחים נוספים_1_4.4. 2_דיווחים נוספים_פירוט אגח תשואה מעל 10% " xfId="961"/>
    <cellStyle name="1_Anafim 2_דיווחים נוספים_1_4.4. 2_פירוט אגח תשואה מעל 10% " xfId="962"/>
    <cellStyle name="1_Anafim 2_דיווחים נוספים_1_4.4._דיווחים נוספים" xfId="963"/>
    <cellStyle name="1_Anafim 2_דיווחים נוספים_1_4.4._פירוט אגח תשואה מעל 10% " xfId="964"/>
    <cellStyle name="1_Anafim 2_דיווחים נוספים_1_דיווחים נוספים" xfId="965"/>
    <cellStyle name="1_Anafim 2_דיווחים נוספים_1_פירוט אגח תשואה מעל 10% " xfId="966"/>
    <cellStyle name="1_Anafim 2_דיווחים נוספים_2" xfId="967"/>
    <cellStyle name="1_Anafim 2_דיווחים נוספים_4.4." xfId="968"/>
    <cellStyle name="1_Anafim 2_דיווחים נוספים_4.4. 2" xfId="969"/>
    <cellStyle name="1_Anafim 2_דיווחים נוספים_4.4. 2_דיווחים נוספים" xfId="970"/>
    <cellStyle name="1_Anafim 2_דיווחים נוספים_4.4. 2_דיווחים נוספים_1" xfId="971"/>
    <cellStyle name="1_Anafim 2_דיווחים נוספים_4.4. 2_דיווחים נוספים_פירוט אגח תשואה מעל 10% " xfId="972"/>
    <cellStyle name="1_Anafim 2_דיווחים נוספים_4.4. 2_פירוט אגח תשואה מעל 10% " xfId="973"/>
    <cellStyle name="1_Anafim 2_דיווחים נוספים_4.4._דיווחים נוספים" xfId="974"/>
    <cellStyle name="1_Anafim 2_דיווחים נוספים_4.4._פירוט אגח תשואה מעל 10% " xfId="975"/>
    <cellStyle name="1_Anafim 2_דיווחים נוספים_דיווחים נוספים" xfId="976"/>
    <cellStyle name="1_Anafim 2_דיווחים נוספים_דיווחים נוספים 2" xfId="977"/>
    <cellStyle name="1_Anafim 2_דיווחים נוספים_דיווחים נוספים 2_דיווחים נוספים" xfId="978"/>
    <cellStyle name="1_Anafim 2_דיווחים נוספים_דיווחים נוספים 2_דיווחים נוספים_1" xfId="979"/>
    <cellStyle name="1_Anafim 2_דיווחים נוספים_דיווחים נוספים 2_דיווחים נוספים_פירוט אגח תשואה מעל 10% " xfId="980"/>
    <cellStyle name="1_Anafim 2_דיווחים נוספים_דיווחים נוספים 2_פירוט אגח תשואה מעל 10% " xfId="981"/>
    <cellStyle name="1_Anafim 2_דיווחים נוספים_דיווחים נוספים_1" xfId="982"/>
    <cellStyle name="1_Anafim 2_דיווחים נוספים_דיווחים נוספים_4.4." xfId="983"/>
    <cellStyle name="1_Anafim 2_דיווחים נוספים_דיווחים נוספים_4.4. 2" xfId="984"/>
    <cellStyle name="1_Anafim 2_דיווחים נוספים_דיווחים נוספים_4.4. 2_דיווחים נוספים" xfId="985"/>
    <cellStyle name="1_Anafim 2_דיווחים נוספים_דיווחים נוספים_4.4. 2_דיווחים נוספים_1" xfId="986"/>
    <cellStyle name="1_Anafim 2_דיווחים נוספים_דיווחים נוספים_4.4. 2_דיווחים נוספים_פירוט אגח תשואה מעל 10% " xfId="987"/>
    <cellStyle name="1_Anafim 2_דיווחים נוספים_דיווחים נוספים_4.4. 2_פירוט אגח תשואה מעל 10% " xfId="988"/>
    <cellStyle name="1_Anafim 2_דיווחים נוספים_דיווחים נוספים_4.4._דיווחים נוספים" xfId="989"/>
    <cellStyle name="1_Anafim 2_דיווחים נוספים_דיווחים נוספים_4.4._פירוט אגח תשואה מעל 10% " xfId="990"/>
    <cellStyle name="1_Anafim 2_דיווחים נוספים_דיווחים נוספים_דיווחים נוספים" xfId="991"/>
    <cellStyle name="1_Anafim 2_דיווחים נוספים_דיווחים נוספים_פירוט אגח תשואה מעל 10% " xfId="992"/>
    <cellStyle name="1_Anafim 2_דיווחים נוספים_פירוט אגח תשואה מעל 10% " xfId="993"/>
    <cellStyle name="1_Anafim 2_עסקאות שאושרו וטרם בוצעו  " xfId="994"/>
    <cellStyle name="1_Anafim 2_עסקאות שאושרו וטרם בוצעו   2" xfId="995"/>
    <cellStyle name="1_Anafim 2_עסקאות שאושרו וטרם בוצעו   2_דיווחים נוספים" xfId="996"/>
    <cellStyle name="1_Anafim 2_עסקאות שאושרו וטרם בוצעו   2_דיווחים נוספים_1" xfId="997"/>
    <cellStyle name="1_Anafim 2_עסקאות שאושרו וטרם בוצעו   2_דיווחים נוספים_פירוט אגח תשואה מעל 10% " xfId="998"/>
    <cellStyle name="1_Anafim 2_עסקאות שאושרו וטרם בוצעו   2_פירוט אגח תשואה מעל 10% " xfId="999"/>
    <cellStyle name="1_Anafim 2_עסקאות שאושרו וטרם בוצעו  _דיווחים נוספים" xfId="1000"/>
    <cellStyle name="1_Anafim 2_עסקאות שאושרו וטרם בוצעו  _פירוט אגח תשואה מעל 10% " xfId="1001"/>
    <cellStyle name="1_Anafim 2_פירוט אגח תשואה מעל 10% " xfId="1002"/>
    <cellStyle name="1_Anafim 2_פירוט אגח תשואה מעל 10%  2" xfId="1003"/>
    <cellStyle name="1_Anafim 2_פירוט אגח תשואה מעל 10%  2_דיווחים נוספים" xfId="1004"/>
    <cellStyle name="1_Anafim 2_פירוט אגח תשואה מעל 10%  2_דיווחים נוספים_1" xfId="1005"/>
    <cellStyle name="1_Anafim 2_פירוט אגח תשואה מעל 10%  2_דיווחים נוספים_פירוט אגח תשואה מעל 10% " xfId="1006"/>
    <cellStyle name="1_Anafim 2_פירוט אגח תשואה מעל 10%  2_פירוט אגח תשואה מעל 10% " xfId="1007"/>
    <cellStyle name="1_Anafim 2_פירוט אגח תשואה מעל 10% _1" xfId="1008"/>
    <cellStyle name="1_Anafim 2_פירוט אגח תשואה מעל 10% _4.4." xfId="1009"/>
    <cellStyle name="1_Anafim 2_פירוט אגח תשואה מעל 10% _4.4. 2" xfId="1010"/>
    <cellStyle name="1_Anafim 2_פירוט אגח תשואה מעל 10% _4.4. 2_דיווחים נוספים" xfId="1011"/>
    <cellStyle name="1_Anafim 2_פירוט אגח תשואה מעל 10% _4.4. 2_דיווחים נוספים_1" xfId="1012"/>
    <cellStyle name="1_Anafim 2_פירוט אגח תשואה מעל 10% _4.4. 2_דיווחים נוספים_פירוט אגח תשואה מעל 10% " xfId="1013"/>
    <cellStyle name="1_Anafim 2_פירוט אגח תשואה מעל 10% _4.4. 2_פירוט אגח תשואה מעל 10% " xfId="1014"/>
    <cellStyle name="1_Anafim 2_פירוט אגח תשואה מעל 10% _4.4._דיווחים נוספים" xfId="1015"/>
    <cellStyle name="1_Anafim 2_פירוט אגח תשואה מעל 10% _4.4._פירוט אגח תשואה מעל 10% " xfId="1016"/>
    <cellStyle name="1_Anafim 2_פירוט אגח תשואה מעל 10% _דיווחים נוספים" xfId="1017"/>
    <cellStyle name="1_Anafim 2_פירוט אגח תשואה מעל 10% _דיווחים נוספים_1" xfId="1018"/>
    <cellStyle name="1_Anafim 2_פירוט אגח תשואה מעל 10% _דיווחים נוספים_פירוט אגח תשואה מעל 10% " xfId="1019"/>
    <cellStyle name="1_Anafim 2_פירוט אגח תשואה מעל 10% _פירוט אגח תשואה מעל 10% " xfId="1020"/>
    <cellStyle name="1_Anafim 3" xfId="1021"/>
    <cellStyle name="1_Anafim 3_דיווחים נוספים" xfId="1022"/>
    <cellStyle name="1_Anafim 3_דיווחים נוספים_1" xfId="1023"/>
    <cellStyle name="1_Anafim 3_דיווחים נוספים_פירוט אגח תשואה מעל 10% " xfId="1024"/>
    <cellStyle name="1_Anafim 3_פירוט אגח תשואה מעל 10% " xfId="1025"/>
    <cellStyle name="1_Anafim_4.4." xfId="1026"/>
    <cellStyle name="1_Anafim_4.4. 2" xfId="1027"/>
    <cellStyle name="1_Anafim_4.4. 2_דיווחים נוספים" xfId="1028"/>
    <cellStyle name="1_Anafim_4.4. 2_דיווחים נוספים_1" xfId="1029"/>
    <cellStyle name="1_Anafim_4.4. 2_דיווחים נוספים_פירוט אגח תשואה מעל 10% " xfId="1030"/>
    <cellStyle name="1_Anafim_4.4. 2_פירוט אגח תשואה מעל 10% " xfId="1031"/>
    <cellStyle name="1_Anafim_4.4._דיווחים נוספים" xfId="1032"/>
    <cellStyle name="1_Anafim_4.4._פירוט אגח תשואה מעל 10% " xfId="1033"/>
    <cellStyle name="1_Anafim_דיווחים נוספים" xfId="1034"/>
    <cellStyle name="1_Anafim_דיווחים נוספים 2" xfId="1035"/>
    <cellStyle name="1_Anafim_דיווחים נוספים 2_דיווחים נוספים" xfId="1036"/>
    <cellStyle name="1_Anafim_דיווחים נוספים 2_דיווחים נוספים_1" xfId="1037"/>
    <cellStyle name="1_Anafim_דיווחים נוספים 2_דיווחים נוספים_פירוט אגח תשואה מעל 10% " xfId="1038"/>
    <cellStyle name="1_Anafim_דיווחים נוספים 2_פירוט אגח תשואה מעל 10% " xfId="1039"/>
    <cellStyle name="1_Anafim_דיווחים נוספים_1" xfId="1040"/>
    <cellStyle name="1_Anafim_דיווחים נוספים_1 2" xfId="1041"/>
    <cellStyle name="1_Anafim_דיווחים נוספים_1 2_דיווחים נוספים" xfId="1042"/>
    <cellStyle name="1_Anafim_דיווחים נוספים_1 2_דיווחים נוספים_1" xfId="1043"/>
    <cellStyle name="1_Anafim_דיווחים נוספים_1 2_דיווחים נוספים_פירוט אגח תשואה מעל 10% " xfId="1044"/>
    <cellStyle name="1_Anafim_דיווחים נוספים_1 2_פירוט אגח תשואה מעל 10% " xfId="1045"/>
    <cellStyle name="1_Anafim_דיווחים נוספים_1_4.4." xfId="1046"/>
    <cellStyle name="1_Anafim_דיווחים נוספים_1_4.4. 2" xfId="1047"/>
    <cellStyle name="1_Anafim_דיווחים נוספים_1_4.4. 2_דיווחים נוספים" xfId="1048"/>
    <cellStyle name="1_Anafim_דיווחים נוספים_1_4.4. 2_דיווחים נוספים_1" xfId="1049"/>
    <cellStyle name="1_Anafim_דיווחים נוספים_1_4.4. 2_דיווחים נוספים_פירוט אגח תשואה מעל 10% " xfId="1050"/>
    <cellStyle name="1_Anafim_דיווחים נוספים_1_4.4. 2_פירוט אגח תשואה מעל 10% " xfId="1051"/>
    <cellStyle name="1_Anafim_דיווחים נוספים_1_4.4._דיווחים נוספים" xfId="1052"/>
    <cellStyle name="1_Anafim_דיווחים נוספים_1_4.4._פירוט אגח תשואה מעל 10% " xfId="1053"/>
    <cellStyle name="1_Anafim_דיווחים נוספים_1_דיווחים נוספים" xfId="1054"/>
    <cellStyle name="1_Anafim_דיווחים נוספים_1_דיווחים נוספים 2" xfId="1055"/>
    <cellStyle name="1_Anafim_דיווחים נוספים_1_דיווחים נוספים 2_דיווחים נוספים" xfId="1056"/>
    <cellStyle name="1_Anafim_דיווחים נוספים_1_דיווחים נוספים 2_דיווחים נוספים_1" xfId="1057"/>
    <cellStyle name="1_Anafim_דיווחים נוספים_1_דיווחים נוספים 2_דיווחים נוספים_פירוט אגח תשואה מעל 10% " xfId="1058"/>
    <cellStyle name="1_Anafim_דיווחים נוספים_1_דיווחים נוספים 2_פירוט אגח תשואה מעל 10% " xfId="1059"/>
    <cellStyle name="1_Anafim_דיווחים נוספים_1_דיווחים נוספים_1" xfId="1060"/>
    <cellStyle name="1_Anafim_דיווחים נוספים_1_דיווחים נוספים_4.4." xfId="1061"/>
    <cellStyle name="1_Anafim_דיווחים נוספים_1_דיווחים נוספים_4.4. 2" xfId="1062"/>
    <cellStyle name="1_Anafim_דיווחים נוספים_1_דיווחים נוספים_4.4. 2_דיווחים נוספים" xfId="1063"/>
    <cellStyle name="1_Anafim_דיווחים נוספים_1_דיווחים נוספים_4.4. 2_דיווחים נוספים_1" xfId="1064"/>
    <cellStyle name="1_Anafim_דיווחים נוספים_1_דיווחים נוספים_4.4. 2_דיווחים נוספים_פירוט אגח תשואה מעל 10% " xfId="1065"/>
    <cellStyle name="1_Anafim_דיווחים נוספים_1_דיווחים נוספים_4.4. 2_פירוט אגח תשואה מעל 10% " xfId="1066"/>
    <cellStyle name="1_Anafim_דיווחים נוספים_1_דיווחים נוספים_4.4._דיווחים נוספים" xfId="1067"/>
    <cellStyle name="1_Anafim_דיווחים נוספים_1_דיווחים נוספים_4.4._פירוט אגח תשואה מעל 10% " xfId="1068"/>
    <cellStyle name="1_Anafim_דיווחים נוספים_1_דיווחים נוספים_דיווחים נוספים" xfId="1069"/>
    <cellStyle name="1_Anafim_דיווחים נוספים_1_דיווחים נוספים_פירוט אגח תשואה מעל 10% " xfId="1070"/>
    <cellStyle name="1_Anafim_דיווחים נוספים_1_פירוט אגח תשואה מעל 10% " xfId="1071"/>
    <cellStyle name="1_Anafim_דיווחים נוספים_2" xfId="1072"/>
    <cellStyle name="1_Anafim_דיווחים נוספים_2 2" xfId="1073"/>
    <cellStyle name="1_Anafim_דיווחים נוספים_2 2_דיווחים נוספים" xfId="1074"/>
    <cellStyle name="1_Anafim_דיווחים נוספים_2 2_דיווחים נוספים_1" xfId="1075"/>
    <cellStyle name="1_Anafim_דיווחים נוספים_2 2_דיווחים נוספים_פירוט אגח תשואה מעל 10% " xfId="1076"/>
    <cellStyle name="1_Anafim_דיווחים נוספים_2 2_פירוט אגח תשואה מעל 10% " xfId="1077"/>
    <cellStyle name="1_Anafim_דיווחים נוספים_2_4.4." xfId="1078"/>
    <cellStyle name="1_Anafim_דיווחים נוספים_2_4.4. 2" xfId="1079"/>
    <cellStyle name="1_Anafim_דיווחים נוספים_2_4.4. 2_דיווחים נוספים" xfId="1080"/>
    <cellStyle name="1_Anafim_דיווחים נוספים_2_4.4. 2_דיווחים נוספים_1" xfId="1081"/>
    <cellStyle name="1_Anafim_דיווחים נוספים_2_4.4. 2_דיווחים נוספים_פירוט אגח תשואה מעל 10% " xfId="1082"/>
    <cellStyle name="1_Anafim_דיווחים נוספים_2_4.4. 2_פירוט אגח תשואה מעל 10% " xfId="1083"/>
    <cellStyle name="1_Anafim_דיווחים נוספים_2_4.4._דיווחים נוספים" xfId="1084"/>
    <cellStyle name="1_Anafim_דיווחים נוספים_2_4.4._פירוט אגח תשואה מעל 10% " xfId="1085"/>
    <cellStyle name="1_Anafim_דיווחים נוספים_2_דיווחים נוספים" xfId="1086"/>
    <cellStyle name="1_Anafim_דיווחים נוספים_2_פירוט אגח תשואה מעל 10% " xfId="1087"/>
    <cellStyle name="1_Anafim_דיווחים נוספים_3" xfId="1088"/>
    <cellStyle name="1_Anafim_דיווחים נוספים_4.4." xfId="1089"/>
    <cellStyle name="1_Anafim_דיווחים נוספים_4.4. 2" xfId="1090"/>
    <cellStyle name="1_Anafim_דיווחים נוספים_4.4. 2_דיווחים נוספים" xfId="1091"/>
    <cellStyle name="1_Anafim_דיווחים נוספים_4.4. 2_דיווחים נוספים_1" xfId="1092"/>
    <cellStyle name="1_Anafim_דיווחים נוספים_4.4. 2_דיווחים נוספים_פירוט אגח תשואה מעל 10% " xfId="1093"/>
    <cellStyle name="1_Anafim_דיווחים נוספים_4.4. 2_פירוט אגח תשואה מעל 10% " xfId="1094"/>
    <cellStyle name="1_Anafim_דיווחים נוספים_4.4._דיווחים נוספים" xfId="1095"/>
    <cellStyle name="1_Anafim_דיווחים נוספים_4.4._פירוט אגח תשואה מעל 10% " xfId="1096"/>
    <cellStyle name="1_Anafim_דיווחים נוספים_דיווחים נוספים" xfId="1097"/>
    <cellStyle name="1_Anafim_דיווחים נוספים_דיווחים נוספים 2" xfId="1098"/>
    <cellStyle name="1_Anafim_דיווחים נוספים_דיווחים נוספים 2_דיווחים נוספים" xfId="1099"/>
    <cellStyle name="1_Anafim_דיווחים נוספים_דיווחים נוספים 2_דיווחים נוספים_1" xfId="1100"/>
    <cellStyle name="1_Anafim_דיווחים נוספים_דיווחים נוספים 2_דיווחים נוספים_פירוט אגח תשואה מעל 10% " xfId="1101"/>
    <cellStyle name="1_Anafim_דיווחים נוספים_דיווחים נוספים 2_פירוט אגח תשואה מעל 10% " xfId="1102"/>
    <cellStyle name="1_Anafim_דיווחים נוספים_דיווחים נוספים_1" xfId="1103"/>
    <cellStyle name="1_Anafim_דיווחים נוספים_דיווחים נוספים_4.4." xfId="1104"/>
    <cellStyle name="1_Anafim_דיווחים נוספים_דיווחים נוספים_4.4. 2" xfId="1105"/>
    <cellStyle name="1_Anafim_דיווחים נוספים_דיווחים נוספים_4.4. 2_דיווחים נוספים" xfId="1106"/>
    <cellStyle name="1_Anafim_דיווחים נוספים_דיווחים נוספים_4.4. 2_דיווחים נוספים_1" xfId="1107"/>
    <cellStyle name="1_Anafim_דיווחים נוספים_דיווחים נוספים_4.4. 2_דיווחים נוספים_פירוט אגח תשואה מעל 10% " xfId="1108"/>
    <cellStyle name="1_Anafim_דיווחים נוספים_דיווחים נוספים_4.4. 2_פירוט אגח תשואה מעל 10% " xfId="1109"/>
    <cellStyle name="1_Anafim_דיווחים נוספים_דיווחים נוספים_4.4._דיווחים נוספים" xfId="1110"/>
    <cellStyle name="1_Anafim_דיווחים נוספים_דיווחים נוספים_4.4._פירוט אגח תשואה מעל 10% " xfId="1111"/>
    <cellStyle name="1_Anafim_דיווחים נוספים_דיווחים נוספים_דיווחים נוספים" xfId="1112"/>
    <cellStyle name="1_Anafim_דיווחים נוספים_דיווחים נוספים_פירוט אגח תשואה מעל 10% " xfId="1113"/>
    <cellStyle name="1_Anafim_דיווחים נוספים_פירוט אגח תשואה מעל 10% " xfId="1114"/>
    <cellStyle name="1_Anafim_הערות" xfId="1115"/>
    <cellStyle name="1_Anafim_הערות 2" xfId="1116"/>
    <cellStyle name="1_Anafim_הערות 2_דיווחים נוספים" xfId="1117"/>
    <cellStyle name="1_Anafim_הערות 2_דיווחים נוספים_1" xfId="1118"/>
    <cellStyle name="1_Anafim_הערות 2_דיווחים נוספים_פירוט אגח תשואה מעל 10% " xfId="1119"/>
    <cellStyle name="1_Anafim_הערות 2_פירוט אגח תשואה מעל 10% " xfId="1120"/>
    <cellStyle name="1_Anafim_הערות_4.4." xfId="1121"/>
    <cellStyle name="1_Anafim_הערות_4.4. 2" xfId="1122"/>
    <cellStyle name="1_Anafim_הערות_4.4. 2_דיווחים נוספים" xfId="1123"/>
    <cellStyle name="1_Anafim_הערות_4.4. 2_דיווחים נוספים_1" xfId="1124"/>
    <cellStyle name="1_Anafim_הערות_4.4. 2_דיווחים נוספים_פירוט אגח תשואה מעל 10% " xfId="1125"/>
    <cellStyle name="1_Anafim_הערות_4.4. 2_פירוט אגח תשואה מעל 10% " xfId="1126"/>
    <cellStyle name="1_Anafim_הערות_4.4._דיווחים נוספים" xfId="1127"/>
    <cellStyle name="1_Anafim_הערות_4.4._פירוט אגח תשואה מעל 10% " xfId="1128"/>
    <cellStyle name="1_Anafim_הערות_דיווחים נוספים" xfId="1129"/>
    <cellStyle name="1_Anafim_הערות_דיווחים נוספים_1" xfId="1130"/>
    <cellStyle name="1_Anafim_הערות_דיווחים נוספים_פירוט אגח תשואה מעל 10% " xfId="1131"/>
    <cellStyle name="1_Anafim_הערות_פירוט אגח תשואה מעל 10% " xfId="1132"/>
    <cellStyle name="1_Anafim_יתרת מסגרות אשראי לניצול " xfId="1133"/>
    <cellStyle name="1_Anafim_יתרת מסגרות אשראי לניצול  2" xfId="1134"/>
    <cellStyle name="1_Anafim_יתרת מסגרות אשראי לניצול  2_דיווחים נוספים" xfId="1135"/>
    <cellStyle name="1_Anafim_יתרת מסגרות אשראי לניצול  2_דיווחים נוספים_1" xfId="1136"/>
    <cellStyle name="1_Anafim_יתרת מסגרות אשראי לניצול  2_דיווחים נוספים_פירוט אגח תשואה מעל 10% " xfId="1137"/>
    <cellStyle name="1_Anafim_יתרת מסגרות אשראי לניצול  2_פירוט אגח תשואה מעל 10% " xfId="1138"/>
    <cellStyle name="1_Anafim_יתרת מסגרות אשראי לניצול _4.4." xfId="1139"/>
    <cellStyle name="1_Anafim_יתרת מסגרות אשראי לניצול _4.4. 2" xfId="1140"/>
    <cellStyle name="1_Anafim_יתרת מסגרות אשראי לניצול _4.4. 2_דיווחים נוספים" xfId="1141"/>
    <cellStyle name="1_Anafim_יתרת מסגרות אשראי לניצול _4.4. 2_דיווחים נוספים_1" xfId="1142"/>
    <cellStyle name="1_Anafim_יתרת מסגרות אשראי לניצול _4.4. 2_דיווחים נוספים_פירוט אגח תשואה מעל 10% " xfId="1143"/>
    <cellStyle name="1_Anafim_יתרת מסגרות אשראי לניצול _4.4. 2_פירוט אגח תשואה מעל 10% " xfId="1144"/>
    <cellStyle name="1_Anafim_יתרת מסגרות אשראי לניצול _4.4._דיווחים נוספים" xfId="1145"/>
    <cellStyle name="1_Anafim_יתרת מסגרות אשראי לניצול _4.4._פירוט אגח תשואה מעל 10% " xfId="1146"/>
    <cellStyle name="1_Anafim_יתרת מסגרות אשראי לניצול _דיווחים נוספים" xfId="1147"/>
    <cellStyle name="1_Anafim_יתרת מסגרות אשראי לניצול _דיווחים נוספים_1" xfId="1148"/>
    <cellStyle name="1_Anafim_יתרת מסגרות אשראי לניצול _דיווחים נוספים_פירוט אגח תשואה מעל 10% " xfId="1149"/>
    <cellStyle name="1_Anafim_יתרת מסגרות אשראי לניצול _פירוט אגח תשואה מעל 10% " xfId="1150"/>
    <cellStyle name="1_Anafim_עסקאות שאושרו וטרם בוצעו  " xfId="1151"/>
    <cellStyle name="1_Anafim_עסקאות שאושרו וטרם בוצעו   2" xfId="1152"/>
    <cellStyle name="1_Anafim_עסקאות שאושרו וטרם בוצעו   2_דיווחים נוספים" xfId="1153"/>
    <cellStyle name="1_Anafim_עסקאות שאושרו וטרם בוצעו   2_דיווחים נוספים_1" xfId="1154"/>
    <cellStyle name="1_Anafim_עסקאות שאושרו וטרם בוצעו   2_דיווחים נוספים_פירוט אגח תשואה מעל 10% " xfId="1155"/>
    <cellStyle name="1_Anafim_עסקאות שאושרו וטרם בוצעו   2_פירוט אגח תשואה מעל 10% " xfId="1156"/>
    <cellStyle name="1_Anafim_עסקאות שאושרו וטרם בוצעו  _1" xfId="1157"/>
    <cellStyle name="1_Anafim_עסקאות שאושרו וטרם בוצעו  _1 2" xfId="1158"/>
    <cellStyle name="1_Anafim_עסקאות שאושרו וטרם בוצעו  _1 2_דיווחים נוספים" xfId="1159"/>
    <cellStyle name="1_Anafim_עסקאות שאושרו וטרם בוצעו  _1 2_דיווחים נוספים_1" xfId="1160"/>
    <cellStyle name="1_Anafim_עסקאות שאושרו וטרם בוצעו  _1 2_דיווחים נוספים_פירוט אגח תשואה מעל 10% " xfId="1161"/>
    <cellStyle name="1_Anafim_עסקאות שאושרו וטרם בוצעו  _1 2_פירוט אגח תשואה מעל 10% " xfId="1162"/>
    <cellStyle name="1_Anafim_עסקאות שאושרו וטרם בוצעו  _1_דיווחים נוספים" xfId="1163"/>
    <cellStyle name="1_Anafim_עסקאות שאושרו וטרם בוצעו  _1_פירוט אגח תשואה מעל 10% " xfId="1164"/>
    <cellStyle name="1_Anafim_עסקאות שאושרו וטרם בוצעו  _4.4." xfId="1165"/>
    <cellStyle name="1_Anafim_עסקאות שאושרו וטרם בוצעו  _4.4. 2" xfId="1166"/>
    <cellStyle name="1_Anafim_עסקאות שאושרו וטרם בוצעו  _4.4. 2_דיווחים נוספים" xfId="1167"/>
    <cellStyle name="1_Anafim_עסקאות שאושרו וטרם בוצעו  _4.4. 2_דיווחים נוספים_1" xfId="1168"/>
    <cellStyle name="1_Anafim_עסקאות שאושרו וטרם בוצעו  _4.4. 2_דיווחים נוספים_פירוט אגח תשואה מעל 10% " xfId="1169"/>
    <cellStyle name="1_Anafim_עסקאות שאושרו וטרם בוצעו  _4.4. 2_פירוט אגח תשואה מעל 10% " xfId="1170"/>
    <cellStyle name="1_Anafim_עסקאות שאושרו וטרם בוצעו  _4.4._דיווחים נוספים" xfId="1171"/>
    <cellStyle name="1_Anafim_עסקאות שאושרו וטרם בוצעו  _4.4._פירוט אגח תשואה מעל 10% " xfId="1172"/>
    <cellStyle name="1_Anafim_עסקאות שאושרו וטרם בוצעו  _דיווחים נוספים" xfId="1173"/>
    <cellStyle name="1_Anafim_עסקאות שאושרו וטרם בוצעו  _דיווחים נוספים_1" xfId="1174"/>
    <cellStyle name="1_Anafim_עסקאות שאושרו וטרם בוצעו  _דיווחים נוספים_פירוט אגח תשואה מעל 10% " xfId="1175"/>
    <cellStyle name="1_Anafim_עסקאות שאושרו וטרם בוצעו  _פירוט אגח תשואה מעל 10% " xfId="1176"/>
    <cellStyle name="1_Anafim_פירוט אגח תשואה מעל 10% " xfId="1177"/>
    <cellStyle name="1_Anafim_פירוט אגח תשואה מעל 10%  2" xfId="1178"/>
    <cellStyle name="1_Anafim_פירוט אגח תשואה מעל 10%  2_דיווחים נוספים" xfId="1179"/>
    <cellStyle name="1_Anafim_פירוט אגח תשואה מעל 10%  2_דיווחים נוספים_1" xfId="1180"/>
    <cellStyle name="1_Anafim_פירוט אגח תשואה מעל 10%  2_דיווחים נוספים_פירוט אגח תשואה מעל 10% " xfId="1181"/>
    <cellStyle name="1_Anafim_פירוט אגח תשואה מעל 10%  2_פירוט אגח תשואה מעל 10% " xfId="1182"/>
    <cellStyle name="1_Anafim_פירוט אגח תשואה מעל 10% _1" xfId="1183"/>
    <cellStyle name="1_Anafim_פירוט אגח תשואה מעל 10% _4.4." xfId="1184"/>
    <cellStyle name="1_Anafim_פירוט אגח תשואה מעל 10% _4.4. 2" xfId="1185"/>
    <cellStyle name="1_Anafim_פירוט אגח תשואה מעל 10% _4.4. 2_דיווחים נוספים" xfId="1186"/>
    <cellStyle name="1_Anafim_פירוט אגח תשואה מעל 10% _4.4. 2_דיווחים נוספים_1" xfId="1187"/>
    <cellStyle name="1_Anafim_פירוט אגח תשואה מעל 10% _4.4. 2_דיווחים נוספים_פירוט אגח תשואה מעל 10% " xfId="1188"/>
    <cellStyle name="1_Anafim_פירוט אגח תשואה מעל 10% _4.4. 2_פירוט אגח תשואה מעל 10% " xfId="1189"/>
    <cellStyle name="1_Anafim_פירוט אגח תשואה מעל 10% _4.4._דיווחים נוספים" xfId="1190"/>
    <cellStyle name="1_Anafim_פירוט אגח תשואה מעל 10% _4.4._פירוט אגח תשואה מעל 10% " xfId="1191"/>
    <cellStyle name="1_Anafim_פירוט אגח תשואה מעל 10% _דיווחים נוספים" xfId="1192"/>
    <cellStyle name="1_Anafim_פירוט אגח תשואה מעל 10% _דיווחים נוספים_1" xfId="1193"/>
    <cellStyle name="1_Anafim_פירוט אגח תשואה מעל 10% _דיווחים נוספים_פירוט אגח תשואה מעל 10% " xfId="1194"/>
    <cellStyle name="1_Anafim_פירוט אגח תשואה מעל 10% _פירוט אגח תשואה מעל 10% " xfId="1195"/>
    <cellStyle name="1_אחזקות בעלי ענין -DATA - ערכים" xfId="14825"/>
    <cellStyle name="1_דיווחים נוספים" xfId="1196"/>
    <cellStyle name="1_דיווחים נוספים 2" xfId="1197"/>
    <cellStyle name="1_דיווחים נוספים 2_דיווחים נוספים" xfId="1198"/>
    <cellStyle name="1_דיווחים נוספים 2_דיווחים נוספים_1" xfId="1199"/>
    <cellStyle name="1_דיווחים נוספים 2_דיווחים נוספים_פירוט אגח תשואה מעל 10% " xfId="1200"/>
    <cellStyle name="1_דיווחים נוספים 2_פירוט אגח תשואה מעל 10% " xfId="1201"/>
    <cellStyle name="1_דיווחים נוספים_1" xfId="1202"/>
    <cellStyle name="1_דיווחים נוספים_1 2" xfId="1203"/>
    <cellStyle name="1_דיווחים נוספים_1 2_דיווחים נוספים" xfId="1204"/>
    <cellStyle name="1_דיווחים נוספים_1 2_דיווחים נוספים_1" xfId="1205"/>
    <cellStyle name="1_דיווחים נוספים_1 2_דיווחים נוספים_פירוט אגח תשואה מעל 10% " xfId="1206"/>
    <cellStyle name="1_דיווחים נוספים_1 2_פירוט אגח תשואה מעל 10% " xfId="1207"/>
    <cellStyle name="1_דיווחים נוספים_1_4.4." xfId="1208"/>
    <cellStyle name="1_דיווחים נוספים_1_4.4. 2" xfId="1209"/>
    <cellStyle name="1_דיווחים נוספים_1_4.4. 2_דיווחים נוספים" xfId="1210"/>
    <cellStyle name="1_דיווחים נוספים_1_4.4. 2_דיווחים נוספים_1" xfId="1211"/>
    <cellStyle name="1_דיווחים נוספים_1_4.4. 2_דיווחים נוספים_פירוט אגח תשואה מעל 10% " xfId="1212"/>
    <cellStyle name="1_דיווחים נוספים_1_4.4. 2_פירוט אגח תשואה מעל 10% " xfId="1213"/>
    <cellStyle name="1_דיווחים נוספים_1_4.4._דיווחים נוספים" xfId="1214"/>
    <cellStyle name="1_דיווחים נוספים_1_4.4._פירוט אגח תשואה מעל 10% " xfId="1215"/>
    <cellStyle name="1_דיווחים נוספים_1_דיווחים נוספים" xfId="1216"/>
    <cellStyle name="1_דיווחים נוספים_1_דיווחים נוספים 2" xfId="1217"/>
    <cellStyle name="1_דיווחים נוספים_1_דיווחים נוספים 2_דיווחים נוספים" xfId="1218"/>
    <cellStyle name="1_דיווחים נוספים_1_דיווחים נוספים 2_דיווחים נוספים_1" xfId="1219"/>
    <cellStyle name="1_דיווחים נוספים_1_דיווחים נוספים 2_דיווחים נוספים_פירוט אגח תשואה מעל 10% " xfId="1220"/>
    <cellStyle name="1_דיווחים נוספים_1_דיווחים נוספים 2_פירוט אגח תשואה מעל 10% " xfId="1221"/>
    <cellStyle name="1_דיווחים נוספים_1_דיווחים נוספים_1" xfId="1222"/>
    <cellStyle name="1_דיווחים נוספים_1_דיווחים נוספים_4.4." xfId="1223"/>
    <cellStyle name="1_דיווחים נוספים_1_דיווחים נוספים_4.4. 2" xfId="1224"/>
    <cellStyle name="1_דיווחים נוספים_1_דיווחים נוספים_4.4. 2_דיווחים נוספים" xfId="1225"/>
    <cellStyle name="1_דיווחים נוספים_1_דיווחים נוספים_4.4. 2_דיווחים נוספים_1" xfId="1226"/>
    <cellStyle name="1_דיווחים נוספים_1_דיווחים נוספים_4.4. 2_דיווחים נוספים_פירוט אגח תשואה מעל 10% " xfId="1227"/>
    <cellStyle name="1_דיווחים נוספים_1_דיווחים נוספים_4.4. 2_פירוט אגח תשואה מעל 10% " xfId="1228"/>
    <cellStyle name="1_דיווחים נוספים_1_דיווחים נוספים_4.4._דיווחים נוספים" xfId="1229"/>
    <cellStyle name="1_דיווחים נוספים_1_דיווחים נוספים_4.4._פירוט אגח תשואה מעל 10% " xfId="1230"/>
    <cellStyle name="1_דיווחים נוספים_1_דיווחים נוספים_דיווחים נוספים" xfId="1231"/>
    <cellStyle name="1_דיווחים נוספים_1_דיווחים נוספים_פירוט אגח תשואה מעל 10% " xfId="1232"/>
    <cellStyle name="1_דיווחים נוספים_1_פירוט אגח תשואה מעל 10% " xfId="1233"/>
    <cellStyle name="1_דיווחים נוספים_2" xfId="1234"/>
    <cellStyle name="1_דיווחים נוספים_2 2" xfId="1235"/>
    <cellStyle name="1_דיווחים נוספים_2 2_דיווחים נוספים" xfId="1236"/>
    <cellStyle name="1_דיווחים נוספים_2 2_דיווחים נוספים_1" xfId="1237"/>
    <cellStyle name="1_דיווחים נוספים_2 2_דיווחים נוספים_פירוט אגח תשואה מעל 10% " xfId="1238"/>
    <cellStyle name="1_דיווחים נוספים_2 2_פירוט אגח תשואה מעל 10% " xfId="1239"/>
    <cellStyle name="1_דיווחים נוספים_2_4.4." xfId="1240"/>
    <cellStyle name="1_דיווחים נוספים_2_4.4. 2" xfId="1241"/>
    <cellStyle name="1_דיווחים נוספים_2_4.4. 2_דיווחים נוספים" xfId="1242"/>
    <cellStyle name="1_דיווחים נוספים_2_4.4. 2_דיווחים נוספים_1" xfId="1243"/>
    <cellStyle name="1_דיווחים נוספים_2_4.4. 2_דיווחים נוספים_פירוט אגח תשואה מעל 10% " xfId="1244"/>
    <cellStyle name="1_דיווחים נוספים_2_4.4. 2_פירוט אגח תשואה מעל 10% " xfId="1245"/>
    <cellStyle name="1_דיווחים נוספים_2_4.4._דיווחים נוספים" xfId="1246"/>
    <cellStyle name="1_דיווחים נוספים_2_4.4._פירוט אגח תשואה מעל 10% " xfId="1247"/>
    <cellStyle name="1_דיווחים נוספים_2_דיווחים נוספים" xfId="1248"/>
    <cellStyle name="1_דיווחים נוספים_2_פירוט אגח תשואה מעל 10% " xfId="1249"/>
    <cellStyle name="1_דיווחים נוספים_3" xfId="1250"/>
    <cellStyle name="1_דיווחים נוספים_4.4." xfId="1251"/>
    <cellStyle name="1_דיווחים נוספים_4.4. 2" xfId="1252"/>
    <cellStyle name="1_דיווחים נוספים_4.4. 2_דיווחים נוספים" xfId="1253"/>
    <cellStyle name="1_דיווחים נוספים_4.4. 2_דיווחים נוספים_1" xfId="1254"/>
    <cellStyle name="1_דיווחים נוספים_4.4. 2_דיווחים נוספים_פירוט אגח תשואה מעל 10% " xfId="1255"/>
    <cellStyle name="1_דיווחים נוספים_4.4. 2_פירוט אגח תשואה מעל 10% " xfId="1256"/>
    <cellStyle name="1_דיווחים נוספים_4.4._דיווחים נוספים" xfId="1257"/>
    <cellStyle name="1_דיווחים נוספים_4.4._פירוט אגח תשואה מעל 10% " xfId="1258"/>
    <cellStyle name="1_דיווחים נוספים_דיווחים נוספים" xfId="1259"/>
    <cellStyle name="1_דיווחים נוספים_דיווחים נוספים 2" xfId="1260"/>
    <cellStyle name="1_דיווחים נוספים_דיווחים נוספים 2_דיווחים נוספים" xfId="1261"/>
    <cellStyle name="1_דיווחים נוספים_דיווחים נוספים 2_דיווחים נוספים_1" xfId="1262"/>
    <cellStyle name="1_דיווחים נוספים_דיווחים נוספים 2_דיווחים נוספים_פירוט אגח תשואה מעל 10% " xfId="1263"/>
    <cellStyle name="1_דיווחים נוספים_דיווחים נוספים 2_פירוט אגח תשואה מעל 10% " xfId="1264"/>
    <cellStyle name="1_דיווחים נוספים_דיווחים נוספים_1" xfId="1265"/>
    <cellStyle name="1_דיווחים נוספים_דיווחים נוספים_4.4." xfId="1266"/>
    <cellStyle name="1_דיווחים נוספים_דיווחים נוספים_4.4. 2" xfId="1267"/>
    <cellStyle name="1_דיווחים נוספים_דיווחים נוספים_4.4. 2_דיווחים נוספים" xfId="1268"/>
    <cellStyle name="1_דיווחים נוספים_דיווחים נוספים_4.4. 2_דיווחים נוספים_1" xfId="1269"/>
    <cellStyle name="1_דיווחים נוספים_דיווחים נוספים_4.4. 2_דיווחים נוספים_פירוט אגח תשואה מעל 10% " xfId="1270"/>
    <cellStyle name="1_דיווחים נוספים_דיווחים נוספים_4.4. 2_פירוט אגח תשואה מעל 10% " xfId="1271"/>
    <cellStyle name="1_דיווחים נוספים_דיווחים נוספים_4.4._דיווחים נוספים" xfId="1272"/>
    <cellStyle name="1_דיווחים נוספים_דיווחים נוספים_4.4._פירוט אגח תשואה מעל 10% " xfId="1273"/>
    <cellStyle name="1_דיווחים נוספים_דיווחים נוספים_דיווחים נוספים" xfId="1274"/>
    <cellStyle name="1_דיווחים נוספים_דיווחים נוספים_פירוט אגח תשואה מעל 10% " xfId="1275"/>
    <cellStyle name="1_דיווחים נוספים_פירוט אגח תשואה מעל 10% " xfId="1276"/>
    <cellStyle name="1_הערות" xfId="1277"/>
    <cellStyle name="1_הערות 2" xfId="1278"/>
    <cellStyle name="1_הערות 2_דיווחים נוספים" xfId="1279"/>
    <cellStyle name="1_הערות 2_דיווחים נוספים_1" xfId="1280"/>
    <cellStyle name="1_הערות 2_דיווחים נוספים_פירוט אגח תשואה מעל 10% " xfId="1281"/>
    <cellStyle name="1_הערות 2_פירוט אגח תשואה מעל 10% " xfId="1282"/>
    <cellStyle name="1_הערות_4.4." xfId="1283"/>
    <cellStyle name="1_הערות_4.4. 2" xfId="1284"/>
    <cellStyle name="1_הערות_4.4. 2_דיווחים נוספים" xfId="1285"/>
    <cellStyle name="1_הערות_4.4. 2_דיווחים נוספים_1" xfId="1286"/>
    <cellStyle name="1_הערות_4.4. 2_דיווחים נוספים_פירוט אגח תשואה מעל 10% " xfId="1287"/>
    <cellStyle name="1_הערות_4.4. 2_פירוט אגח תשואה מעל 10% " xfId="1288"/>
    <cellStyle name="1_הערות_4.4._דיווחים נוספים" xfId="1289"/>
    <cellStyle name="1_הערות_4.4._פירוט אגח תשואה מעל 10% " xfId="1290"/>
    <cellStyle name="1_הערות_דיווחים נוספים" xfId="1291"/>
    <cellStyle name="1_הערות_דיווחים נוספים_1" xfId="1292"/>
    <cellStyle name="1_הערות_דיווחים נוספים_פירוט אגח תשואה מעל 10% " xfId="1293"/>
    <cellStyle name="1_הערות_פירוט אגח תשואה מעל 10% " xfId="1294"/>
    <cellStyle name="1_יתרת מסגרות אשראי לניצול " xfId="1295"/>
    <cellStyle name="1_יתרת מסגרות אשראי לניצול  2" xfId="1296"/>
    <cellStyle name="1_יתרת מסגרות אשראי לניצול  2_דיווחים נוספים" xfId="1297"/>
    <cellStyle name="1_יתרת מסגרות אשראי לניצול  2_דיווחים נוספים_1" xfId="1298"/>
    <cellStyle name="1_יתרת מסגרות אשראי לניצול  2_דיווחים נוספים_פירוט אגח תשואה מעל 10% " xfId="1299"/>
    <cellStyle name="1_יתרת מסגרות אשראי לניצול  2_פירוט אגח תשואה מעל 10% " xfId="1300"/>
    <cellStyle name="1_יתרת מסגרות אשראי לניצול _4.4." xfId="1301"/>
    <cellStyle name="1_יתרת מסגרות אשראי לניצול _4.4. 2" xfId="1302"/>
    <cellStyle name="1_יתרת מסגרות אשראי לניצול _4.4. 2_דיווחים נוספים" xfId="1303"/>
    <cellStyle name="1_יתרת מסגרות אשראי לניצול _4.4. 2_דיווחים נוספים_1" xfId="1304"/>
    <cellStyle name="1_יתרת מסגרות אשראי לניצול _4.4. 2_דיווחים נוספים_פירוט אגח תשואה מעל 10% " xfId="1305"/>
    <cellStyle name="1_יתרת מסגרות אשראי לניצול _4.4. 2_פירוט אגח תשואה מעל 10% " xfId="1306"/>
    <cellStyle name="1_יתרת מסגרות אשראי לניצול _4.4._דיווחים נוספים" xfId="1307"/>
    <cellStyle name="1_יתרת מסגרות אשראי לניצול _4.4._פירוט אגח תשואה מעל 10% " xfId="1308"/>
    <cellStyle name="1_יתרת מסגרות אשראי לניצול _דיווחים נוספים" xfId="1309"/>
    <cellStyle name="1_יתרת מסגרות אשראי לניצול _דיווחים נוספים_1" xfId="1310"/>
    <cellStyle name="1_יתרת מסגרות אשראי לניצול _דיווחים נוספים_פירוט אגח תשואה מעל 10% " xfId="1311"/>
    <cellStyle name="1_יתרת מסגרות אשראי לניצול _פירוט אגח תשואה מעל 10% " xfId="1312"/>
    <cellStyle name="1_משקל בתא100" xfId="1313"/>
    <cellStyle name="1_משקל בתא100 2" xfId="1314"/>
    <cellStyle name="1_משקל בתא100 2 2" xfId="1315"/>
    <cellStyle name="1_משקל בתא100 2 2_דיווחים נוספים" xfId="1316"/>
    <cellStyle name="1_משקל בתא100 2 2_דיווחים נוספים_1" xfId="1317"/>
    <cellStyle name="1_משקל בתא100 2 2_דיווחים נוספים_פירוט אגח תשואה מעל 10% " xfId="1318"/>
    <cellStyle name="1_משקל בתא100 2 2_פירוט אגח תשואה מעל 10% " xfId="1319"/>
    <cellStyle name="1_משקל בתא100 2_4.4." xfId="1320"/>
    <cellStyle name="1_משקל בתא100 2_4.4. 2" xfId="1321"/>
    <cellStyle name="1_משקל בתא100 2_4.4. 2_דיווחים נוספים" xfId="1322"/>
    <cellStyle name="1_משקל בתא100 2_4.4. 2_דיווחים נוספים_1" xfId="1323"/>
    <cellStyle name="1_משקל בתא100 2_4.4. 2_דיווחים נוספים_פירוט אגח תשואה מעל 10% " xfId="1324"/>
    <cellStyle name="1_משקל בתא100 2_4.4. 2_פירוט אגח תשואה מעל 10% " xfId="1325"/>
    <cellStyle name="1_משקל בתא100 2_4.4._דיווחים נוספים" xfId="1326"/>
    <cellStyle name="1_משקל בתא100 2_4.4._פירוט אגח תשואה מעל 10% " xfId="1327"/>
    <cellStyle name="1_משקל בתא100 2_דיווחים נוספים" xfId="1328"/>
    <cellStyle name="1_משקל בתא100 2_דיווחים נוספים 2" xfId="1329"/>
    <cellStyle name="1_משקל בתא100 2_דיווחים נוספים 2_דיווחים נוספים" xfId="1330"/>
    <cellStyle name="1_משקל בתא100 2_דיווחים נוספים 2_דיווחים נוספים_1" xfId="1331"/>
    <cellStyle name="1_משקל בתא100 2_דיווחים נוספים 2_דיווחים נוספים_פירוט אגח תשואה מעל 10% " xfId="1332"/>
    <cellStyle name="1_משקל בתא100 2_דיווחים נוספים 2_פירוט אגח תשואה מעל 10% " xfId="1333"/>
    <cellStyle name="1_משקל בתא100 2_דיווחים נוספים_1" xfId="1334"/>
    <cellStyle name="1_משקל בתא100 2_דיווחים נוספים_1 2" xfId="1335"/>
    <cellStyle name="1_משקל בתא100 2_דיווחים נוספים_1 2_דיווחים נוספים" xfId="1336"/>
    <cellStyle name="1_משקל בתא100 2_דיווחים נוספים_1 2_דיווחים נוספים_1" xfId="1337"/>
    <cellStyle name="1_משקל בתא100 2_דיווחים נוספים_1 2_דיווחים נוספים_פירוט אגח תשואה מעל 10% " xfId="1338"/>
    <cellStyle name="1_משקל בתא100 2_דיווחים נוספים_1 2_פירוט אגח תשואה מעל 10% " xfId="1339"/>
    <cellStyle name="1_משקל בתא100 2_דיווחים נוספים_1_4.4." xfId="1340"/>
    <cellStyle name="1_משקל בתא100 2_דיווחים נוספים_1_4.4. 2" xfId="1341"/>
    <cellStyle name="1_משקל בתא100 2_דיווחים נוספים_1_4.4. 2_דיווחים נוספים" xfId="1342"/>
    <cellStyle name="1_משקל בתא100 2_דיווחים נוספים_1_4.4. 2_דיווחים נוספים_1" xfId="1343"/>
    <cellStyle name="1_משקל בתא100 2_דיווחים נוספים_1_4.4. 2_דיווחים נוספים_פירוט אגח תשואה מעל 10% " xfId="1344"/>
    <cellStyle name="1_משקל בתא100 2_דיווחים נוספים_1_4.4. 2_פירוט אגח תשואה מעל 10% " xfId="1345"/>
    <cellStyle name="1_משקל בתא100 2_דיווחים נוספים_1_4.4._דיווחים נוספים" xfId="1346"/>
    <cellStyle name="1_משקל בתא100 2_דיווחים נוספים_1_4.4._פירוט אגח תשואה מעל 10% " xfId="1347"/>
    <cellStyle name="1_משקל בתא100 2_דיווחים נוספים_1_דיווחים נוספים" xfId="1348"/>
    <cellStyle name="1_משקל בתא100 2_דיווחים נוספים_1_פירוט אגח תשואה מעל 10% " xfId="1349"/>
    <cellStyle name="1_משקל בתא100 2_דיווחים נוספים_2" xfId="1350"/>
    <cellStyle name="1_משקל בתא100 2_דיווחים נוספים_4.4." xfId="1351"/>
    <cellStyle name="1_משקל בתא100 2_דיווחים נוספים_4.4. 2" xfId="1352"/>
    <cellStyle name="1_משקל בתא100 2_דיווחים נוספים_4.4. 2_דיווחים נוספים" xfId="1353"/>
    <cellStyle name="1_משקל בתא100 2_דיווחים נוספים_4.4. 2_דיווחים נוספים_1" xfId="1354"/>
    <cellStyle name="1_משקל בתא100 2_דיווחים נוספים_4.4. 2_דיווחים נוספים_פירוט אגח תשואה מעל 10% " xfId="1355"/>
    <cellStyle name="1_משקל בתא100 2_דיווחים נוספים_4.4. 2_פירוט אגח תשואה מעל 10% " xfId="1356"/>
    <cellStyle name="1_משקל בתא100 2_דיווחים נוספים_4.4._דיווחים נוספים" xfId="1357"/>
    <cellStyle name="1_משקל בתא100 2_דיווחים נוספים_4.4._פירוט אגח תשואה מעל 10% " xfId="1358"/>
    <cellStyle name="1_משקל בתא100 2_דיווחים נוספים_דיווחים נוספים" xfId="1359"/>
    <cellStyle name="1_משקל בתא100 2_דיווחים נוספים_דיווחים נוספים 2" xfId="1360"/>
    <cellStyle name="1_משקל בתא100 2_דיווחים נוספים_דיווחים נוספים 2_דיווחים נוספים" xfId="1361"/>
    <cellStyle name="1_משקל בתא100 2_דיווחים נוספים_דיווחים נוספים 2_דיווחים נוספים_1" xfId="1362"/>
    <cellStyle name="1_משקל בתא100 2_דיווחים נוספים_דיווחים נוספים 2_דיווחים נוספים_פירוט אגח תשואה מעל 10% " xfId="1363"/>
    <cellStyle name="1_משקל בתא100 2_דיווחים נוספים_דיווחים נוספים 2_פירוט אגח תשואה מעל 10% " xfId="1364"/>
    <cellStyle name="1_משקל בתא100 2_דיווחים נוספים_דיווחים נוספים_1" xfId="1365"/>
    <cellStyle name="1_משקל בתא100 2_דיווחים נוספים_דיווחים נוספים_4.4." xfId="1366"/>
    <cellStyle name="1_משקל בתא100 2_דיווחים נוספים_דיווחים נוספים_4.4. 2" xfId="1367"/>
    <cellStyle name="1_משקל בתא100 2_דיווחים נוספים_דיווחים נוספים_4.4. 2_דיווחים נוספים" xfId="1368"/>
    <cellStyle name="1_משקל בתא100 2_דיווחים נוספים_דיווחים נוספים_4.4. 2_דיווחים נוספים_1" xfId="1369"/>
    <cellStyle name="1_משקל בתא100 2_דיווחים נוספים_דיווחים נוספים_4.4. 2_דיווחים נוספים_פירוט אגח תשואה מעל 10% " xfId="1370"/>
    <cellStyle name="1_משקל בתא100 2_דיווחים נוספים_דיווחים נוספים_4.4. 2_פירוט אגח תשואה מעל 10% " xfId="1371"/>
    <cellStyle name="1_משקל בתא100 2_דיווחים נוספים_דיווחים נוספים_4.4._דיווחים נוספים" xfId="1372"/>
    <cellStyle name="1_משקל בתא100 2_דיווחים נוספים_דיווחים נוספים_4.4._פירוט אגח תשואה מעל 10% " xfId="1373"/>
    <cellStyle name="1_משקל בתא100 2_דיווחים נוספים_דיווחים נוספים_דיווחים נוספים" xfId="1374"/>
    <cellStyle name="1_משקל בתא100 2_דיווחים נוספים_דיווחים נוספים_פירוט אגח תשואה מעל 10% " xfId="1375"/>
    <cellStyle name="1_משקל בתא100 2_דיווחים נוספים_פירוט אגח תשואה מעל 10% " xfId="1376"/>
    <cellStyle name="1_משקל בתא100 2_עסקאות שאושרו וטרם בוצעו  " xfId="1377"/>
    <cellStyle name="1_משקל בתא100 2_עסקאות שאושרו וטרם בוצעו   2" xfId="1378"/>
    <cellStyle name="1_משקל בתא100 2_עסקאות שאושרו וטרם בוצעו   2_דיווחים נוספים" xfId="1379"/>
    <cellStyle name="1_משקל בתא100 2_עסקאות שאושרו וטרם בוצעו   2_דיווחים נוספים_1" xfId="1380"/>
    <cellStyle name="1_משקל בתא100 2_עסקאות שאושרו וטרם בוצעו   2_דיווחים נוספים_פירוט אגח תשואה מעל 10% " xfId="1381"/>
    <cellStyle name="1_משקל בתא100 2_עסקאות שאושרו וטרם בוצעו   2_פירוט אגח תשואה מעל 10% " xfId="1382"/>
    <cellStyle name="1_משקל בתא100 2_עסקאות שאושרו וטרם בוצעו  _דיווחים נוספים" xfId="1383"/>
    <cellStyle name="1_משקל בתא100 2_עסקאות שאושרו וטרם בוצעו  _פירוט אגח תשואה מעל 10% " xfId="1384"/>
    <cellStyle name="1_משקל בתא100 2_פירוט אגח תשואה מעל 10% " xfId="1385"/>
    <cellStyle name="1_משקל בתא100 2_פירוט אגח תשואה מעל 10%  2" xfId="1386"/>
    <cellStyle name="1_משקל בתא100 2_פירוט אגח תשואה מעל 10%  2_דיווחים נוספים" xfId="1387"/>
    <cellStyle name="1_משקל בתא100 2_פירוט אגח תשואה מעל 10%  2_דיווחים נוספים_1" xfId="1388"/>
    <cellStyle name="1_משקל בתא100 2_פירוט אגח תשואה מעל 10%  2_דיווחים נוספים_פירוט אגח תשואה מעל 10% " xfId="1389"/>
    <cellStyle name="1_משקל בתא100 2_פירוט אגח תשואה מעל 10%  2_פירוט אגח תשואה מעל 10% " xfId="1390"/>
    <cellStyle name="1_משקל בתא100 2_פירוט אגח תשואה מעל 10% _1" xfId="1391"/>
    <cellStyle name="1_משקל בתא100 2_פירוט אגח תשואה מעל 10% _4.4." xfId="1392"/>
    <cellStyle name="1_משקל בתא100 2_פירוט אגח תשואה מעל 10% _4.4. 2" xfId="1393"/>
    <cellStyle name="1_משקל בתא100 2_פירוט אגח תשואה מעל 10% _4.4. 2_דיווחים נוספים" xfId="1394"/>
    <cellStyle name="1_משקל בתא100 2_פירוט אגח תשואה מעל 10% _4.4. 2_דיווחים נוספים_1" xfId="1395"/>
    <cellStyle name="1_משקל בתא100 2_פירוט אגח תשואה מעל 10% _4.4. 2_דיווחים נוספים_פירוט אגח תשואה מעל 10% " xfId="1396"/>
    <cellStyle name="1_משקל בתא100 2_פירוט אגח תשואה מעל 10% _4.4. 2_פירוט אגח תשואה מעל 10% " xfId="1397"/>
    <cellStyle name="1_משקל בתא100 2_פירוט אגח תשואה מעל 10% _4.4._דיווחים נוספים" xfId="1398"/>
    <cellStyle name="1_משקל בתא100 2_פירוט אגח תשואה מעל 10% _4.4._פירוט אגח תשואה מעל 10% " xfId="1399"/>
    <cellStyle name="1_משקל בתא100 2_פירוט אגח תשואה מעל 10% _דיווחים נוספים" xfId="1400"/>
    <cellStyle name="1_משקל בתא100 2_פירוט אגח תשואה מעל 10% _דיווחים נוספים_1" xfId="1401"/>
    <cellStyle name="1_משקל בתא100 2_פירוט אגח תשואה מעל 10% _דיווחים נוספים_פירוט אגח תשואה מעל 10% " xfId="1402"/>
    <cellStyle name="1_משקל בתא100 2_פירוט אגח תשואה מעל 10% _פירוט אגח תשואה מעל 10% " xfId="1403"/>
    <cellStyle name="1_משקל בתא100 3" xfId="1404"/>
    <cellStyle name="1_משקל בתא100 3_דיווחים נוספים" xfId="1405"/>
    <cellStyle name="1_משקל בתא100 3_דיווחים נוספים_1" xfId="1406"/>
    <cellStyle name="1_משקל בתא100 3_דיווחים נוספים_פירוט אגח תשואה מעל 10% " xfId="1407"/>
    <cellStyle name="1_משקל בתא100 3_פירוט אגח תשואה מעל 10% " xfId="1408"/>
    <cellStyle name="1_משקל בתא100_4.4." xfId="1409"/>
    <cellStyle name="1_משקל בתא100_4.4. 2" xfId="1410"/>
    <cellStyle name="1_משקל בתא100_4.4. 2_דיווחים נוספים" xfId="1411"/>
    <cellStyle name="1_משקל בתא100_4.4. 2_דיווחים נוספים_1" xfId="1412"/>
    <cellStyle name="1_משקל בתא100_4.4. 2_דיווחים נוספים_פירוט אגח תשואה מעל 10% " xfId="1413"/>
    <cellStyle name="1_משקל בתא100_4.4. 2_פירוט אגח תשואה מעל 10% " xfId="1414"/>
    <cellStyle name="1_משקל בתא100_4.4._דיווחים נוספים" xfId="1415"/>
    <cellStyle name="1_משקל בתא100_4.4._פירוט אגח תשואה מעל 10% " xfId="1416"/>
    <cellStyle name="1_משקל בתא100_דיווחים נוספים" xfId="1417"/>
    <cellStyle name="1_משקל בתא100_דיווחים נוספים 2" xfId="1418"/>
    <cellStyle name="1_משקל בתא100_דיווחים נוספים 2_דיווחים נוספים" xfId="1419"/>
    <cellStyle name="1_משקל בתא100_דיווחים נוספים 2_דיווחים נוספים_1" xfId="1420"/>
    <cellStyle name="1_משקל בתא100_דיווחים נוספים 2_דיווחים נוספים_פירוט אגח תשואה מעל 10% " xfId="1421"/>
    <cellStyle name="1_משקל בתא100_דיווחים נוספים 2_פירוט אגח תשואה מעל 10% " xfId="1422"/>
    <cellStyle name="1_משקל בתא100_דיווחים נוספים_1" xfId="1423"/>
    <cellStyle name="1_משקל בתא100_דיווחים נוספים_1 2" xfId="1424"/>
    <cellStyle name="1_משקל בתא100_דיווחים נוספים_1 2_דיווחים נוספים" xfId="1425"/>
    <cellStyle name="1_משקל בתא100_דיווחים נוספים_1 2_דיווחים נוספים_1" xfId="1426"/>
    <cellStyle name="1_משקל בתא100_דיווחים נוספים_1 2_דיווחים נוספים_פירוט אגח תשואה מעל 10% " xfId="1427"/>
    <cellStyle name="1_משקל בתא100_דיווחים נוספים_1 2_פירוט אגח תשואה מעל 10% " xfId="1428"/>
    <cellStyle name="1_משקל בתא100_דיווחים נוספים_1_4.4." xfId="1429"/>
    <cellStyle name="1_משקל בתא100_דיווחים נוספים_1_4.4. 2" xfId="1430"/>
    <cellStyle name="1_משקל בתא100_דיווחים נוספים_1_4.4. 2_דיווחים נוספים" xfId="1431"/>
    <cellStyle name="1_משקל בתא100_דיווחים נוספים_1_4.4. 2_דיווחים נוספים_1" xfId="1432"/>
    <cellStyle name="1_משקל בתא100_דיווחים נוספים_1_4.4. 2_דיווחים נוספים_פירוט אגח תשואה מעל 10% " xfId="1433"/>
    <cellStyle name="1_משקל בתא100_דיווחים נוספים_1_4.4. 2_פירוט אגח תשואה מעל 10% " xfId="1434"/>
    <cellStyle name="1_משקל בתא100_דיווחים נוספים_1_4.4._דיווחים נוספים" xfId="1435"/>
    <cellStyle name="1_משקל בתא100_דיווחים נוספים_1_4.4._פירוט אגח תשואה מעל 10% " xfId="1436"/>
    <cellStyle name="1_משקל בתא100_דיווחים נוספים_1_דיווחים נוספים" xfId="1437"/>
    <cellStyle name="1_משקל בתא100_דיווחים נוספים_1_דיווחים נוספים 2" xfId="1438"/>
    <cellStyle name="1_משקל בתא100_דיווחים נוספים_1_דיווחים נוספים 2_דיווחים נוספים" xfId="1439"/>
    <cellStyle name="1_משקל בתא100_דיווחים נוספים_1_דיווחים נוספים 2_דיווחים נוספים_1" xfId="1440"/>
    <cellStyle name="1_משקל בתא100_דיווחים נוספים_1_דיווחים נוספים 2_דיווחים נוספים_פירוט אגח תשואה מעל 10% " xfId="1441"/>
    <cellStyle name="1_משקל בתא100_דיווחים נוספים_1_דיווחים נוספים 2_פירוט אגח תשואה מעל 10% " xfId="1442"/>
    <cellStyle name="1_משקל בתא100_דיווחים נוספים_1_דיווחים נוספים_1" xfId="1443"/>
    <cellStyle name="1_משקל בתא100_דיווחים נוספים_1_דיווחים נוספים_4.4." xfId="1444"/>
    <cellStyle name="1_משקל בתא100_דיווחים נוספים_1_דיווחים נוספים_4.4. 2" xfId="1445"/>
    <cellStyle name="1_משקל בתא100_דיווחים נוספים_1_דיווחים נוספים_4.4. 2_דיווחים נוספים" xfId="1446"/>
    <cellStyle name="1_משקל בתא100_דיווחים נוספים_1_דיווחים נוספים_4.4. 2_דיווחים נוספים_1" xfId="1447"/>
    <cellStyle name="1_משקל בתא100_דיווחים נוספים_1_דיווחים נוספים_4.4. 2_דיווחים נוספים_פירוט אגח תשואה מעל 10% " xfId="1448"/>
    <cellStyle name="1_משקל בתא100_דיווחים נוספים_1_דיווחים נוספים_4.4. 2_פירוט אגח תשואה מעל 10% " xfId="1449"/>
    <cellStyle name="1_משקל בתא100_דיווחים נוספים_1_דיווחים נוספים_4.4._דיווחים נוספים" xfId="1450"/>
    <cellStyle name="1_משקל בתא100_דיווחים נוספים_1_דיווחים נוספים_4.4._פירוט אגח תשואה מעל 10% " xfId="1451"/>
    <cellStyle name="1_משקל בתא100_דיווחים נוספים_1_דיווחים נוספים_דיווחים נוספים" xfId="1452"/>
    <cellStyle name="1_משקל בתא100_דיווחים נוספים_1_דיווחים נוספים_פירוט אגח תשואה מעל 10% " xfId="1453"/>
    <cellStyle name="1_משקל בתא100_דיווחים נוספים_1_פירוט אגח תשואה מעל 10% " xfId="1454"/>
    <cellStyle name="1_משקל בתא100_דיווחים נוספים_2" xfId="1455"/>
    <cellStyle name="1_משקל בתא100_דיווחים נוספים_2 2" xfId="1456"/>
    <cellStyle name="1_משקל בתא100_דיווחים נוספים_2 2_דיווחים נוספים" xfId="1457"/>
    <cellStyle name="1_משקל בתא100_דיווחים נוספים_2 2_דיווחים נוספים_1" xfId="1458"/>
    <cellStyle name="1_משקל בתא100_דיווחים נוספים_2 2_דיווחים נוספים_פירוט אגח תשואה מעל 10% " xfId="1459"/>
    <cellStyle name="1_משקל בתא100_דיווחים נוספים_2 2_פירוט אגח תשואה מעל 10% " xfId="1460"/>
    <cellStyle name="1_משקל בתא100_דיווחים נוספים_2_4.4." xfId="1461"/>
    <cellStyle name="1_משקל בתא100_דיווחים נוספים_2_4.4. 2" xfId="1462"/>
    <cellStyle name="1_משקל בתא100_דיווחים נוספים_2_4.4. 2_דיווחים נוספים" xfId="1463"/>
    <cellStyle name="1_משקל בתא100_דיווחים נוספים_2_4.4. 2_דיווחים נוספים_1" xfId="1464"/>
    <cellStyle name="1_משקל בתא100_דיווחים נוספים_2_4.4. 2_דיווחים נוספים_פירוט אגח תשואה מעל 10% " xfId="1465"/>
    <cellStyle name="1_משקל בתא100_דיווחים נוספים_2_4.4. 2_פירוט אגח תשואה מעל 10% " xfId="1466"/>
    <cellStyle name="1_משקל בתא100_דיווחים נוספים_2_4.4._דיווחים נוספים" xfId="1467"/>
    <cellStyle name="1_משקל בתא100_דיווחים נוספים_2_4.4._פירוט אגח תשואה מעל 10% " xfId="1468"/>
    <cellStyle name="1_משקל בתא100_דיווחים נוספים_2_דיווחים נוספים" xfId="1469"/>
    <cellStyle name="1_משקל בתא100_דיווחים נוספים_2_פירוט אגח תשואה מעל 10% " xfId="1470"/>
    <cellStyle name="1_משקל בתא100_דיווחים נוספים_3" xfId="1471"/>
    <cellStyle name="1_משקל בתא100_דיווחים נוספים_4.4." xfId="1472"/>
    <cellStyle name="1_משקל בתא100_דיווחים נוספים_4.4. 2" xfId="1473"/>
    <cellStyle name="1_משקל בתא100_דיווחים נוספים_4.4. 2_דיווחים נוספים" xfId="1474"/>
    <cellStyle name="1_משקל בתא100_דיווחים נוספים_4.4. 2_דיווחים נוספים_1" xfId="1475"/>
    <cellStyle name="1_משקל בתא100_דיווחים נוספים_4.4. 2_דיווחים נוספים_פירוט אגח תשואה מעל 10% " xfId="1476"/>
    <cellStyle name="1_משקל בתא100_דיווחים נוספים_4.4. 2_פירוט אגח תשואה מעל 10% " xfId="1477"/>
    <cellStyle name="1_משקל בתא100_דיווחים נוספים_4.4._דיווחים נוספים" xfId="1478"/>
    <cellStyle name="1_משקל בתא100_דיווחים נוספים_4.4._פירוט אגח תשואה מעל 10% " xfId="1479"/>
    <cellStyle name="1_משקל בתא100_דיווחים נוספים_דיווחים נוספים" xfId="1480"/>
    <cellStyle name="1_משקל בתא100_דיווחים נוספים_דיווחים נוספים 2" xfId="1481"/>
    <cellStyle name="1_משקל בתא100_דיווחים נוספים_דיווחים נוספים 2_דיווחים נוספים" xfId="1482"/>
    <cellStyle name="1_משקל בתא100_דיווחים נוספים_דיווחים נוספים 2_דיווחים נוספים_1" xfId="1483"/>
    <cellStyle name="1_משקל בתא100_דיווחים נוספים_דיווחים נוספים 2_דיווחים נוספים_פירוט אגח תשואה מעל 10% " xfId="1484"/>
    <cellStyle name="1_משקל בתא100_דיווחים נוספים_דיווחים נוספים 2_פירוט אגח תשואה מעל 10% " xfId="1485"/>
    <cellStyle name="1_משקל בתא100_דיווחים נוספים_דיווחים נוספים_1" xfId="1486"/>
    <cellStyle name="1_משקל בתא100_דיווחים נוספים_דיווחים נוספים_4.4." xfId="1487"/>
    <cellStyle name="1_משקל בתא100_דיווחים נוספים_דיווחים נוספים_4.4. 2" xfId="1488"/>
    <cellStyle name="1_משקל בתא100_דיווחים נוספים_דיווחים נוספים_4.4. 2_דיווחים נוספים" xfId="1489"/>
    <cellStyle name="1_משקל בתא100_דיווחים נוספים_דיווחים נוספים_4.4. 2_דיווחים נוספים_1" xfId="1490"/>
    <cellStyle name="1_משקל בתא100_דיווחים נוספים_דיווחים נוספים_4.4. 2_דיווחים נוספים_פירוט אגח תשואה מעל 10% " xfId="1491"/>
    <cellStyle name="1_משקל בתא100_דיווחים נוספים_דיווחים נוספים_4.4. 2_פירוט אגח תשואה מעל 10% " xfId="1492"/>
    <cellStyle name="1_משקל בתא100_דיווחים נוספים_דיווחים נוספים_4.4._דיווחים נוספים" xfId="1493"/>
    <cellStyle name="1_משקל בתא100_דיווחים נוספים_דיווחים נוספים_4.4._פירוט אגח תשואה מעל 10% " xfId="1494"/>
    <cellStyle name="1_משקל בתא100_דיווחים נוספים_דיווחים נוספים_דיווחים נוספים" xfId="1495"/>
    <cellStyle name="1_משקל בתא100_דיווחים נוספים_דיווחים נוספים_פירוט אגח תשואה מעל 10% " xfId="1496"/>
    <cellStyle name="1_משקל בתא100_דיווחים נוספים_פירוט אגח תשואה מעל 10% " xfId="1497"/>
    <cellStyle name="1_משקל בתא100_הערות" xfId="1498"/>
    <cellStyle name="1_משקל בתא100_הערות 2" xfId="1499"/>
    <cellStyle name="1_משקל בתא100_הערות 2_דיווחים נוספים" xfId="1500"/>
    <cellStyle name="1_משקל בתא100_הערות 2_דיווחים נוספים_1" xfId="1501"/>
    <cellStyle name="1_משקל בתא100_הערות 2_דיווחים נוספים_פירוט אגח תשואה מעל 10% " xfId="1502"/>
    <cellStyle name="1_משקל בתא100_הערות 2_פירוט אגח תשואה מעל 10% " xfId="1503"/>
    <cellStyle name="1_משקל בתא100_הערות_4.4." xfId="1504"/>
    <cellStyle name="1_משקל בתא100_הערות_4.4. 2" xfId="1505"/>
    <cellStyle name="1_משקל בתא100_הערות_4.4. 2_דיווחים נוספים" xfId="1506"/>
    <cellStyle name="1_משקל בתא100_הערות_4.4. 2_דיווחים נוספים_1" xfId="1507"/>
    <cellStyle name="1_משקל בתא100_הערות_4.4. 2_דיווחים נוספים_פירוט אגח תשואה מעל 10% " xfId="1508"/>
    <cellStyle name="1_משקל בתא100_הערות_4.4. 2_פירוט אגח תשואה מעל 10% " xfId="1509"/>
    <cellStyle name="1_משקל בתא100_הערות_4.4._דיווחים נוספים" xfId="1510"/>
    <cellStyle name="1_משקל בתא100_הערות_4.4._פירוט אגח תשואה מעל 10% " xfId="1511"/>
    <cellStyle name="1_משקל בתא100_הערות_דיווחים נוספים" xfId="1512"/>
    <cellStyle name="1_משקל בתא100_הערות_דיווחים נוספים_1" xfId="1513"/>
    <cellStyle name="1_משקל בתא100_הערות_דיווחים נוספים_פירוט אגח תשואה מעל 10% " xfId="1514"/>
    <cellStyle name="1_משקל בתא100_הערות_פירוט אגח תשואה מעל 10% " xfId="1515"/>
    <cellStyle name="1_משקל בתא100_יתרת מסגרות אשראי לניצול " xfId="1516"/>
    <cellStyle name="1_משקל בתא100_יתרת מסגרות אשראי לניצול  2" xfId="1517"/>
    <cellStyle name="1_משקל בתא100_יתרת מסגרות אשראי לניצול  2_דיווחים נוספים" xfId="1518"/>
    <cellStyle name="1_משקל בתא100_יתרת מסגרות אשראי לניצול  2_דיווחים נוספים_1" xfId="1519"/>
    <cellStyle name="1_משקל בתא100_יתרת מסגרות אשראי לניצול  2_דיווחים נוספים_פירוט אגח תשואה מעל 10% " xfId="1520"/>
    <cellStyle name="1_משקל בתא100_יתרת מסגרות אשראי לניצול  2_פירוט אגח תשואה מעל 10% " xfId="1521"/>
    <cellStyle name="1_משקל בתא100_יתרת מסגרות אשראי לניצול _4.4." xfId="1522"/>
    <cellStyle name="1_משקל בתא100_יתרת מסגרות אשראי לניצול _4.4. 2" xfId="1523"/>
    <cellStyle name="1_משקל בתא100_יתרת מסגרות אשראי לניצול _4.4. 2_דיווחים נוספים" xfId="1524"/>
    <cellStyle name="1_משקל בתא100_יתרת מסגרות אשראי לניצול _4.4. 2_דיווחים נוספים_1" xfId="1525"/>
    <cellStyle name="1_משקל בתא100_יתרת מסגרות אשראי לניצול _4.4. 2_דיווחים נוספים_פירוט אגח תשואה מעל 10% " xfId="1526"/>
    <cellStyle name="1_משקל בתא100_יתרת מסגרות אשראי לניצול _4.4. 2_פירוט אגח תשואה מעל 10% " xfId="1527"/>
    <cellStyle name="1_משקל בתא100_יתרת מסגרות אשראי לניצול _4.4._דיווחים נוספים" xfId="1528"/>
    <cellStyle name="1_משקל בתא100_יתרת מסגרות אשראי לניצול _4.4._פירוט אגח תשואה מעל 10% " xfId="1529"/>
    <cellStyle name="1_משקל בתא100_יתרת מסגרות אשראי לניצול _דיווחים נוספים" xfId="1530"/>
    <cellStyle name="1_משקל בתא100_יתרת מסגרות אשראי לניצול _דיווחים נוספים_1" xfId="1531"/>
    <cellStyle name="1_משקל בתא100_יתרת מסגרות אשראי לניצול _דיווחים נוספים_פירוט אגח תשואה מעל 10% " xfId="1532"/>
    <cellStyle name="1_משקל בתא100_יתרת מסגרות אשראי לניצול _פירוט אגח תשואה מעל 10% " xfId="1533"/>
    <cellStyle name="1_משקל בתא100_עסקאות שאושרו וטרם בוצעו  " xfId="1534"/>
    <cellStyle name="1_משקל בתא100_עסקאות שאושרו וטרם בוצעו   2" xfId="1535"/>
    <cellStyle name="1_משקל בתא100_עסקאות שאושרו וטרם בוצעו   2_דיווחים נוספים" xfId="1536"/>
    <cellStyle name="1_משקל בתא100_עסקאות שאושרו וטרם בוצעו   2_דיווחים נוספים_1" xfId="1537"/>
    <cellStyle name="1_משקל בתא100_עסקאות שאושרו וטרם בוצעו   2_דיווחים נוספים_פירוט אגח תשואה מעל 10% " xfId="1538"/>
    <cellStyle name="1_משקל בתא100_עסקאות שאושרו וטרם בוצעו   2_פירוט אגח תשואה מעל 10% " xfId="1539"/>
    <cellStyle name="1_משקל בתא100_עסקאות שאושרו וטרם בוצעו  _1" xfId="1540"/>
    <cellStyle name="1_משקל בתא100_עסקאות שאושרו וטרם בוצעו  _1 2" xfId="1541"/>
    <cellStyle name="1_משקל בתא100_עסקאות שאושרו וטרם בוצעו  _1 2_דיווחים נוספים" xfId="1542"/>
    <cellStyle name="1_משקל בתא100_עסקאות שאושרו וטרם בוצעו  _1 2_דיווחים נוספים_1" xfId="1543"/>
    <cellStyle name="1_משקל בתא100_עסקאות שאושרו וטרם בוצעו  _1 2_דיווחים נוספים_פירוט אגח תשואה מעל 10% " xfId="1544"/>
    <cellStyle name="1_משקל בתא100_עסקאות שאושרו וטרם בוצעו  _1 2_פירוט אגח תשואה מעל 10% " xfId="1545"/>
    <cellStyle name="1_משקל בתא100_עסקאות שאושרו וטרם בוצעו  _1_דיווחים נוספים" xfId="1546"/>
    <cellStyle name="1_משקל בתא100_עסקאות שאושרו וטרם בוצעו  _1_פירוט אגח תשואה מעל 10% " xfId="1547"/>
    <cellStyle name="1_משקל בתא100_עסקאות שאושרו וטרם בוצעו  _4.4." xfId="1548"/>
    <cellStyle name="1_משקל בתא100_עסקאות שאושרו וטרם בוצעו  _4.4. 2" xfId="1549"/>
    <cellStyle name="1_משקל בתא100_עסקאות שאושרו וטרם בוצעו  _4.4. 2_דיווחים נוספים" xfId="1550"/>
    <cellStyle name="1_משקל בתא100_עסקאות שאושרו וטרם בוצעו  _4.4. 2_דיווחים נוספים_1" xfId="1551"/>
    <cellStyle name="1_משקל בתא100_עסקאות שאושרו וטרם בוצעו  _4.4. 2_דיווחים נוספים_פירוט אגח תשואה מעל 10% " xfId="1552"/>
    <cellStyle name="1_משקל בתא100_עסקאות שאושרו וטרם בוצעו  _4.4. 2_פירוט אגח תשואה מעל 10% " xfId="1553"/>
    <cellStyle name="1_משקל בתא100_עסקאות שאושרו וטרם בוצעו  _4.4._דיווחים נוספים" xfId="1554"/>
    <cellStyle name="1_משקל בתא100_עסקאות שאושרו וטרם בוצעו  _4.4._פירוט אגח תשואה מעל 10% " xfId="1555"/>
    <cellStyle name="1_משקל בתא100_עסקאות שאושרו וטרם בוצעו  _דיווחים נוספים" xfId="1556"/>
    <cellStyle name="1_משקל בתא100_עסקאות שאושרו וטרם בוצעו  _דיווחים נוספים_1" xfId="1557"/>
    <cellStyle name="1_משקל בתא100_עסקאות שאושרו וטרם בוצעו  _דיווחים נוספים_פירוט אגח תשואה מעל 10% " xfId="1558"/>
    <cellStyle name="1_משקל בתא100_עסקאות שאושרו וטרם בוצעו  _פירוט אגח תשואה מעל 10% " xfId="1559"/>
    <cellStyle name="1_משקל בתא100_פירוט אגח תשואה מעל 10% " xfId="1560"/>
    <cellStyle name="1_משקל בתא100_פירוט אגח תשואה מעל 10%  2" xfId="1561"/>
    <cellStyle name="1_משקל בתא100_פירוט אגח תשואה מעל 10%  2_דיווחים נוספים" xfId="1562"/>
    <cellStyle name="1_משקל בתא100_פירוט אגח תשואה מעל 10%  2_דיווחים נוספים_1" xfId="1563"/>
    <cellStyle name="1_משקל בתא100_פירוט אגח תשואה מעל 10%  2_דיווחים נוספים_פירוט אגח תשואה מעל 10% " xfId="1564"/>
    <cellStyle name="1_משקל בתא100_פירוט אגח תשואה מעל 10%  2_פירוט אגח תשואה מעל 10% " xfId="1565"/>
    <cellStyle name="1_משקל בתא100_פירוט אגח תשואה מעל 10% _1" xfId="1566"/>
    <cellStyle name="1_משקל בתא100_פירוט אגח תשואה מעל 10% _4.4." xfId="1567"/>
    <cellStyle name="1_משקל בתא100_פירוט אגח תשואה מעל 10% _4.4. 2" xfId="1568"/>
    <cellStyle name="1_משקל בתא100_פירוט אגח תשואה מעל 10% _4.4. 2_דיווחים נוספים" xfId="1569"/>
    <cellStyle name="1_משקל בתא100_פירוט אגח תשואה מעל 10% _4.4. 2_דיווחים נוספים_1" xfId="1570"/>
    <cellStyle name="1_משקל בתא100_פירוט אגח תשואה מעל 10% _4.4. 2_דיווחים נוספים_פירוט אגח תשואה מעל 10% " xfId="1571"/>
    <cellStyle name="1_משקל בתא100_פירוט אגח תשואה מעל 10% _4.4. 2_פירוט אגח תשואה מעל 10% " xfId="1572"/>
    <cellStyle name="1_משקל בתא100_פירוט אגח תשואה מעל 10% _4.4._דיווחים נוספים" xfId="1573"/>
    <cellStyle name="1_משקל בתא100_פירוט אגח תשואה מעל 10% _4.4._פירוט אגח תשואה מעל 10% " xfId="1574"/>
    <cellStyle name="1_משקל בתא100_פירוט אגח תשואה מעל 10% _דיווחים נוספים" xfId="1575"/>
    <cellStyle name="1_משקל בתא100_פירוט אגח תשואה מעל 10% _דיווחים נוספים_1" xfId="1576"/>
    <cellStyle name="1_משקל בתא100_פירוט אגח תשואה מעל 10% _דיווחים נוספים_פירוט אגח תשואה מעל 10% " xfId="1577"/>
    <cellStyle name="1_משקל בתא100_פירוט אגח תשואה מעל 10% _פירוט אגח תשואה מעל 10% " xfId="1578"/>
    <cellStyle name="1_עסקאות שאושרו וטרם בוצעו  " xfId="1579"/>
    <cellStyle name="1_עסקאות שאושרו וטרם בוצעו   2" xfId="1580"/>
    <cellStyle name="1_עסקאות שאושרו וטרם בוצעו   2_דיווחים נוספים" xfId="1581"/>
    <cellStyle name="1_עסקאות שאושרו וטרם בוצעו   2_דיווחים נוספים_1" xfId="1582"/>
    <cellStyle name="1_עסקאות שאושרו וטרם בוצעו   2_דיווחים נוספים_פירוט אגח תשואה מעל 10% " xfId="1583"/>
    <cellStyle name="1_עסקאות שאושרו וטרם בוצעו   2_פירוט אגח תשואה מעל 10% " xfId="1584"/>
    <cellStyle name="1_עסקאות שאושרו וטרם בוצעו  _1" xfId="1585"/>
    <cellStyle name="1_עסקאות שאושרו וטרם בוצעו  _1 2" xfId="1586"/>
    <cellStyle name="1_עסקאות שאושרו וטרם בוצעו  _1 2_דיווחים נוספים" xfId="1587"/>
    <cellStyle name="1_עסקאות שאושרו וטרם בוצעו  _1 2_דיווחים נוספים_1" xfId="1588"/>
    <cellStyle name="1_עסקאות שאושרו וטרם בוצעו  _1 2_דיווחים נוספים_פירוט אגח תשואה מעל 10% " xfId="1589"/>
    <cellStyle name="1_עסקאות שאושרו וטרם בוצעו  _1 2_פירוט אגח תשואה מעל 10% " xfId="1590"/>
    <cellStyle name="1_עסקאות שאושרו וטרם בוצעו  _1_דיווחים נוספים" xfId="1591"/>
    <cellStyle name="1_עסקאות שאושרו וטרם בוצעו  _1_פירוט אגח תשואה מעל 10% " xfId="1592"/>
    <cellStyle name="1_עסקאות שאושרו וטרם בוצעו  _4.4." xfId="1593"/>
    <cellStyle name="1_עסקאות שאושרו וטרם בוצעו  _4.4. 2" xfId="1594"/>
    <cellStyle name="1_עסקאות שאושרו וטרם בוצעו  _4.4. 2_דיווחים נוספים" xfId="1595"/>
    <cellStyle name="1_עסקאות שאושרו וטרם בוצעו  _4.4. 2_דיווחים נוספים_1" xfId="1596"/>
    <cellStyle name="1_עסקאות שאושרו וטרם בוצעו  _4.4. 2_דיווחים נוספים_פירוט אגח תשואה מעל 10% " xfId="1597"/>
    <cellStyle name="1_עסקאות שאושרו וטרם בוצעו  _4.4. 2_פירוט אגח תשואה מעל 10% " xfId="1598"/>
    <cellStyle name="1_עסקאות שאושרו וטרם בוצעו  _4.4._דיווחים נוספים" xfId="1599"/>
    <cellStyle name="1_עסקאות שאושרו וטרם בוצעו  _4.4._פירוט אגח תשואה מעל 10% " xfId="1600"/>
    <cellStyle name="1_עסקאות שאושרו וטרם בוצעו  _דיווחים נוספים" xfId="1601"/>
    <cellStyle name="1_עסקאות שאושרו וטרם בוצעו  _דיווחים נוספים_1" xfId="1602"/>
    <cellStyle name="1_עסקאות שאושרו וטרם בוצעו  _דיווחים נוספים_פירוט אגח תשואה מעל 10% " xfId="1603"/>
    <cellStyle name="1_עסקאות שאושרו וטרם בוצעו  _פירוט אגח תשואה מעל 10% " xfId="1604"/>
    <cellStyle name="1_פירוט אגח תשואה מעל 10% " xfId="1605"/>
    <cellStyle name="1_פירוט אגח תשואה מעל 10%  2" xfId="1606"/>
    <cellStyle name="1_פירוט אגח תשואה מעל 10%  2_דיווחים נוספים" xfId="1607"/>
    <cellStyle name="1_פירוט אגח תשואה מעל 10%  2_דיווחים נוספים_1" xfId="1608"/>
    <cellStyle name="1_פירוט אגח תשואה מעל 10%  2_דיווחים נוספים_פירוט אגח תשואה מעל 10% " xfId="1609"/>
    <cellStyle name="1_פירוט אגח תשואה מעל 10%  2_פירוט אגח תשואה מעל 10% " xfId="1610"/>
    <cellStyle name="1_פירוט אגח תשואה מעל 10% _1" xfId="1611"/>
    <cellStyle name="1_פירוט אגח תשואה מעל 10% _4.4." xfId="1612"/>
    <cellStyle name="1_פירוט אגח תשואה מעל 10% _4.4. 2" xfId="1613"/>
    <cellStyle name="1_פירוט אגח תשואה מעל 10% _4.4. 2_דיווחים נוספים" xfId="1614"/>
    <cellStyle name="1_פירוט אגח תשואה מעל 10% _4.4. 2_דיווחים נוספים_1" xfId="1615"/>
    <cellStyle name="1_פירוט אגח תשואה מעל 10% _4.4. 2_דיווחים נוספים_פירוט אגח תשואה מעל 10% " xfId="1616"/>
    <cellStyle name="1_פירוט אגח תשואה מעל 10% _4.4. 2_פירוט אגח תשואה מעל 10% " xfId="1617"/>
    <cellStyle name="1_פירוט אגח תשואה מעל 10% _4.4._דיווחים נוספים" xfId="1618"/>
    <cellStyle name="1_פירוט אגח תשואה מעל 10% _4.4._פירוט אגח תשואה מעל 10% " xfId="1619"/>
    <cellStyle name="1_פירוט אגח תשואה מעל 10% _דיווחים נוספים" xfId="1620"/>
    <cellStyle name="1_פירוט אגח תשואה מעל 10% _דיווחים נוספים_1" xfId="1621"/>
    <cellStyle name="1_פירוט אגח תשואה מעל 10% _דיווחים נוספים_פירוט אגח תשואה מעל 10% " xfId="1622"/>
    <cellStyle name="1_פירוט אגח תשואה מעל 10% _פירוט אגח תשואה מעל 10% " xfId="1623"/>
    <cellStyle name="10" xfId="1624"/>
    <cellStyle name="10 2" xfId="1625"/>
    <cellStyle name="10 2 2" xfId="1626"/>
    <cellStyle name="10 2_דיווחים נוספים" xfId="1627"/>
    <cellStyle name="10 3" xfId="1628"/>
    <cellStyle name="10_4.4." xfId="1629"/>
    <cellStyle name="11" xfId="1630"/>
    <cellStyle name="11 2" xfId="1631"/>
    <cellStyle name="11 2 2" xfId="1632"/>
    <cellStyle name="11 2_דיווחים נוספים" xfId="1633"/>
    <cellStyle name="11 3" xfId="1634"/>
    <cellStyle name="11_4.4." xfId="1635"/>
    <cellStyle name="12" xfId="1636"/>
    <cellStyle name="12 2" xfId="1637"/>
    <cellStyle name="12 2 2" xfId="1638"/>
    <cellStyle name="12 2_דיווחים נוספים" xfId="1639"/>
    <cellStyle name="12 3" xfId="1640"/>
    <cellStyle name="12_4.4." xfId="1641"/>
    <cellStyle name="2" xfId="1642"/>
    <cellStyle name="2 2" xfId="1643"/>
    <cellStyle name="2 2 2" xfId="1644"/>
    <cellStyle name="2 2_דיווחים נוספים" xfId="1645"/>
    <cellStyle name="2 3" xfId="1646"/>
    <cellStyle name="2_4.4." xfId="1647"/>
    <cellStyle name="2_4.4. 2" xfId="1648"/>
    <cellStyle name="2_4.4. 2_דיווחים נוספים" xfId="1649"/>
    <cellStyle name="2_4.4. 2_דיווחים נוספים_1" xfId="1650"/>
    <cellStyle name="2_4.4. 2_דיווחים נוספים_פירוט אגח תשואה מעל 10% " xfId="1651"/>
    <cellStyle name="2_4.4. 2_פירוט אגח תשואה מעל 10% " xfId="1652"/>
    <cellStyle name="2_4.4._דיווחים נוספים" xfId="1653"/>
    <cellStyle name="2_4.4._פירוט אגח תשואה מעל 10% " xfId="1654"/>
    <cellStyle name="2_Anafim" xfId="1655"/>
    <cellStyle name="2_Anafim 2" xfId="1656"/>
    <cellStyle name="2_Anafim 2 2" xfId="1657"/>
    <cellStyle name="2_Anafim 2 2_דיווחים נוספים" xfId="1658"/>
    <cellStyle name="2_Anafim 2 2_דיווחים נוספים_1" xfId="1659"/>
    <cellStyle name="2_Anafim 2 2_דיווחים נוספים_פירוט אגח תשואה מעל 10% " xfId="1660"/>
    <cellStyle name="2_Anafim 2 2_פירוט אגח תשואה מעל 10% " xfId="1661"/>
    <cellStyle name="2_Anafim 2_4.4." xfId="1662"/>
    <cellStyle name="2_Anafim 2_4.4. 2" xfId="1663"/>
    <cellStyle name="2_Anafim 2_4.4. 2_דיווחים נוספים" xfId="1664"/>
    <cellStyle name="2_Anafim 2_4.4. 2_דיווחים נוספים_1" xfId="1665"/>
    <cellStyle name="2_Anafim 2_4.4. 2_דיווחים נוספים_פירוט אגח תשואה מעל 10% " xfId="1666"/>
    <cellStyle name="2_Anafim 2_4.4. 2_פירוט אגח תשואה מעל 10% " xfId="1667"/>
    <cellStyle name="2_Anafim 2_4.4._דיווחים נוספים" xfId="1668"/>
    <cellStyle name="2_Anafim 2_4.4._פירוט אגח תשואה מעל 10% " xfId="1669"/>
    <cellStyle name="2_Anafim 2_דיווחים נוספים" xfId="1670"/>
    <cellStyle name="2_Anafim 2_דיווחים נוספים 2" xfId="1671"/>
    <cellStyle name="2_Anafim 2_דיווחים נוספים 2_דיווחים נוספים" xfId="1672"/>
    <cellStyle name="2_Anafim 2_דיווחים נוספים 2_דיווחים נוספים_1" xfId="1673"/>
    <cellStyle name="2_Anafim 2_דיווחים נוספים 2_דיווחים נוספים_פירוט אגח תשואה מעל 10% " xfId="1674"/>
    <cellStyle name="2_Anafim 2_דיווחים נוספים 2_פירוט אגח תשואה מעל 10% " xfId="1675"/>
    <cellStyle name="2_Anafim 2_דיווחים נוספים_1" xfId="1676"/>
    <cellStyle name="2_Anafim 2_דיווחים נוספים_1 2" xfId="1677"/>
    <cellStyle name="2_Anafim 2_דיווחים נוספים_1 2_דיווחים נוספים" xfId="1678"/>
    <cellStyle name="2_Anafim 2_דיווחים נוספים_1 2_דיווחים נוספים_1" xfId="1679"/>
    <cellStyle name="2_Anafim 2_דיווחים נוספים_1 2_דיווחים נוספים_פירוט אגח תשואה מעל 10% " xfId="1680"/>
    <cellStyle name="2_Anafim 2_דיווחים נוספים_1 2_פירוט אגח תשואה מעל 10% " xfId="1681"/>
    <cellStyle name="2_Anafim 2_דיווחים נוספים_1_4.4." xfId="1682"/>
    <cellStyle name="2_Anafim 2_דיווחים נוספים_1_4.4. 2" xfId="1683"/>
    <cellStyle name="2_Anafim 2_דיווחים נוספים_1_4.4. 2_דיווחים נוספים" xfId="1684"/>
    <cellStyle name="2_Anafim 2_דיווחים נוספים_1_4.4. 2_דיווחים נוספים_1" xfId="1685"/>
    <cellStyle name="2_Anafim 2_דיווחים נוספים_1_4.4. 2_דיווחים נוספים_פירוט אגח תשואה מעל 10% " xfId="1686"/>
    <cellStyle name="2_Anafim 2_דיווחים נוספים_1_4.4. 2_פירוט אגח תשואה מעל 10% " xfId="1687"/>
    <cellStyle name="2_Anafim 2_דיווחים נוספים_1_4.4._דיווחים נוספים" xfId="1688"/>
    <cellStyle name="2_Anafim 2_דיווחים נוספים_1_4.4._פירוט אגח תשואה מעל 10% " xfId="1689"/>
    <cellStyle name="2_Anafim 2_דיווחים נוספים_1_דיווחים נוספים" xfId="1690"/>
    <cellStyle name="2_Anafim 2_דיווחים נוספים_1_פירוט אגח תשואה מעל 10% " xfId="1691"/>
    <cellStyle name="2_Anafim 2_דיווחים נוספים_2" xfId="1692"/>
    <cellStyle name="2_Anafim 2_דיווחים נוספים_4.4." xfId="1693"/>
    <cellStyle name="2_Anafim 2_דיווחים נוספים_4.4. 2" xfId="1694"/>
    <cellStyle name="2_Anafim 2_דיווחים נוספים_4.4. 2_דיווחים נוספים" xfId="1695"/>
    <cellStyle name="2_Anafim 2_דיווחים נוספים_4.4. 2_דיווחים נוספים_1" xfId="1696"/>
    <cellStyle name="2_Anafim 2_דיווחים נוספים_4.4. 2_דיווחים נוספים_פירוט אגח תשואה מעל 10% " xfId="1697"/>
    <cellStyle name="2_Anafim 2_דיווחים נוספים_4.4. 2_פירוט אגח תשואה מעל 10% " xfId="1698"/>
    <cellStyle name="2_Anafim 2_דיווחים נוספים_4.4._דיווחים נוספים" xfId="1699"/>
    <cellStyle name="2_Anafim 2_דיווחים נוספים_4.4._פירוט אגח תשואה מעל 10% " xfId="1700"/>
    <cellStyle name="2_Anafim 2_דיווחים נוספים_דיווחים נוספים" xfId="1701"/>
    <cellStyle name="2_Anafim 2_דיווחים נוספים_דיווחים נוספים 2" xfId="1702"/>
    <cellStyle name="2_Anafim 2_דיווחים נוספים_דיווחים נוספים 2_דיווחים נוספים" xfId="1703"/>
    <cellStyle name="2_Anafim 2_דיווחים נוספים_דיווחים נוספים 2_דיווחים נוספים_1" xfId="1704"/>
    <cellStyle name="2_Anafim 2_דיווחים נוספים_דיווחים נוספים 2_דיווחים נוספים_פירוט אגח תשואה מעל 10% " xfId="1705"/>
    <cellStyle name="2_Anafim 2_דיווחים נוספים_דיווחים נוספים 2_פירוט אגח תשואה מעל 10% " xfId="1706"/>
    <cellStyle name="2_Anafim 2_דיווחים נוספים_דיווחים נוספים_1" xfId="1707"/>
    <cellStyle name="2_Anafim 2_דיווחים נוספים_דיווחים נוספים_4.4." xfId="1708"/>
    <cellStyle name="2_Anafim 2_דיווחים נוספים_דיווחים נוספים_4.4. 2" xfId="1709"/>
    <cellStyle name="2_Anafim 2_דיווחים נוספים_דיווחים נוספים_4.4. 2_דיווחים נוספים" xfId="1710"/>
    <cellStyle name="2_Anafim 2_דיווחים נוספים_דיווחים נוספים_4.4. 2_דיווחים נוספים_1" xfId="1711"/>
    <cellStyle name="2_Anafim 2_דיווחים נוספים_דיווחים נוספים_4.4. 2_דיווחים נוספים_פירוט אגח תשואה מעל 10% " xfId="1712"/>
    <cellStyle name="2_Anafim 2_דיווחים נוספים_דיווחים נוספים_4.4. 2_פירוט אגח תשואה מעל 10% " xfId="1713"/>
    <cellStyle name="2_Anafim 2_דיווחים נוספים_דיווחים נוספים_4.4._דיווחים נוספים" xfId="1714"/>
    <cellStyle name="2_Anafim 2_דיווחים נוספים_דיווחים נוספים_4.4._פירוט אגח תשואה מעל 10% " xfId="1715"/>
    <cellStyle name="2_Anafim 2_דיווחים נוספים_דיווחים נוספים_דיווחים נוספים" xfId="1716"/>
    <cellStyle name="2_Anafim 2_דיווחים נוספים_דיווחים נוספים_פירוט אגח תשואה מעל 10% " xfId="1717"/>
    <cellStyle name="2_Anafim 2_דיווחים נוספים_פירוט אגח תשואה מעל 10% " xfId="1718"/>
    <cellStyle name="2_Anafim 2_עסקאות שאושרו וטרם בוצעו  " xfId="1719"/>
    <cellStyle name="2_Anafim 2_עסקאות שאושרו וטרם בוצעו   2" xfId="1720"/>
    <cellStyle name="2_Anafim 2_עסקאות שאושרו וטרם בוצעו   2_דיווחים נוספים" xfId="1721"/>
    <cellStyle name="2_Anafim 2_עסקאות שאושרו וטרם בוצעו   2_דיווחים נוספים_1" xfId="1722"/>
    <cellStyle name="2_Anafim 2_עסקאות שאושרו וטרם בוצעו   2_דיווחים נוספים_פירוט אגח תשואה מעל 10% " xfId="1723"/>
    <cellStyle name="2_Anafim 2_עסקאות שאושרו וטרם בוצעו   2_פירוט אגח תשואה מעל 10% " xfId="1724"/>
    <cellStyle name="2_Anafim 2_עסקאות שאושרו וטרם בוצעו  _דיווחים נוספים" xfId="1725"/>
    <cellStyle name="2_Anafim 2_עסקאות שאושרו וטרם בוצעו  _פירוט אגח תשואה מעל 10% " xfId="1726"/>
    <cellStyle name="2_Anafim 2_פירוט אגח תשואה מעל 10% " xfId="1727"/>
    <cellStyle name="2_Anafim 2_פירוט אגח תשואה מעל 10%  2" xfId="1728"/>
    <cellStyle name="2_Anafim 2_פירוט אגח תשואה מעל 10%  2_דיווחים נוספים" xfId="1729"/>
    <cellStyle name="2_Anafim 2_פירוט אגח תשואה מעל 10%  2_דיווחים נוספים_1" xfId="1730"/>
    <cellStyle name="2_Anafim 2_פירוט אגח תשואה מעל 10%  2_דיווחים נוספים_פירוט אגח תשואה מעל 10% " xfId="1731"/>
    <cellStyle name="2_Anafim 2_פירוט אגח תשואה מעל 10%  2_פירוט אגח תשואה מעל 10% " xfId="1732"/>
    <cellStyle name="2_Anafim 2_פירוט אגח תשואה מעל 10% _1" xfId="1733"/>
    <cellStyle name="2_Anafim 2_פירוט אגח תשואה מעל 10% _4.4." xfId="1734"/>
    <cellStyle name="2_Anafim 2_פירוט אגח תשואה מעל 10% _4.4. 2" xfId="1735"/>
    <cellStyle name="2_Anafim 2_פירוט אגח תשואה מעל 10% _4.4. 2_דיווחים נוספים" xfId="1736"/>
    <cellStyle name="2_Anafim 2_פירוט אגח תשואה מעל 10% _4.4. 2_דיווחים נוספים_1" xfId="1737"/>
    <cellStyle name="2_Anafim 2_פירוט אגח תשואה מעל 10% _4.4. 2_דיווחים נוספים_פירוט אגח תשואה מעל 10% " xfId="1738"/>
    <cellStyle name="2_Anafim 2_פירוט אגח תשואה מעל 10% _4.4. 2_פירוט אגח תשואה מעל 10% " xfId="1739"/>
    <cellStyle name="2_Anafim 2_פירוט אגח תשואה מעל 10% _4.4._דיווחים נוספים" xfId="1740"/>
    <cellStyle name="2_Anafim 2_פירוט אגח תשואה מעל 10% _4.4._פירוט אגח תשואה מעל 10% " xfId="1741"/>
    <cellStyle name="2_Anafim 2_פירוט אגח תשואה מעל 10% _דיווחים נוספים" xfId="1742"/>
    <cellStyle name="2_Anafim 2_פירוט אגח תשואה מעל 10% _דיווחים נוספים_1" xfId="1743"/>
    <cellStyle name="2_Anafim 2_פירוט אגח תשואה מעל 10% _דיווחים נוספים_פירוט אגח תשואה מעל 10% " xfId="1744"/>
    <cellStyle name="2_Anafim 2_פירוט אגח תשואה מעל 10% _פירוט אגח תשואה מעל 10% " xfId="1745"/>
    <cellStyle name="2_Anafim 3" xfId="1746"/>
    <cellStyle name="2_Anafim 3_דיווחים נוספים" xfId="1747"/>
    <cellStyle name="2_Anafim 3_דיווחים נוספים_1" xfId="1748"/>
    <cellStyle name="2_Anafim 3_דיווחים נוספים_פירוט אגח תשואה מעל 10% " xfId="1749"/>
    <cellStyle name="2_Anafim 3_פירוט אגח תשואה מעל 10% " xfId="1750"/>
    <cellStyle name="2_Anafim_4.4." xfId="1751"/>
    <cellStyle name="2_Anafim_4.4. 2" xfId="1752"/>
    <cellStyle name="2_Anafim_4.4. 2_דיווחים נוספים" xfId="1753"/>
    <cellStyle name="2_Anafim_4.4. 2_דיווחים נוספים_1" xfId="1754"/>
    <cellStyle name="2_Anafim_4.4. 2_דיווחים נוספים_פירוט אגח תשואה מעל 10% " xfId="1755"/>
    <cellStyle name="2_Anafim_4.4. 2_פירוט אגח תשואה מעל 10% " xfId="1756"/>
    <cellStyle name="2_Anafim_4.4._דיווחים נוספים" xfId="1757"/>
    <cellStyle name="2_Anafim_4.4._פירוט אגח תשואה מעל 10% " xfId="1758"/>
    <cellStyle name="2_Anafim_דיווחים נוספים" xfId="1759"/>
    <cellStyle name="2_Anafim_דיווחים נוספים 2" xfId="1760"/>
    <cellStyle name="2_Anafim_דיווחים נוספים 2_דיווחים נוספים" xfId="1761"/>
    <cellStyle name="2_Anafim_דיווחים נוספים 2_דיווחים נוספים_1" xfId="1762"/>
    <cellStyle name="2_Anafim_דיווחים נוספים 2_דיווחים נוספים_פירוט אגח תשואה מעל 10% " xfId="1763"/>
    <cellStyle name="2_Anafim_דיווחים נוספים 2_פירוט אגח תשואה מעל 10% " xfId="1764"/>
    <cellStyle name="2_Anafim_דיווחים נוספים_1" xfId="1765"/>
    <cellStyle name="2_Anafim_דיווחים נוספים_1 2" xfId="1766"/>
    <cellStyle name="2_Anafim_דיווחים נוספים_1 2_דיווחים נוספים" xfId="1767"/>
    <cellStyle name="2_Anafim_דיווחים נוספים_1 2_דיווחים נוספים_1" xfId="1768"/>
    <cellStyle name="2_Anafim_דיווחים נוספים_1 2_דיווחים נוספים_פירוט אגח תשואה מעל 10% " xfId="1769"/>
    <cellStyle name="2_Anafim_דיווחים נוספים_1 2_פירוט אגח תשואה מעל 10% " xfId="1770"/>
    <cellStyle name="2_Anafim_דיווחים נוספים_1_4.4." xfId="1771"/>
    <cellStyle name="2_Anafim_דיווחים נוספים_1_4.4. 2" xfId="1772"/>
    <cellStyle name="2_Anafim_דיווחים נוספים_1_4.4. 2_דיווחים נוספים" xfId="1773"/>
    <cellStyle name="2_Anafim_דיווחים נוספים_1_4.4. 2_דיווחים נוספים_1" xfId="1774"/>
    <cellStyle name="2_Anafim_דיווחים נוספים_1_4.4. 2_דיווחים נוספים_פירוט אגח תשואה מעל 10% " xfId="1775"/>
    <cellStyle name="2_Anafim_דיווחים נוספים_1_4.4. 2_פירוט אגח תשואה מעל 10% " xfId="1776"/>
    <cellStyle name="2_Anafim_דיווחים נוספים_1_4.4._דיווחים נוספים" xfId="1777"/>
    <cellStyle name="2_Anafim_דיווחים נוספים_1_4.4._פירוט אגח תשואה מעל 10% " xfId="1778"/>
    <cellStyle name="2_Anafim_דיווחים נוספים_1_דיווחים נוספים" xfId="1779"/>
    <cellStyle name="2_Anafim_דיווחים נוספים_1_דיווחים נוספים 2" xfId="1780"/>
    <cellStyle name="2_Anafim_דיווחים נוספים_1_דיווחים נוספים 2_דיווחים נוספים" xfId="1781"/>
    <cellStyle name="2_Anafim_דיווחים נוספים_1_דיווחים נוספים 2_דיווחים נוספים_1" xfId="1782"/>
    <cellStyle name="2_Anafim_דיווחים נוספים_1_דיווחים נוספים 2_דיווחים נוספים_פירוט אגח תשואה מעל 10% " xfId="1783"/>
    <cellStyle name="2_Anafim_דיווחים נוספים_1_דיווחים נוספים 2_פירוט אגח תשואה מעל 10% " xfId="1784"/>
    <cellStyle name="2_Anafim_דיווחים נוספים_1_דיווחים נוספים_1" xfId="1785"/>
    <cellStyle name="2_Anafim_דיווחים נוספים_1_דיווחים נוספים_4.4." xfId="1786"/>
    <cellStyle name="2_Anafim_דיווחים נוספים_1_דיווחים נוספים_4.4. 2" xfId="1787"/>
    <cellStyle name="2_Anafim_דיווחים נוספים_1_דיווחים נוספים_4.4. 2_דיווחים נוספים" xfId="1788"/>
    <cellStyle name="2_Anafim_דיווחים נוספים_1_דיווחים נוספים_4.4. 2_דיווחים נוספים_1" xfId="1789"/>
    <cellStyle name="2_Anafim_דיווחים נוספים_1_דיווחים נוספים_4.4. 2_דיווחים נוספים_פירוט אגח תשואה מעל 10% " xfId="1790"/>
    <cellStyle name="2_Anafim_דיווחים נוספים_1_דיווחים נוספים_4.4. 2_פירוט אגח תשואה מעל 10% " xfId="1791"/>
    <cellStyle name="2_Anafim_דיווחים נוספים_1_דיווחים נוספים_4.4._דיווחים נוספים" xfId="1792"/>
    <cellStyle name="2_Anafim_דיווחים נוספים_1_דיווחים נוספים_4.4._פירוט אגח תשואה מעל 10% " xfId="1793"/>
    <cellStyle name="2_Anafim_דיווחים נוספים_1_דיווחים נוספים_דיווחים נוספים" xfId="1794"/>
    <cellStyle name="2_Anafim_דיווחים נוספים_1_דיווחים נוספים_פירוט אגח תשואה מעל 10% " xfId="1795"/>
    <cellStyle name="2_Anafim_דיווחים נוספים_1_פירוט אגח תשואה מעל 10% " xfId="1796"/>
    <cellStyle name="2_Anafim_דיווחים נוספים_2" xfId="1797"/>
    <cellStyle name="2_Anafim_דיווחים נוספים_2 2" xfId="1798"/>
    <cellStyle name="2_Anafim_דיווחים נוספים_2 2_דיווחים נוספים" xfId="1799"/>
    <cellStyle name="2_Anafim_דיווחים נוספים_2 2_דיווחים נוספים_1" xfId="1800"/>
    <cellStyle name="2_Anafim_דיווחים נוספים_2 2_דיווחים נוספים_פירוט אגח תשואה מעל 10% " xfId="1801"/>
    <cellStyle name="2_Anafim_דיווחים נוספים_2 2_פירוט אגח תשואה מעל 10% " xfId="1802"/>
    <cellStyle name="2_Anafim_דיווחים נוספים_2_4.4." xfId="1803"/>
    <cellStyle name="2_Anafim_דיווחים נוספים_2_4.4. 2" xfId="1804"/>
    <cellStyle name="2_Anafim_דיווחים נוספים_2_4.4. 2_דיווחים נוספים" xfId="1805"/>
    <cellStyle name="2_Anafim_דיווחים נוספים_2_4.4. 2_דיווחים נוספים_1" xfId="1806"/>
    <cellStyle name="2_Anafim_דיווחים נוספים_2_4.4. 2_דיווחים נוספים_פירוט אגח תשואה מעל 10% " xfId="1807"/>
    <cellStyle name="2_Anafim_דיווחים נוספים_2_4.4. 2_פירוט אגח תשואה מעל 10% " xfId="1808"/>
    <cellStyle name="2_Anafim_דיווחים נוספים_2_4.4._דיווחים נוספים" xfId="1809"/>
    <cellStyle name="2_Anafim_דיווחים נוספים_2_4.4._פירוט אגח תשואה מעל 10% " xfId="1810"/>
    <cellStyle name="2_Anafim_דיווחים נוספים_2_דיווחים נוספים" xfId="1811"/>
    <cellStyle name="2_Anafim_דיווחים נוספים_2_פירוט אגח תשואה מעל 10% " xfId="1812"/>
    <cellStyle name="2_Anafim_דיווחים נוספים_3" xfId="1813"/>
    <cellStyle name="2_Anafim_דיווחים נוספים_4.4." xfId="1814"/>
    <cellStyle name="2_Anafim_דיווחים נוספים_4.4. 2" xfId="1815"/>
    <cellStyle name="2_Anafim_דיווחים נוספים_4.4. 2_דיווחים נוספים" xfId="1816"/>
    <cellStyle name="2_Anafim_דיווחים נוספים_4.4. 2_דיווחים נוספים_1" xfId="1817"/>
    <cellStyle name="2_Anafim_דיווחים נוספים_4.4. 2_דיווחים נוספים_פירוט אגח תשואה מעל 10% " xfId="1818"/>
    <cellStyle name="2_Anafim_דיווחים נוספים_4.4. 2_פירוט אגח תשואה מעל 10% " xfId="1819"/>
    <cellStyle name="2_Anafim_דיווחים נוספים_4.4._דיווחים נוספים" xfId="1820"/>
    <cellStyle name="2_Anafim_דיווחים נוספים_4.4._פירוט אגח תשואה מעל 10% " xfId="1821"/>
    <cellStyle name="2_Anafim_דיווחים נוספים_דיווחים נוספים" xfId="1822"/>
    <cellStyle name="2_Anafim_דיווחים נוספים_דיווחים נוספים 2" xfId="1823"/>
    <cellStyle name="2_Anafim_דיווחים נוספים_דיווחים נוספים 2_דיווחים נוספים" xfId="1824"/>
    <cellStyle name="2_Anafim_דיווחים נוספים_דיווחים נוספים 2_דיווחים נוספים_1" xfId="1825"/>
    <cellStyle name="2_Anafim_דיווחים נוספים_דיווחים נוספים 2_דיווחים נוספים_פירוט אגח תשואה מעל 10% " xfId="1826"/>
    <cellStyle name="2_Anafim_דיווחים נוספים_דיווחים נוספים 2_פירוט אגח תשואה מעל 10% " xfId="1827"/>
    <cellStyle name="2_Anafim_דיווחים נוספים_דיווחים נוספים_1" xfId="1828"/>
    <cellStyle name="2_Anafim_דיווחים נוספים_דיווחים נוספים_4.4." xfId="1829"/>
    <cellStyle name="2_Anafim_דיווחים נוספים_דיווחים נוספים_4.4. 2" xfId="1830"/>
    <cellStyle name="2_Anafim_דיווחים נוספים_דיווחים נוספים_4.4. 2_דיווחים נוספים" xfId="1831"/>
    <cellStyle name="2_Anafim_דיווחים נוספים_דיווחים נוספים_4.4. 2_דיווחים נוספים_1" xfId="1832"/>
    <cellStyle name="2_Anafim_דיווחים נוספים_דיווחים נוספים_4.4. 2_דיווחים נוספים_פירוט אגח תשואה מעל 10% " xfId="1833"/>
    <cellStyle name="2_Anafim_דיווחים נוספים_דיווחים נוספים_4.4. 2_פירוט אגח תשואה מעל 10% " xfId="1834"/>
    <cellStyle name="2_Anafim_דיווחים נוספים_דיווחים נוספים_4.4._דיווחים נוספים" xfId="1835"/>
    <cellStyle name="2_Anafim_דיווחים נוספים_דיווחים נוספים_4.4._פירוט אגח תשואה מעל 10% " xfId="1836"/>
    <cellStyle name="2_Anafim_דיווחים נוספים_דיווחים נוספים_דיווחים נוספים" xfId="1837"/>
    <cellStyle name="2_Anafim_דיווחים נוספים_דיווחים נוספים_פירוט אגח תשואה מעל 10% " xfId="1838"/>
    <cellStyle name="2_Anafim_דיווחים נוספים_פירוט אגח תשואה מעל 10% " xfId="1839"/>
    <cellStyle name="2_Anafim_הערות" xfId="1840"/>
    <cellStyle name="2_Anafim_הערות 2" xfId="1841"/>
    <cellStyle name="2_Anafim_הערות 2_דיווחים נוספים" xfId="1842"/>
    <cellStyle name="2_Anafim_הערות 2_דיווחים נוספים_1" xfId="1843"/>
    <cellStyle name="2_Anafim_הערות 2_דיווחים נוספים_פירוט אגח תשואה מעל 10% " xfId="1844"/>
    <cellStyle name="2_Anafim_הערות 2_פירוט אגח תשואה מעל 10% " xfId="1845"/>
    <cellStyle name="2_Anafim_הערות_4.4." xfId="1846"/>
    <cellStyle name="2_Anafim_הערות_4.4. 2" xfId="1847"/>
    <cellStyle name="2_Anafim_הערות_4.4. 2_דיווחים נוספים" xfId="1848"/>
    <cellStyle name="2_Anafim_הערות_4.4. 2_דיווחים נוספים_1" xfId="1849"/>
    <cellStyle name="2_Anafim_הערות_4.4. 2_דיווחים נוספים_פירוט אגח תשואה מעל 10% " xfId="1850"/>
    <cellStyle name="2_Anafim_הערות_4.4. 2_פירוט אגח תשואה מעל 10% " xfId="1851"/>
    <cellStyle name="2_Anafim_הערות_4.4._דיווחים נוספים" xfId="1852"/>
    <cellStyle name="2_Anafim_הערות_4.4._פירוט אגח תשואה מעל 10% " xfId="1853"/>
    <cellStyle name="2_Anafim_הערות_דיווחים נוספים" xfId="1854"/>
    <cellStyle name="2_Anafim_הערות_דיווחים נוספים_1" xfId="1855"/>
    <cellStyle name="2_Anafim_הערות_דיווחים נוספים_פירוט אגח תשואה מעל 10% " xfId="1856"/>
    <cellStyle name="2_Anafim_הערות_פירוט אגח תשואה מעל 10% " xfId="1857"/>
    <cellStyle name="2_Anafim_יתרת מסגרות אשראי לניצול " xfId="1858"/>
    <cellStyle name="2_Anafim_יתרת מסגרות אשראי לניצול  2" xfId="1859"/>
    <cellStyle name="2_Anafim_יתרת מסגרות אשראי לניצול  2_דיווחים נוספים" xfId="1860"/>
    <cellStyle name="2_Anafim_יתרת מסגרות אשראי לניצול  2_דיווחים נוספים_1" xfId="1861"/>
    <cellStyle name="2_Anafim_יתרת מסגרות אשראי לניצול  2_דיווחים נוספים_פירוט אגח תשואה מעל 10% " xfId="1862"/>
    <cellStyle name="2_Anafim_יתרת מסגרות אשראי לניצול  2_פירוט אגח תשואה מעל 10% " xfId="1863"/>
    <cellStyle name="2_Anafim_יתרת מסגרות אשראי לניצול _4.4." xfId="1864"/>
    <cellStyle name="2_Anafim_יתרת מסגרות אשראי לניצול _4.4. 2" xfId="1865"/>
    <cellStyle name="2_Anafim_יתרת מסגרות אשראי לניצול _4.4. 2_דיווחים נוספים" xfId="1866"/>
    <cellStyle name="2_Anafim_יתרת מסגרות אשראי לניצול _4.4. 2_דיווחים נוספים_1" xfId="1867"/>
    <cellStyle name="2_Anafim_יתרת מסגרות אשראי לניצול _4.4. 2_דיווחים נוספים_פירוט אגח תשואה מעל 10% " xfId="1868"/>
    <cellStyle name="2_Anafim_יתרת מסגרות אשראי לניצול _4.4. 2_פירוט אגח תשואה מעל 10% " xfId="1869"/>
    <cellStyle name="2_Anafim_יתרת מסגרות אשראי לניצול _4.4._דיווחים נוספים" xfId="1870"/>
    <cellStyle name="2_Anafim_יתרת מסגרות אשראי לניצול _4.4._פירוט אגח תשואה מעל 10% " xfId="1871"/>
    <cellStyle name="2_Anafim_יתרת מסגרות אשראי לניצול _דיווחים נוספים" xfId="1872"/>
    <cellStyle name="2_Anafim_יתרת מסגרות אשראי לניצול _דיווחים נוספים_1" xfId="1873"/>
    <cellStyle name="2_Anafim_יתרת מסגרות אשראי לניצול _דיווחים נוספים_פירוט אגח תשואה מעל 10% " xfId="1874"/>
    <cellStyle name="2_Anafim_יתרת מסגרות אשראי לניצול _פירוט אגח תשואה מעל 10% " xfId="1875"/>
    <cellStyle name="2_Anafim_עסקאות שאושרו וטרם בוצעו  " xfId="1876"/>
    <cellStyle name="2_Anafim_עסקאות שאושרו וטרם בוצעו   2" xfId="1877"/>
    <cellStyle name="2_Anafim_עסקאות שאושרו וטרם בוצעו   2_דיווחים נוספים" xfId="1878"/>
    <cellStyle name="2_Anafim_עסקאות שאושרו וטרם בוצעו   2_דיווחים נוספים_1" xfId="1879"/>
    <cellStyle name="2_Anafim_עסקאות שאושרו וטרם בוצעו   2_דיווחים נוספים_פירוט אגח תשואה מעל 10% " xfId="1880"/>
    <cellStyle name="2_Anafim_עסקאות שאושרו וטרם בוצעו   2_פירוט אגח תשואה מעל 10% " xfId="1881"/>
    <cellStyle name="2_Anafim_עסקאות שאושרו וטרם בוצעו  _1" xfId="1882"/>
    <cellStyle name="2_Anafim_עסקאות שאושרו וטרם בוצעו  _1 2" xfId="1883"/>
    <cellStyle name="2_Anafim_עסקאות שאושרו וטרם בוצעו  _1 2_דיווחים נוספים" xfId="1884"/>
    <cellStyle name="2_Anafim_עסקאות שאושרו וטרם בוצעו  _1 2_דיווחים נוספים_1" xfId="1885"/>
    <cellStyle name="2_Anafim_עסקאות שאושרו וטרם בוצעו  _1 2_דיווחים נוספים_פירוט אגח תשואה מעל 10% " xfId="1886"/>
    <cellStyle name="2_Anafim_עסקאות שאושרו וטרם בוצעו  _1 2_פירוט אגח תשואה מעל 10% " xfId="1887"/>
    <cellStyle name="2_Anafim_עסקאות שאושרו וטרם בוצעו  _1_דיווחים נוספים" xfId="1888"/>
    <cellStyle name="2_Anafim_עסקאות שאושרו וטרם בוצעו  _1_פירוט אגח תשואה מעל 10% " xfId="1889"/>
    <cellStyle name="2_Anafim_עסקאות שאושרו וטרם בוצעו  _4.4." xfId="1890"/>
    <cellStyle name="2_Anafim_עסקאות שאושרו וטרם בוצעו  _4.4. 2" xfId="1891"/>
    <cellStyle name="2_Anafim_עסקאות שאושרו וטרם בוצעו  _4.4. 2_דיווחים נוספים" xfId="1892"/>
    <cellStyle name="2_Anafim_עסקאות שאושרו וטרם בוצעו  _4.4. 2_דיווחים נוספים_1" xfId="1893"/>
    <cellStyle name="2_Anafim_עסקאות שאושרו וטרם בוצעו  _4.4. 2_דיווחים נוספים_פירוט אגח תשואה מעל 10% " xfId="1894"/>
    <cellStyle name="2_Anafim_עסקאות שאושרו וטרם בוצעו  _4.4. 2_פירוט אגח תשואה מעל 10% " xfId="1895"/>
    <cellStyle name="2_Anafim_עסקאות שאושרו וטרם בוצעו  _4.4._דיווחים נוספים" xfId="1896"/>
    <cellStyle name="2_Anafim_עסקאות שאושרו וטרם בוצעו  _4.4._פירוט אגח תשואה מעל 10% " xfId="1897"/>
    <cellStyle name="2_Anafim_עסקאות שאושרו וטרם בוצעו  _דיווחים נוספים" xfId="1898"/>
    <cellStyle name="2_Anafim_עסקאות שאושרו וטרם בוצעו  _דיווחים נוספים_1" xfId="1899"/>
    <cellStyle name="2_Anafim_עסקאות שאושרו וטרם בוצעו  _דיווחים נוספים_פירוט אגח תשואה מעל 10% " xfId="1900"/>
    <cellStyle name="2_Anafim_עסקאות שאושרו וטרם בוצעו  _פירוט אגח תשואה מעל 10% " xfId="1901"/>
    <cellStyle name="2_Anafim_פירוט אגח תשואה מעל 10% " xfId="1902"/>
    <cellStyle name="2_Anafim_פירוט אגח תשואה מעל 10%  2" xfId="1903"/>
    <cellStyle name="2_Anafim_פירוט אגח תשואה מעל 10%  2_דיווחים נוספים" xfId="1904"/>
    <cellStyle name="2_Anafim_פירוט אגח תשואה מעל 10%  2_דיווחים נוספים_1" xfId="1905"/>
    <cellStyle name="2_Anafim_פירוט אגח תשואה מעל 10%  2_דיווחים נוספים_פירוט אגח תשואה מעל 10% " xfId="1906"/>
    <cellStyle name="2_Anafim_פירוט אגח תשואה מעל 10%  2_פירוט אגח תשואה מעל 10% " xfId="1907"/>
    <cellStyle name="2_Anafim_פירוט אגח תשואה מעל 10% _1" xfId="1908"/>
    <cellStyle name="2_Anafim_פירוט אגח תשואה מעל 10% _4.4." xfId="1909"/>
    <cellStyle name="2_Anafim_פירוט אגח תשואה מעל 10% _4.4. 2" xfId="1910"/>
    <cellStyle name="2_Anafim_פירוט אגח תשואה מעל 10% _4.4. 2_דיווחים נוספים" xfId="1911"/>
    <cellStyle name="2_Anafim_פירוט אגח תשואה מעל 10% _4.4. 2_דיווחים נוספים_1" xfId="1912"/>
    <cellStyle name="2_Anafim_פירוט אגח תשואה מעל 10% _4.4. 2_דיווחים נוספים_פירוט אגח תשואה מעל 10% " xfId="1913"/>
    <cellStyle name="2_Anafim_פירוט אגח תשואה מעל 10% _4.4. 2_פירוט אגח תשואה מעל 10% " xfId="1914"/>
    <cellStyle name="2_Anafim_פירוט אגח תשואה מעל 10% _4.4._דיווחים נוספים" xfId="1915"/>
    <cellStyle name="2_Anafim_פירוט אגח תשואה מעל 10% _4.4._פירוט אגח תשואה מעל 10% " xfId="1916"/>
    <cellStyle name="2_Anafim_פירוט אגח תשואה מעל 10% _דיווחים נוספים" xfId="1917"/>
    <cellStyle name="2_Anafim_פירוט אגח תשואה מעל 10% _דיווחים נוספים_1" xfId="1918"/>
    <cellStyle name="2_Anafim_פירוט אגח תשואה מעל 10% _דיווחים נוספים_פירוט אגח תשואה מעל 10% " xfId="1919"/>
    <cellStyle name="2_Anafim_פירוט אגח תשואה מעל 10% _פירוט אגח תשואה מעל 10% " xfId="1920"/>
    <cellStyle name="2_אחזקות בעלי ענין -DATA - ערכים" xfId="14826"/>
    <cellStyle name="2_דיווחים נוספים" xfId="1921"/>
    <cellStyle name="2_דיווחים נוספים 2" xfId="1922"/>
    <cellStyle name="2_דיווחים נוספים 2_דיווחים נוספים" xfId="1923"/>
    <cellStyle name="2_דיווחים נוספים 2_דיווחים נוספים_1" xfId="1924"/>
    <cellStyle name="2_דיווחים נוספים 2_דיווחים נוספים_פירוט אגח תשואה מעל 10% " xfId="1925"/>
    <cellStyle name="2_דיווחים נוספים 2_פירוט אגח תשואה מעל 10% " xfId="1926"/>
    <cellStyle name="2_דיווחים נוספים_1" xfId="1927"/>
    <cellStyle name="2_דיווחים נוספים_1 2" xfId="1928"/>
    <cellStyle name="2_דיווחים נוספים_1 2_דיווחים נוספים" xfId="1929"/>
    <cellStyle name="2_דיווחים נוספים_1 2_דיווחים נוספים_1" xfId="1930"/>
    <cellStyle name="2_דיווחים נוספים_1 2_דיווחים נוספים_פירוט אגח תשואה מעל 10% " xfId="1931"/>
    <cellStyle name="2_דיווחים נוספים_1 2_פירוט אגח תשואה מעל 10% " xfId="1932"/>
    <cellStyle name="2_דיווחים נוספים_1_4.4." xfId="1933"/>
    <cellStyle name="2_דיווחים נוספים_1_4.4. 2" xfId="1934"/>
    <cellStyle name="2_דיווחים נוספים_1_4.4. 2_דיווחים נוספים" xfId="1935"/>
    <cellStyle name="2_דיווחים נוספים_1_4.4. 2_דיווחים נוספים_1" xfId="1936"/>
    <cellStyle name="2_דיווחים נוספים_1_4.4. 2_דיווחים נוספים_פירוט אגח תשואה מעל 10% " xfId="1937"/>
    <cellStyle name="2_דיווחים נוספים_1_4.4. 2_פירוט אגח תשואה מעל 10% " xfId="1938"/>
    <cellStyle name="2_דיווחים נוספים_1_4.4._דיווחים נוספים" xfId="1939"/>
    <cellStyle name="2_דיווחים נוספים_1_4.4._פירוט אגח תשואה מעל 10% " xfId="1940"/>
    <cellStyle name="2_דיווחים נוספים_1_דיווחים נוספים" xfId="1941"/>
    <cellStyle name="2_דיווחים נוספים_1_דיווחים נוספים 2" xfId="1942"/>
    <cellStyle name="2_דיווחים נוספים_1_דיווחים נוספים 2_דיווחים נוספים" xfId="1943"/>
    <cellStyle name="2_דיווחים נוספים_1_דיווחים נוספים 2_דיווחים נוספים_1" xfId="1944"/>
    <cellStyle name="2_דיווחים נוספים_1_דיווחים נוספים 2_דיווחים נוספים_פירוט אגח תשואה מעל 10% " xfId="1945"/>
    <cellStyle name="2_דיווחים נוספים_1_דיווחים נוספים 2_פירוט אגח תשואה מעל 10% " xfId="1946"/>
    <cellStyle name="2_דיווחים נוספים_1_דיווחים נוספים_1" xfId="1947"/>
    <cellStyle name="2_דיווחים נוספים_1_דיווחים נוספים_4.4." xfId="1948"/>
    <cellStyle name="2_דיווחים נוספים_1_דיווחים נוספים_4.4. 2" xfId="1949"/>
    <cellStyle name="2_דיווחים נוספים_1_דיווחים נוספים_4.4. 2_דיווחים נוספים" xfId="1950"/>
    <cellStyle name="2_דיווחים נוספים_1_דיווחים נוספים_4.4. 2_דיווחים נוספים_1" xfId="1951"/>
    <cellStyle name="2_דיווחים נוספים_1_דיווחים נוספים_4.4. 2_דיווחים נוספים_פירוט אגח תשואה מעל 10% " xfId="1952"/>
    <cellStyle name="2_דיווחים נוספים_1_דיווחים נוספים_4.4. 2_פירוט אגח תשואה מעל 10% " xfId="1953"/>
    <cellStyle name="2_דיווחים נוספים_1_דיווחים נוספים_4.4._דיווחים נוספים" xfId="1954"/>
    <cellStyle name="2_דיווחים נוספים_1_דיווחים נוספים_4.4._פירוט אגח תשואה מעל 10% " xfId="1955"/>
    <cellStyle name="2_דיווחים נוספים_1_דיווחים נוספים_דיווחים נוספים" xfId="1956"/>
    <cellStyle name="2_דיווחים נוספים_1_דיווחים נוספים_פירוט אגח תשואה מעל 10% " xfId="1957"/>
    <cellStyle name="2_דיווחים נוספים_1_פירוט אגח תשואה מעל 10% " xfId="1958"/>
    <cellStyle name="2_דיווחים נוספים_2" xfId="1959"/>
    <cellStyle name="2_דיווחים נוספים_2 2" xfId="1960"/>
    <cellStyle name="2_דיווחים נוספים_2 2_דיווחים נוספים" xfId="1961"/>
    <cellStyle name="2_דיווחים נוספים_2 2_דיווחים נוספים_1" xfId="1962"/>
    <cellStyle name="2_דיווחים נוספים_2 2_דיווחים נוספים_פירוט אגח תשואה מעל 10% " xfId="1963"/>
    <cellStyle name="2_דיווחים נוספים_2 2_פירוט אגח תשואה מעל 10% " xfId="1964"/>
    <cellStyle name="2_דיווחים נוספים_2_4.4." xfId="1965"/>
    <cellStyle name="2_דיווחים נוספים_2_4.4. 2" xfId="1966"/>
    <cellStyle name="2_דיווחים נוספים_2_4.4. 2_דיווחים נוספים" xfId="1967"/>
    <cellStyle name="2_דיווחים נוספים_2_4.4. 2_דיווחים נוספים_1" xfId="1968"/>
    <cellStyle name="2_דיווחים נוספים_2_4.4. 2_דיווחים נוספים_פירוט אגח תשואה מעל 10% " xfId="1969"/>
    <cellStyle name="2_דיווחים נוספים_2_4.4. 2_פירוט אגח תשואה מעל 10% " xfId="1970"/>
    <cellStyle name="2_דיווחים נוספים_2_4.4._דיווחים נוספים" xfId="1971"/>
    <cellStyle name="2_דיווחים נוספים_2_4.4._פירוט אגח תשואה מעל 10% " xfId="1972"/>
    <cellStyle name="2_דיווחים נוספים_2_דיווחים נוספים" xfId="1973"/>
    <cellStyle name="2_דיווחים נוספים_2_פירוט אגח תשואה מעל 10% " xfId="1974"/>
    <cellStyle name="2_דיווחים נוספים_3" xfId="1975"/>
    <cellStyle name="2_דיווחים נוספים_4.4." xfId="1976"/>
    <cellStyle name="2_דיווחים נוספים_4.4. 2" xfId="1977"/>
    <cellStyle name="2_דיווחים נוספים_4.4. 2_דיווחים נוספים" xfId="1978"/>
    <cellStyle name="2_דיווחים נוספים_4.4. 2_דיווחים נוספים_1" xfId="1979"/>
    <cellStyle name="2_דיווחים נוספים_4.4. 2_דיווחים נוספים_פירוט אגח תשואה מעל 10% " xfId="1980"/>
    <cellStyle name="2_דיווחים נוספים_4.4. 2_פירוט אגח תשואה מעל 10% " xfId="1981"/>
    <cellStyle name="2_דיווחים נוספים_4.4._דיווחים נוספים" xfId="1982"/>
    <cellStyle name="2_דיווחים נוספים_4.4._פירוט אגח תשואה מעל 10% " xfId="1983"/>
    <cellStyle name="2_דיווחים נוספים_דיווחים נוספים" xfId="1984"/>
    <cellStyle name="2_דיווחים נוספים_דיווחים נוספים 2" xfId="1985"/>
    <cellStyle name="2_דיווחים נוספים_דיווחים נוספים 2_דיווחים נוספים" xfId="1986"/>
    <cellStyle name="2_דיווחים נוספים_דיווחים נוספים 2_דיווחים נוספים_1" xfId="1987"/>
    <cellStyle name="2_דיווחים נוספים_דיווחים נוספים 2_דיווחים נוספים_פירוט אגח תשואה מעל 10% " xfId="1988"/>
    <cellStyle name="2_דיווחים נוספים_דיווחים נוספים 2_פירוט אגח תשואה מעל 10% " xfId="1989"/>
    <cellStyle name="2_דיווחים נוספים_דיווחים נוספים_1" xfId="1990"/>
    <cellStyle name="2_דיווחים נוספים_דיווחים נוספים_4.4." xfId="1991"/>
    <cellStyle name="2_דיווחים נוספים_דיווחים נוספים_4.4. 2" xfId="1992"/>
    <cellStyle name="2_דיווחים נוספים_דיווחים נוספים_4.4. 2_דיווחים נוספים" xfId="1993"/>
    <cellStyle name="2_דיווחים נוספים_דיווחים נוספים_4.4. 2_דיווחים נוספים_1" xfId="1994"/>
    <cellStyle name="2_דיווחים נוספים_דיווחים נוספים_4.4. 2_דיווחים נוספים_פירוט אגח תשואה מעל 10% " xfId="1995"/>
    <cellStyle name="2_דיווחים נוספים_דיווחים נוספים_4.4. 2_פירוט אגח תשואה מעל 10% " xfId="1996"/>
    <cellStyle name="2_דיווחים נוספים_דיווחים נוספים_4.4._דיווחים נוספים" xfId="1997"/>
    <cellStyle name="2_דיווחים נוספים_דיווחים נוספים_4.4._פירוט אגח תשואה מעל 10% " xfId="1998"/>
    <cellStyle name="2_דיווחים נוספים_דיווחים נוספים_דיווחים נוספים" xfId="1999"/>
    <cellStyle name="2_דיווחים נוספים_דיווחים נוספים_פירוט אגח תשואה מעל 10% " xfId="2000"/>
    <cellStyle name="2_דיווחים נוספים_פירוט אגח תשואה מעל 10% " xfId="2001"/>
    <cellStyle name="2_הערות" xfId="2002"/>
    <cellStyle name="2_הערות 2" xfId="2003"/>
    <cellStyle name="2_הערות 2_דיווחים נוספים" xfId="2004"/>
    <cellStyle name="2_הערות 2_דיווחים נוספים_1" xfId="2005"/>
    <cellStyle name="2_הערות 2_דיווחים נוספים_פירוט אגח תשואה מעל 10% " xfId="2006"/>
    <cellStyle name="2_הערות 2_פירוט אגח תשואה מעל 10% " xfId="2007"/>
    <cellStyle name="2_הערות_4.4." xfId="2008"/>
    <cellStyle name="2_הערות_4.4. 2" xfId="2009"/>
    <cellStyle name="2_הערות_4.4. 2_דיווחים נוספים" xfId="2010"/>
    <cellStyle name="2_הערות_4.4. 2_דיווחים נוספים_1" xfId="2011"/>
    <cellStyle name="2_הערות_4.4. 2_דיווחים נוספים_פירוט אגח תשואה מעל 10% " xfId="2012"/>
    <cellStyle name="2_הערות_4.4. 2_פירוט אגח תשואה מעל 10% " xfId="2013"/>
    <cellStyle name="2_הערות_4.4._דיווחים נוספים" xfId="2014"/>
    <cellStyle name="2_הערות_4.4._פירוט אגח תשואה מעל 10% " xfId="2015"/>
    <cellStyle name="2_הערות_דיווחים נוספים" xfId="2016"/>
    <cellStyle name="2_הערות_דיווחים נוספים_1" xfId="2017"/>
    <cellStyle name="2_הערות_דיווחים נוספים_פירוט אגח תשואה מעל 10% " xfId="2018"/>
    <cellStyle name="2_הערות_פירוט אגח תשואה מעל 10% " xfId="2019"/>
    <cellStyle name="2_יתרת מסגרות אשראי לניצול " xfId="2020"/>
    <cellStyle name="2_יתרת מסגרות אשראי לניצול  2" xfId="2021"/>
    <cellStyle name="2_יתרת מסגרות אשראי לניצול  2_דיווחים נוספים" xfId="2022"/>
    <cellStyle name="2_יתרת מסגרות אשראי לניצול  2_דיווחים נוספים_1" xfId="2023"/>
    <cellStyle name="2_יתרת מסגרות אשראי לניצול  2_דיווחים נוספים_פירוט אגח תשואה מעל 10% " xfId="2024"/>
    <cellStyle name="2_יתרת מסגרות אשראי לניצול  2_פירוט אגח תשואה מעל 10% " xfId="2025"/>
    <cellStyle name="2_יתרת מסגרות אשראי לניצול _4.4." xfId="2026"/>
    <cellStyle name="2_יתרת מסגרות אשראי לניצול _4.4. 2" xfId="2027"/>
    <cellStyle name="2_יתרת מסגרות אשראי לניצול _4.4. 2_דיווחים נוספים" xfId="2028"/>
    <cellStyle name="2_יתרת מסגרות אשראי לניצול _4.4. 2_דיווחים נוספים_1" xfId="2029"/>
    <cellStyle name="2_יתרת מסגרות אשראי לניצול _4.4. 2_דיווחים נוספים_פירוט אגח תשואה מעל 10% " xfId="2030"/>
    <cellStyle name="2_יתרת מסגרות אשראי לניצול _4.4. 2_פירוט אגח תשואה מעל 10% " xfId="2031"/>
    <cellStyle name="2_יתרת מסגרות אשראי לניצול _4.4._דיווחים נוספים" xfId="2032"/>
    <cellStyle name="2_יתרת מסגרות אשראי לניצול _4.4._פירוט אגח תשואה מעל 10% " xfId="2033"/>
    <cellStyle name="2_יתרת מסגרות אשראי לניצול _דיווחים נוספים" xfId="2034"/>
    <cellStyle name="2_יתרת מסגרות אשראי לניצול _דיווחים נוספים_1" xfId="2035"/>
    <cellStyle name="2_יתרת מסגרות אשראי לניצול _דיווחים נוספים_פירוט אגח תשואה מעל 10% " xfId="2036"/>
    <cellStyle name="2_יתרת מסגרות אשראי לניצול _פירוט אגח תשואה מעל 10% " xfId="2037"/>
    <cellStyle name="2_משקל בתא100" xfId="2038"/>
    <cellStyle name="2_משקל בתא100 2" xfId="2039"/>
    <cellStyle name="2_משקל בתא100 2 2" xfId="2040"/>
    <cellStyle name="2_משקל בתא100 2 2_דיווחים נוספים" xfId="2041"/>
    <cellStyle name="2_משקל בתא100 2 2_דיווחים נוספים_1" xfId="2042"/>
    <cellStyle name="2_משקל בתא100 2 2_דיווחים נוספים_פירוט אגח תשואה מעל 10% " xfId="2043"/>
    <cellStyle name="2_משקל בתא100 2 2_פירוט אגח תשואה מעל 10% " xfId="2044"/>
    <cellStyle name="2_משקל בתא100 2_4.4." xfId="2045"/>
    <cellStyle name="2_משקל בתא100 2_4.4. 2" xfId="2046"/>
    <cellStyle name="2_משקל בתא100 2_4.4. 2_דיווחים נוספים" xfId="2047"/>
    <cellStyle name="2_משקל בתא100 2_4.4. 2_דיווחים נוספים_1" xfId="2048"/>
    <cellStyle name="2_משקל בתא100 2_4.4. 2_דיווחים נוספים_פירוט אגח תשואה מעל 10% " xfId="2049"/>
    <cellStyle name="2_משקל בתא100 2_4.4. 2_פירוט אגח תשואה מעל 10% " xfId="2050"/>
    <cellStyle name="2_משקל בתא100 2_4.4._דיווחים נוספים" xfId="2051"/>
    <cellStyle name="2_משקל בתא100 2_4.4._פירוט אגח תשואה מעל 10% " xfId="2052"/>
    <cellStyle name="2_משקל בתא100 2_דיווחים נוספים" xfId="2053"/>
    <cellStyle name="2_משקל בתא100 2_דיווחים נוספים 2" xfId="2054"/>
    <cellStyle name="2_משקל בתא100 2_דיווחים נוספים 2_דיווחים נוספים" xfId="2055"/>
    <cellStyle name="2_משקל בתא100 2_דיווחים נוספים 2_דיווחים נוספים_1" xfId="2056"/>
    <cellStyle name="2_משקל בתא100 2_דיווחים נוספים 2_דיווחים נוספים_פירוט אגח תשואה מעל 10% " xfId="2057"/>
    <cellStyle name="2_משקל בתא100 2_דיווחים נוספים 2_פירוט אגח תשואה מעל 10% " xfId="2058"/>
    <cellStyle name="2_משקל בתא100 2_דיווחים נוספים_1" xfId="2059"/>
    <cellStyle name="2_משקל בתא100 2_דיווחים נוספים_1 2" xfId="2060"/>
    <cellStyle name="2_משקל בתא100 2_דיווחים נוספים_1 2_דיווחים נוספים" xfId="2061"/>
    <cellStyle name="2_משקל בתא100 2_דיווחים נוספים_1 2_דיווחים נוספים_1" xfId="2062"/>
    <cellStyle name="2_משקל בתא100 2_דיווחים נוספים_1 2_דיווחים נוספים_פירוט אגח תשואה מעל 10% " xfId="2063"/>
    <cellStyle name="2_משקל בתא100 2_דיווחים נוספים_1 2_פירוט אגח תשואה מעל 10% " xfId="2064"/>
    <cellStyle name="2_משקל בתא100 2_דיווחים נוספים_1_4.4." xfId="2065"/>
    <cellStyle name="2_משקל בתא100 2_דיווחים נוספים_1_4.4. 2" xfId="2066"/>
    <cellStyle name="2_משקל בתא100 2_דיווחים נוספים_1_4.4. 2_דיווחים נוספים" xfId="2067"/>
    <cellStyle name="2_משקל בתא100 2_דיווחים נוספים_1_4.4. 2_דיווחים נוספים_1" xfId="2068"/>
    <cellStyle name="2_משקל בתא100 2_דיווחים נוספים_1_4.4. 2_דיווחים נוספים_פירוט אגח תשואה מעל 10% " xfId="2069"/>
    <cellStyle name="2_משקל בתא100 2_דיווחים נוספים_1_4.4. 2_פירוט אגח תשואה מעל 10% " xfId="2070"/>
    <cellStyle name="2_משקל בתא100 2_דיווחים נוספים_1_4.4._דיווחים נוספים" xfId="2071"/>
    <cellStyle name="2_משקל בתא100 2_דיווחים נוספים_1_4.4._פירוט אגח תשואה מעל 10% " xfId="2072"/>
    <cellStyle name="2_משקל בתא100 2_דיווחים נוספים_1_דיווחים נוספים" xfId="2073"/>
    <cellStyle name="2_משקל בתא100 2_דיווחים נוספים_1_פירוט אגח תשואה מעל 10% " xfId="2074"/>
    <cellStyle name="2_משקל בתא100 2_דיווחים נוספים_2" xfId="2075"/>
    <cellStyle name="2_משקל בתא100 2_דיווחים נוספים_4.4." xfId="2076"/>
    <cellStyle name="2_משקל בתא100 2_דיווחים נוספים_4.4. 2" xfId="2077"/>
    <cellStyle name="2_משקל בתא100 2_דיווחים נוספים_4.4. 2_דיווחים נוספים" xfId="2078"/>
    <cellStyle name="2_משקל בתא100 2_דיווחים נוספים_4.4. 2_דיווחים נוספים_1" xfId="2079"/>
    <cellStyle name="2_משקל בתא100 2_דיווחים נוספים_4.4. 2_דיווחים נוספים_פירוט אגח תשואה מעל 10% " xfId="2080"/>
    <cellStyle name="2_משקל בתא100 2_דיווחים נוספים_4.4. 2_פירוט אגח תשואה מעל 10% " xfId="2081"/>
    <cellStyle name="2_משקל בתא100 2_דיווחים נוספים_4.4._דיווחים נוספים" xfId="2082"/>
    <cellStyle name="2_משקל בתא100 2_דיווחים נוספים_4.4._פירוט אגח תשואה מעל 10% " xfId="2083"/>
    <cellStyle name="2_משקל בתא100 2_דיווחים נוספים_דיווחים נוספים" xfId="2084"/>
    <cellStyle name="2_משקל בתא100 2_דיווחים נוספים_דיווחים נוספים 2" xfId="2085"/>
    <cellStyle name="2_משקל בתא100 2_דיווחים נוספים_דיווחים נוספים 2_דיווחים נוספים" xfId="2086"/>
    <cellStyle name="2_משקל בתא100 2_דיווחים נוספים_דיווחים נוספים 2_דיווחים נוספים_1" xfId="2087"/>
    <cellStyle name="2_משקל בתא100 2_דיווחים נוספים_דיווחים נוספים 2_דיווחים נוספים_פירוט אגח תשואה מעל 10% " xfId="2088"/>
    <cellStyle name="2_משקל בתא100 2_דיווחים נוספים_דיווחים נוספים 2_פירוט אגח תשואה מעל 10% " xfId="2089"/>
    <cellStyle name="2_משקל בתא100 2_דיווחים נוספים_דיווחים נוספים_1" xfId="2090"/>
    <cellStyle name="2_משקל בתא100 2_דיווחים נוספים_דיווחים נוספים_4.4." xfId="2091"/>
    <cellStyle name="2_משקל בתא100 2_דיווחים נוספים_דיווחים נוספים_4.4. 2" xfId="2092"/>
    <cellStyle name="2_משקל בתא100 2_דיווחים נוספים_דיווחים נוספים_4.4. 2_דיווחים נוספים" xfId="2093"/>
    <cellStyle name="2_משקל בתא100 2_דיווחים נוספים_דיווחים נוספים_4.4. 2_דיווחים נוספים_1" xfId="2094"/>
    <cellStyle name="2_משקל בתא100 2_דיווחים נוספים_דיווחים נוספים_4.4. 2_דיווחים נוספים_פירוט אגח תשואה מעל 10% " xfId="2095"/>
    <cellStyle name="2_משקל בתא100 2_דיווחים נוספים_דיווחים נוספים_4.4. 2_פירוט אגח תשואה מעל 10% " xfId="2096"/>
    <cellStyle name="2_משקל בתא100 2_דיווחים נוספים_דיווחים נוספים_4.4._דיווחים נוספים" xfId="2097"/>
    <cellStyle name="2_משקל בתא100 2_דיווחים נוספים_דיווחים נוספים_4.4._פירוט אגח תשואה מעל 10% " xfId="2098"/>
    <cellStyle name="2_משקל בתא100 2_דיווחים נוספים_דיווחים נוספים_דיווחים נוספים" xfId="2099"/>
    <cellStyle name="2_משקל בתא100 2_דיווחים נוספים_דיווחים נוספים_פירוט אגח תשואה מעל 10% " xfId="2100"/>
    <cellStyle name="2_משקל בתא100 2_דיווחים נוספים_פירוט אגח תשואה מעל 10% " xfId="2101"/>
    <cellStyle name="2_משקל בתא100 2_עסקאות שאושרו וטרם בוצעו  " xfId="2102"/>
    <cellStyle name="2_משקל בתא100 2_עסקאות שאושרו וטרם בוצעו   2" xfId="2103"/>
    <cellStyle name="2_משקל בתא100 2_עסקאות שאושרו וטרם בוצעו   2_דיווחים נוספים" xfId="2104"/>
    <cellStyle name="2_משקל בתא100 2_עסקאות שאושרו וטרם בוצעו   2_דיווחים נוספים_1" xfId="2105"/>
    <cellStyle name="2_משקל בתא100 2_עסקאות שאושרו וטרם בוצעו   2_דיווחים נוספים_פירוט אגח תשואה מעל 10% " xfId="2106"/>
    <cellStyle name="2_משקל בתא100 2_עסקאות שאושרו וטרם בוצעו   2_פירוט אגח תשואה מעל 10% " xfId="2107"/>
    <cellStyle name="2_משקל בתא100 2_עסקאות שאושרו וטרם בוצעו  _דיווחים נוספים" xfId="2108"/>
    <cellStyle name="2_משקל בתא100 2_עסקאות שאושרו וטרם בוצעו  _פירוט אגח תשואה מעל 10% " xfId="2109"/>
    <cellStyle name="2_משקל בתא100 2_פירוט אגח תשואה מעל 10% " xfId="2110"/>
    <cellStyle name="2_משקל בתא100 2_פירוט אגח תשואה מעל 10%  2" xfId="2111"/>
    <cellStyle name="2_משקל בתא100 2_פירוט אגח תשואה מעל 10%  2_דיווחים נוספים" xfId="2112"/>
    <cellStyle name="2_משקל בתא100 2_פירוט אגח תשואה מעל 10%  2_דיווחים נוספים_1" xfId="2113"/>
    <cellStyle name="2_משקל בתא100 2_פירוט אגח תשואה מעל 10%  2_דיווחים נוספים_פירוט אגח תשואה מעל 10% " xfId="2114"/>
    <cellStyle name="2_משקל בתא100 2_פירוט אגח תשואה מעל 10%  2_פירוט אגח תשואה מעל 10% " xfId="2115"/>
    <cellStyle name="2_משקל בתא100 2_פירוט אגח תשואה מעל 10% _1" xfId="2116"/>
    <cellStyle name="2_משקל בתא100 2_פירוט אגח תשואה מעל 10% _4.4." xfId="2117"/>
    <cellStyle name="2_משקל בתא100 2_פירוט אגח תשואה מעל 10% _4.4. 2" xfId="2118"/>
    <cellStyle name="2_משקל בתא100 2_פירוט אגח תשואה מעל 10% _4.4. 2_דיווחים נוספים" xfId="2119"/>
    <cellStyle name="2_משקל בתא100 2_פירוט אגח תשואה מעל 10% _4.4. 2_דיווחים נוספים_1" xfId="2120"/>
    <cellStyle name="2_משקל בתא100 2_פירוט אגח תשואה מעל 10% _4.4. 2_דיווחים נוספים_פירוט אגח תשואה מעל 10% " xfId="2121"/>
    <cellStyle name="2_משקל בתא100 2_פירוט אגח תשואה מעל 10% _4.4. 2_פירוט אגח תשואה מעל 10% " xfId="2122"/>
    <cellStyle name="2_משקל בתא100 2_פירוט אגח תשואה מעל 10% _4.4._דיווחים נוספים" xfId="2123"/>
    <cellStyle name="2_משקל בתא100 2_פירוט אגח תשואה מעל 10% _4.4._פירוט אגח תשואה מעל 10% " xfId="2124"/>
    <cellStyle name="2_משקל בתא100 2_פירוט אגח תשואה מעל 10% _דיווחים נוספים" xfId="2125"/>
    <cellStyle name="2_משקל בתא100 2_פירוט אגח תשואה מעל 10% _דיווחים נוספים_1" xfId="2126"/>
    <cellStyle name="2_משקל בתא100 2_פירוט אגח תשואה מעל 10% _דיווחים נוספים_פירוט אגח תשואה מעל 10% " xfId="2127"/>
    <cellStyle name="2_משקל בתא100 2_פירוט אגח תשואה מעל 10% _פירוט אגח תשואה מעל 10% " xfId="2128"/>
    <cellStyle name="2_משקל בתא100 3" xfId="2129"/>
    <cellStyle name="2_משקל בתא100 3_דיווחים נוספים" xfId="2130"/>
    <cellStyle name="2_משקל בתא100 3_דיווחים נוספים_1" xfId="2131"/>
    <cellStyle name="2_משקל בתא100 3_דיווחים נוספים_פירוט אגח תשואה מעל 10% " xfId="2132"/>
    <cellStyle name="2_משקל בתא100 3_פירוט אגח תשואה מעל 10% " xfId="2133"/>
    <cellStyle name="2_משקל בתא100_4.4." xfId="2134"/>
    <cellStyle name="2_משקל בתא100_4.4. 2" xfId="2135"/>
    <cellStyle name="2_משקל בתא100_4.4. 2_דיווחים נוספים" xfId="2136"/>
    <cellStyle name="2_משקל בתא100_4.4. 2_דיווחים נוספים_1" xfId="2137"/>
    <cellStyle name="2_משקל בתא100_4.4. 2_דיווחים נוספים_פירוט אגח תשואה מעל 10% " xfId="2138"/>
    <cellStyle name="2_משקל בתא100_4.4. 2_פירוט אגח תשואה מעל 10% " xfId="2139"/>
    <cellStyle name="2_משקל בתא100_4.4._דיווחים נוספים" xfId="2140"/>
    <cellStyle name="2_משקל בתא100_4.4._פירוט אגח תשואה מעל 10% " xfId="2141"/>
    <cellStyle name="2_משקל בתא100_דיווחים נוספים" xfId="2142"/>
    <cellStyle name="2_משקל בתא100_דיווחים נוספים 2" xfId="2143"/>
    <cellStyle name="2_משקל בתא100_דיווחים נוספים 2_דיווחים נוספים" xfId="2144"/>
    <cellStyle name="2_משקל בתא100_דיווחים נוספים 2_דיווחים נוספים_1" xfId="2145"/>
    <cellStyle name="2_משקל בתא100_דיווחים נוספים 2_דיווחים נוספים_פירוט אגח תשואה מעל 10% " xfId="2146"/>
    <cellStyle name="2_משקל בתא100_דיווחים נוספים 2_פירוט אגח תשואה מעל 10% " xfId="2147"/>
    <cellStyle name="2_משקל בתא100_דיווחים נוספים_1" xfId="2148"/>
    <cellStyle name="2_משקל בתא100_דיווחים נוספים_1 2" xfId="2149"/>
    <cellStyle name="2_משקל בתא100_דיווחים נוספים_1 2_דיווחים נוספים" xfId="2150"/>
    <cellStyle name="2_משקל בתא100_דיווחים נוספים_1 2_דיווחים נוספים_1" xfId="2151"/>
    <cellStyle name="2_משקל בתא100_דיווחים נוספים_1 2_דיווחים נוספים_פירוט אגח תשואה מעל 10% " xfId="2152"/>
    <cellStyle name="2_משקל בתא100_דיווחים נוספים_1 2_פירוט אגח תשואה מעל 10% " xfId="2153"/>
    <cellStyle name="2_משקל בתא100_דיווחים נוספים_1_4.4." xfId="2154"/>
    <cellStyle name="2_משקל בתא100_דיווחים נוספים_1_4.4. 2" xfId="2155"/>
    <cellStyle name="2_משקל בתא100_דיווחים נוספים_1_4.4. 2_דיווחים נוספים" xfId="2156"/>
    <cellStyle name="2_משקל בתא100_דיווחים נוספים_1_4.4. 2_דיווחים נוספים_1" xfId="2157"/>
    <cellStyle name="2_משקל בתא100_דיווחים נוספים_1_4.4. 2_דיווחים נוספים_פירוט אגח תשואה מעל 10% " xfId="2158"/>
    <cellStyle name="2_משקל בתא100_דיווחים נוספים_1_4.4. 2_פירוט אגח תשואה מעל 10% " xfId="2159"/>
    <cellStyle name="2_משקל בתא100_דיווחים נוספים_1_4.4._דיווחים נוספים" xfId="2160"/>
    <cellStyle name="2_משקל בתא100_דיווחים נוספים_1_4.4._פירוט אגח תשואה מעל 10% " xfId="2161"/>
    <cellStyle name="2_משקל בתא100_דיווחים נוספים_1_דיווחים נוספים" xfId="2162"/>
    <cellStyle name="2_משקל בתא100_דיווחים נוספים_1_דיווחים נוספים 2" xfId="2163"/>
    <cellStyle name="2_משקל בתא100_דיווחים נוספים_1_דיווחים נוספים 2_דיווחים נוספים" xfId="2164"/>
    <cellStyle name="2_משקל בתא100_דיווחים נוספים_1_דיווחים נוספים 2_דיווחים נוספים_1" xfId="2165"/>
    <cellStyle name="2_משקל בתא100_דיווחים נוספים_1_דיווחים נוספים 2_דיווחים נוספים_פירוט אגח תשואה מעל 10% " xfId="2166"/>
    <cellStyle name="2_משקל בתא100_דיווחים נוספים_1_דיווחים נוספים 2_פירוט אגח תשואה מעל 10% " xfId="2167"/>
    <cellStyle name="2_משקל בתא100_דיווחים נוספים_1_דיווחים נוספים_1" xfId="2168"/>
    <cellStyle name="2_משקל בתא100_דיווחים נוספים_1_דיווחים נוספים_4.4." xfId="2169"/>
    <cellStyle name="2_משקל בתא100_דיווחים נוספים_1_דיווחים נוספים_4.4. 2" xfId="2170"/>
    <cellStyle name="2_משקל בתא100_דיווחים נוספים_1_דיווחים נוספים_4.4. 2_דיווחים נוספים" xfId="2171"/>
    <cellStyle name="2_משקל בתא100_דיווחים נוספים_1_דיווחים נוספים_4.4. 2_דיווחים נוספים_1" xfId="2172"/>
    <cellStyle name="2_משקל בתא100_דיווחים נוספים_1_דיווחים נוספים_4.4. 2_דיווחים נוספים_פירוט אגח תשואה מעל 10% " xfId="2173"/>
    <cellStyle name="2_משקל בתא100_דיווחים נוספים_1_דיווחים נוספים_4.4. 2_פירוט אגח תשואה מעל 10% " xfId="2174"/>
    <cellStyle name="2_משקל בתא100_דיווחים נוספים_1_דיווחים נוספים_4.4._דיווחים נוספים" xfId="2175"/>
    <cellStyle name="2_משקל בתא100_דיווחים נוספים_1_דיווחים נוספים_4.4._פירוט אגח תשואה מעל 10% " xfId="2176"/>
    <cellStyle name="2_משקל בתא100_דיווחים נוספים_1_דיווחים נוספים_דיווחים נוספים" xfId="2177"/>
    <cellStyle name="2_משקל בתא100_דיווחים נוספים_1_דיווחים נוספים_פירוט אגח תשואה מעל 10% " xfId="2178"/>
    <cellStyle name="2_משקל בתא100_דיווחים נוספים_1_פירוט אגח תשואה מעל 10% " xfId="2179"/>
    <cellStyle name="2_משקל בתא100_דיווחים נוספים_2" xfId="2180"/>
    <cellStyle name="2_משקל בתא100_דיווחים נוספים_2 2" xfId="2181"/>
    <cellStyle name="2_משקל בתא100_דיווחים נוספים_2 2_דיווחים נוספים" xfId="2182"/>
    <cellStyle name="2_משקל בתא100_דיווחים נוספים_2 2_דיווחים נוספים_1" xfId="2183"/>
    <cellStyle name="2_משקל בתא100_דיווחים נוספים_2 2_דיווחים נוספים_פירוט אגח תשואה מעל 10% " xfId="2184"/>
    <cellStyle name="2_משקל בתא100_דיווחים נוספים_2 2_פירוט אגח תשואה מעל 10% " xfId="2185"/>
    <cellStyle name="2_משקל בתא100_דיווחים נוספים_2_4.4." xfId="2186"/>
    <cellStyle name="2_משקל בתא100_דיווחים נוספים_2_4.4. 2" xfId="2187"/>
    <cellStyle name="2_משקל בתא100_דיווחים נוספים_2_4.4. 2_דיווחים נוספים" xfId="2188"/>
    <cellStyle name="2_משקל בתא100_דיווחים נוספים_2_4.4. 2_דיווחים נוספים_1" xfId="2189"/>
    <cellStyle name="2_משקל בתא100_דיווחים נוספים_2_4.4. 2_דיווחים נוספים_פירוט אגח תשואה מעל 10% " xfId="2190"/>
    <cellStyle name="2_משקל בתא100_דיווחים נוספים_2_4.4. 2_פירוט אגח תשואה מעל 10% " xfId="2191"/>
    <cellStyle name="2_משקל בתא100_דיווחים נוספים_2_4.4._דיווחים נוספים" xfId="2192"/>
    <cellStyle name="2_משקל בתא100_דיווחים נוספים_2_4.4._פירוט אגח תשואה מעל 10% " xfId="2193"/>
    <cellStyle name="2_משקל בתא100_דיווחים נוספים_2_דיווחים נוספים" xfId="2194"/>
    <cellStyle name="2_משקל בתא100_דיווחים נוספים_2_פירוט אגח תשואה מעל 10% " xfId="2195"/>
    <cellStyle name="2_משקל בתא100_דיווחים נוספים_3" xfId="2196"/>
    <cellStyle name="2_משקל בתא100_דיווחים נוספים_4.4." xfId="2197"/>
    <cellStyle name="2_משקל בתא100_דיווחים נוספים_4.4. 2" xfId="2198"/>
    <cellStyle name="2_משקל בתא100_דיווחים נוספים_4.4. 2_דיווחים נוספים" xfId="2199"/>
    <cellStyle name="2_משקל בתא100_דיווחים נוספים_4.4. 2_דיווחים נוספים_1" xfId="2200"/>
    <cellStyle name="2_משקל בתא100_דיווחים נוספים_4.4. 2_דיווחים נוספים_פירוט אגח תשואה מעל 10% " xfId="2201"/>
    <cellStyle name="2_משקל בתא100_דיווחים נוספים_4.4. 2_פירוט אגח תשואה מעל 10% " xfId="2202"/>
    <cellStyle name="2_משקל בתא100_דיווחים נוספים_4.4._דיווחים נוספים" xfId="2203"/>
    <cellStyle name="2_משקל בתא100_דיווחים נוספים_4.4._פירוט אגח תשואה מעל 10% " xfId="2204"/>
    <cellStyle name="2_משקל בתא100_דיווחים נוספים_דיווחים נוספים" xfId="2205"/>
    <cellStyle name="2_משקל בתא100_דיווחים נוספים_דיווחים נוספים 2" xfId="2206"/>
    <cellStyle name="2_משקל בתא100_דיווחים נוספים_דיווחים נוספים 2_דיווחים נוספים" xfId="2207"/>
    <cellStyle name="2_משקל בתא100_דיווחים נוספים_דיווחים נוספים 2_דיווחים נוספים_1" xfId="2208"/>
    <cellStyle name="2_משקל בתא100_דיווחים נוספים_דיווחים נוספים 2_דיווחים נוספים_פירוט אגח תשואה מעל 10% " xfId="2209"/>
    <cellStyle name="2_משקל בתא100_דיווחים נוספים_דיווחים נוספים 2_פירוט אגח תשואה מעל 10% " xfId="2210"/>
    <cellStyle name="2_משקל בתא100_דיווחים נוספים_דיווחים נוספים_1" xfId="2211"/>
    <cellStyle name="2_משקל בתא100_דיווחים נוספים_דיווחים נוספים_4.4." xfId="2212"/>
    <cellStyle name="2_משקל בתא100_דיווחים נוספים_דיווחים נוספים_4.4. 2" xfId="2213"/>
    <cellStyle name="2_משקל בתא100_דיווחים נוספים_דיווחים נוספים_4.4. 2_דיווחים נוספים" xfId="2214"/>
    <cellStyle name="2_משקל בתא100_דיווחים נוספים_דיווחים נוספים_4.4. 2_דיווחים נוספים_1" xfId="2215"/>
    <cellStyle name="2_משקל בתא100_דיווחים נוספים_דיווחים נוספים_4.4. 2_דיווחים נוספים_פירוט אגח תשואה מעל 10% " xfId="2216"/>
    <cellStyle name="2_משקל בתא100_דיווחים נוספים_דיווחים נוספים_4.4. 2_פירוט אגח תשואה מעל 10% " xfId="2217"/>
    <cellStyle name="2_משקל בתא100_דיווחים נוספים_דיווחים נוספים_4.4._דיווחים נוספים" xfId="2218"/>
    <cellStyle name="2_משקל בתא100_דיווחים נוספים_דיווחים נוספים_4.4._פירוט אגח תשואה מעל 10% " xfId="2219"/>
    <cellStyle name="2_משקל בתא100_דיווחים נוספים_דיווחים נוספים_דיווחים נוספים" xfId="2220"/>
    <cellStyle name="2_משקל בתא100_דיווחים נוספים_דיווחים נוספים_פירוט אגח תשואה מעל 10% " xfId="2221"/>
    <cellStyle name="2_משקל בתא100_דיווחים נוספים_פירוט אגח תשואה מעל 10% " xfId="2222"/>
    <cellStyle name="2_משקל בתא100_הערות" xfId="2223"/>
    <cellStyle name="2_משקל בתא100_הערות 2" xfId="2224"/>
    <cellStyle name="2_משקל בתא100_הערות 2_דיווחים נוספים" xfId="2225"/>
    <cellStyle name="2_משקל בתא100_הערות 2_דיווחים נוספים_1" xfId="2226"/>
    <cellStyle name="2_משקל בתא100_הערות 2_דיווחים נוספים_פירוט אגח תשואה מעל 10% " xfId="2227"/>
    <cellStyle name="2_משקל בתא100_הערות 2_פירוט אגח תשואה מעל 10% " xfId="2228"/>
    <cellStyle name="2_משקל בתא100_הערות_4.4." xfId="2229"/>
    <cellStyle name="2_משקל בתא100_הערות_4.4. 2" xfId="2230"/>
    <cellStyle name="2_משקל בתא100_הערות_4.4. 2_דיווחים נוספים" xfId="2231"/>
    <cellStyle name="2_משקל בתא100_הערות_4.4. 2_דיווחים נוספים_1" xfId="2232"/>
    <cellStyle name="2_משקל בתא100_הערות_4.4. 2_דיווחים נוספים_פירוט אגח תשואה מעל 10% " xfId="2233"/>
    <cellStyle name="2_משקל בתא100_הערות_4.4. 2_פירוט אגח תשואה מעל 10% " xfId="2234"/>
    <cellStyle name="2_משקל בתא100_הערות_4.4._דיווחים נוספים" xfId="2235"/>
    <cellStyle name="2_משקל בתא100_הערות_4.4._פירוט אגח תשואה מעל 10% " xfId="2236"/>
    <cellStyle name="2_משקל בתא100_הערות_דיווחים נוספים" xfId="2237"/>
    <cellStyle name="2_משקל בתא100_הערות_דיווחים נוספים_1" xfId="2238"/>
    <cellStyle name="2_משקל בתא100_הערות_דיווחים נוספים_פירוט אגח תשואה מעל 10% " xfId="2239"/>
    <cellStyle name="2_משקל בתא100_הערות_פירוט אגח תשואה מעל 10% " xfId="2240"/>
    <cellStyle name="2_משקל בתא100_יתרת מסגרות אשראי לניצול " xfId="2241"/>
    <cellStyle name="2_משקל בתא100_יתרת מסגרות אשראי לניצול  2" xfId="2242"/>
    <cellStyle name="2_משקל בתא100_יתרת מסגרות אשראי לניצול  2_דיווחים נוספים" xfId="2243"/>
    <cellStyle name="2_משקל בתא100_יתרת מסגרות אשראי לניצול  2_דיווחים נוספים_1" xfId="2244"/>
    <cellStyle name="2_משקל בתא100_יתרת מסגרות אשראי לניצול  2_דיווחים נוספים_פירוט אגח תשואה מעל 10% " xfId="2245"/>
    <cellStyle name="2_משקל בתא100_יתרת מסגרות אשראי לניצול  2_פירוט אגח תשואה מעל 10% " xfId="2246"/>
    <cellStyle name="2_משקל בתא100_יתרת מסגרות אשראי לניצול _4.4." xfId="2247"/>
    <cellStyle name="2_משקל בתא100_יתרת מסגרות אשראי לניצול _4.4. 2" xfId="2248"/>
    <cellStyle name="2_משקל בתא100_יתרת מסגרות אשראי לניצול _4.4. 2_דיווחים נוספים" xfId="2249"/>
    <cellStyle name="2_משקל בתא100_יתרת מסגרות אשראי לניצול _4.4. 2_דיווחים נוספים_1" xfId="2250"/>
    <cellStyle name="2_משקל בתא100_יתרת מסגרות אשראי לניצול _4.4. 2_דיווחים נוספים_פירוט אגח תשואה מעל 10% " xfId="2251"/>
    <cellStyle name="2_משקל בתא100_יתרת מסגרות אשראי לניצול _4.4. 2_פירוט אגח תשואה מעל 10% " xfId="2252"/>
    <cellStyle name="2_משקל בתא100_יתרת מסגרות אשראי לניצול _4.4._דיווחים נוספים" xfId="2253"/>
    <cellStyle name="2_משקל בתא100_יתרת מסגרות אשראי לניצול _4.4._פירוט אגח תשואה מעל 10% " xfId="2254"/>
    <cellStyle name="2_משקל בתא100_יתרת מסגרות אשראי לניצול _דיווחים נוספים" xfId="2255"/>
    <cellStyle name="2_משקל בתא100_יתרת מסגרות אשראי לניצול _דיווחים נוספים_1" xfId="2256"/>
    <cellStyle name="2_משקל בתא100_יתרת מסגרות אשראי לניצול _דיווחים נוספים_פירוט אגח תשואה מעל 10% " xfId="2257"/>
    <cellStyle name="2_משקל בתא100_יתרת מסגרות אשראי לניצול _פירוט אגח תשואה מעל 10% " xfId="2258"/>
    <cellStyle name="2_משקל בתא100_עסקאות שאושרו וטרם בוצעו  " xfId="2259"/>
    <cellStyle name="2_משקל בתא100_עסקאות שאושרו וטרם בוצעו   2" xfId="2260"/>
    <cellStyle name="2_משקל בתא100_עסקאות שאושרו וטרם בוצעו   2_דיווחים נוספים" xfId="2261"/>
    <cellStyle name="2_משקל בתא100_עסקאות שאושרו וטרם בוצעו   2_דיווחים נוספים_1" xfId="2262"/>
    <cellStyle name="2_משקל בתא100_עסקאות שאושרו וטרם בוצעו   2_דיווחים נוספים_פירוט אגח תשואה מעל 10% " xfId="2263"/>
    <cellStyle name="2_משקל בתא100_עסקאות שאושרו וטרם בוצעו   2_פירוט אגח תשואה מעל 10% " xfId="2264"/>
    <cellStyle name="2_משקל בתא100_עסקאות שאושרו וטרם בוצעו  _1" xfId="2265"/>
    <cellStyle name="2_משקל בתא100_עסקאות שאושרו וטרם בוצעו  _1 2" xfId="2266"/>
    <cellStyle name="2_משקל בתא100_עסקאות שאושרו וטרם בוצעו  _1 2_דיווחים נוספים" xfId="2267"/>
    <cellStyle name="2_משקל בתא100_עסקאות שאושרו וטרם בוצעו  _1 2_דיווחים נוספים_1" xfId="2268"/>
    <cellStyle name="2_משקל בתא100_עסקאות שאושרו וטרם בוצעו  _1 2_דיווחים נוספים_פירוט אגח תשואה מעל 10% " xfId="2269"/>
    <cellStyle name="2_משקל בתא100_עסקאות שאושרו וטרם בוצעו  _1 2_פירוט אגח תשואה מעל 10% " xfId="2270"/>
    <cellStyle name="2_משקל בתא100_עסקאות שאושרו וטרם בוצעו  _1_דיווחים נוספים" xfId="2271"/>
    <cellStyle name="2_משקל בתא100_עסקאות שאושרו וטרם בוצעו  _1_פירוט אגח תשואה מעל 10% " xfId="2272"/>
    <cellStyle name="2_משקל בתא100_עסקאות שאושרו וטרם בוצעו  _4.4." xfId="2273"/>
    <cellStyle name="2_משקל בתא100_עסקאות שאושרו וטרם בוצעו  _4.4. 2" xfId="2274"/>
    <cellStyle name="2_משקל בתא100_עסקאות שאושרו וטרם בוצעו  _4.4. 2_דיווחים נוספים" xfId="2275"/>
    <cellStyle name="2_משקל בתא100_עסקאות שאושרו וטרם בוצעו  _4.4. 2_דיווחים נוספים_1" xfId="2276"/>
    <cellStyle name="2_משקל בתא100_עסקאות שאושרו וטרם בוצעו  _4.4. 2_דיווחים נוספים_פירוט אגח תשואה מעל 10% " xfId="2277"/>
    <cellStyle name="2_משקל בתא100_עסקאות שאושרו וטרם בוצעו  _4.4. 2_פירוט אגח תשואה מעל 10% " xfId="2278"/>
    <cellStyle name="2_משקל בתא100_עסקאות שאושרו וטרם בוצעו  _4.4._דיווחים נוספים" xfId="2279"/>
    <cellStyle name="2_משקל בתא100_עסקאות שאושרו וטרם בוצעו  _4.4._פירוט אגח תשואה מעל 10% " xfId="2280"/>
    <cellStyle name="2_משקל בתא100_עסקאות שאושרו וטרם בוצעו  _דיווחים נוספים" xfId="2281"/>
    <cellStyle name="2_משקל בתא100_עסקאות שאושרו וטרם בוצעו  _דיווחים נוספים_1" xfId="2282"/>
    <cellStyle name="2_משקל בתא100_עסקאות שאושרו וטרם בוצעו  _דיווחים נוספים_פירוט אגח תשואה מעל 10% " xfId="2283"/>
    <cellStyle name="2_משקל בתא100_עסקאות שאושרו וטרם בוצעו  _פירוט אגח תשואה מעל 10% " xfId="2284"/>
    <cellStyle name="2_משקל בתא100_פירוט אגח תשואה מעל 10% " xfId="2285"/>
    <cellStyle name="2_משקל בתא100_פירוט אגח תשואה מעל 10%  2" xfId="2286"/>
    <cellStyle name="2_משקל בתא100_פירוט אגח תשואה מעל 10%  2_דיווחים נוספים" xfId="2287"/>
    <cellStyle name="2_משקל בתא100_פירוט אגח תשואה מעל 10%  2_דיווחים נוספים_1" xfId="2288"/>
    <cellStyle name="2_משקל בתא100_פירוט אגח תשואה מעל 10%  2_דיווחים נוספים_פירוט אגח תשואה מעל 10% " xfId="2289"/>
    <cellStyle name="2_משקל בתא100_פירוט אגח תשואה מעל 10%  2_פירוט אגח תשואה מעל 10% " xfId="2290"/>
    <cellStyle name="2_משקל בתא100_פירוט אגח תשואה מעל 10% _1" xfId="2291"/>
    <cellStyle name="2_משקל בתא100_פירוט אגח תשואה מעל 10% _4.4." xfId="2292"/>
    <cellStyle name="2_משקל בתא100_פירוט אגח תשואה מעל 10% _4.4. 2" xfId="2293"/>
    <cellStyle name="2_משקל בתא100_פירוט אגח תשואה מעל 10% _4.4. 2_דיווחים נוספים" xfId="2294"/>
    <cellStyle name="2_משקל בתא100_פירוט אגח תשואה מעל 10% _4.4. 2_דיווחים נוספים_1" xfId="2295"/>
    <cellStyle name="2_משקל בתא100_פירוט אגח תשואה מעל 10% _4.4. 2_דיווחים נוספים_פירוט אגח תשואה מעל 10% " xfId="2296"/>
    <cellStyle name="2_משקל בתא100_פירוט אגח תשואה מעל 10% _4.4. 2_פירוט אגח תשואה מעל 10% " xfId="2297"/>
    <cellStyle name="2_משקל בתא100_פירוט אגח תשואה מעל 10% _4.4._דיווחים נוספים" xfId="2298"/>
    <cellStyle name="2_משקל בתא100_פירוט אגח תשואה מעל 10% _4.4._פירוט אגח תשואה מעל 10% " xfId="2299"/>
    <cellStyle name="2_משקל בתא100_פירוט אגח תשואה מעל 10% _דיווחים נוספים" xfId="2300"/>
    <cellStyle name="2_משקל בתא100_פירוט אגח תשואה מעל 10% _דיווחים נוספים_1" xfId="2301"/>
    <cellStyle name="2_משקל בתא100_פירוט אגח תשואה מעל 10% _דיווחים נוספים_פירוט אגח תשואה מעל 10% " xfId="2302"/>
    <cellStyle name="2_משקל בתא100_פירוט אגח תשואה מעל 10% _פירוט אגח תשואה מעל 10% " xfId="2303"/>
    <cellStyle name="2_עסקאות שאושרו וטרם בוצעו  " xfId="2304"/>
    <cellStyle name="2_עסקאות שאושרו וטרם בוצעו   2" xfId="2305"/>
    <cellStyle name="2_עסקאות שאושרו וטרם בוצעו   2_דיווחים נוספים" xfId="2306"/>
    <cellStyle name="2_עסקאות שאושרו וטרם בוצעו   2_דיווחים נוספים_1" xfId="2307"/>
    <cellStyle name="2_עסקאות שאושרו וטרם בוצעו   2_דיווחים נוספים_פירוט אגח תשואה מעל 10% " xfId="2308"/>
    <cellStyle name="2_עסקאות שאושרו וטרם בוצעו   2_פירוט אגח תשואה מעל 10% " xfId="2309"/>
    <cellStyle name="2_עסקאות שאושרו וטרם בוצעו  _1" xfId="2310"/>
    <cellStyle name="2_עסקאות שאושרו וטרם בוצעו  _1 2" xfId="2311"/>
    <cellStyle name="2_עסקאות שאושרו וטרם בוצעו  _1 2_דיווחים נוספים" xfId="2312"/>
    <cellStyle name="2_עסקאות שאושרו וטרם בוצעו  _1 2_דיווחים נוספים_1" xfId="2313"/>
    <cellStyle name="2_עסקאות שאושרו וטרם בוצעו  _1 2_דיווחים נוספים_פירוט אגח תשואה מעל 10% " xfId="2314"/>
    <cellStyle name="2_עסקאות שאושרו וטרם בוצעו  _1 2_פירוט אגח תשואה מעל 10% " xfId="2315"/>
    <cellStyle name="2_עסקאות שאושרו וטרם בוצעו  _1_דיווחים נוספים" xfId="2316"/>
    <cellStyle name="2_עסקאות שאושרו וטרם בוצעו  _1_פירוט אגח תשואה מעל 10% " xfId="2317"/>
    <cellStyle name="2_עסקאות שאושרו וטרם בוצעו  _4.4." xfId="2318"/>
    <cellStyle name="2_עסקאות שאושרו וטרם בוצעו  _4.4. 2" xfId="2319"/>
    <cellStyle name="2_עסקאות שאושרו וטרם בוצעו  _4.4. 2_דיווחים נוספים" xfId="2320"/>
    <cellStyle name="2_עסקאות שאושרו וטרם בוצעו  _4.4. 2_דיווחים נוספים_1" xfId="2321"/>
    <cellStyle name="2_עסקאות שאושרו וטרם בוצעו  _4.4. 2_דיווחים נוספים_פירוט אגח תשואה מעל 10% " xfId="2322"/>
    <cellStyle name="2_עסקאות שאושרו וטרם בוצעו  _4.4. 2_פירוט אגח תשואה מעל 10% " xfId="2323"/>
    <cellStyle name="2_עסקאות שאושרו וטרם בוצעו  _4.4._דיווחים נוספים" xfId="2324"/>
    <cellStyle name="2_עסקאות שאושרו וטרם בוצעו  _4.4._פירוט אגח תשואה מעל 10% " xfId="2325"/>
    <cellStyle name="2_עסקאות שאושרו וטרם בוצעו  _דיווחים נוספים" xfId="2326"/>
    <cellStyle name="2_עסקאות שאושרו וטרם בוצעו  _דיווחים נוספים_1" xfId="2327"/>
    <cellStyle name="2_עסקאות שאושרו וטרם בוצעו  _דיווחים נוספים_פירוט אגח תשואה מעל 10% " xfId="2328"/>
    <cellStyle name="2_עסקאות שאושרו וטרם בוצעו  _פירוט אגח תשואה מעל 10% " xfId="2329"/>
    <cellStyle name="2_פירוט אגח תשואה מעל 10% " xfId="2330"/>
    <cellStyle name="2_פירוט אגח תשואה מעל 10%  2" xfId="2331"/>
    <cellStyle name="2_פירוט אגח תשואה מעל 10%  2_דיווחים נוספים" xfId="2332"/>
    <cellStyle name="2_פירוט אגח תשואה מעל 10%  2_דיווחים נוספים_1" xfId="2333"/>
    <cellStyle name="2_פירוט אגח תשואה מעל 10%  2_דיווחים נוספים_פירוט אגח תשואה מעל 10% " xfId="2334"/>
    <cellStyle name="2_פירוט אגח תשואה מעל 10%  2_פירוט אגח תשואה מעל 10% " xfId="2335"/>
    <cellStyle name="2_פירוט אגח תשואה מעל 10% _1" xfId="2336"/>
    <cellStyle name="2_פירוט אגח תשואה מעל 10% _4.4." xfId="2337"/>
    <cellStyle name="2_פירוט אגח תשואה מעל 10% _4.4. 2" xfId="2338"/>
    <cellStyle name="2_פירוט אגח תשואה מעל 10% _4.4. 2_דיווחים נוספים" xfId="2339"/>
    <cellStyle name="2_פירוט אגח תשואה מעל 10% _4.4. 2_דיווחים נוספים_1" xfId="2340"/>
    <cellStyle name="2_פירוט אגח תשואה מעל 10% _4.4. 2_דיווחים נוספים_פירוט אגח תשואה מעל 10% " xfId="2341"/>
    <cellStyle name="2_פירוט אגח תשואה מעל 10% _4.4. 2_פירוט אגח תשואה מעל 10% " xfId="2342"/>
    <cellStyle name="2_פירוט אגח תשואה מעל 10% _4.4._דיווחים נוספים" xfId="2343"/>
    <cellStyle name="2_פירוט אגח תשואה מעל 10% _4.4._פירוט אגח תשואה מעל 10% " xfId="2344"/>
    <cellStyle name="2_פירוט אגח תשואה מעל 10% _דיווחים נוספים" xfId="2345"/>
    <cellStyle name="2_פירוט אגח תשואה מעל 10% _דיווחים נוספים_1" xfId="2346"/>
    <cellStyle name="2_פירוט אגח תשואה מעל 10% _דיווחים נוספים_פירוט אגח תשואה מעל 10% " xfId="2347"/>
    <cellStyle name="2_פירוט אגח תשואה מעל 10% _פירוט אגח תשואה מעל 10% " xfId="2348"/>
    <cellStyle name="20% - Accent1" xfId="18"/>
    <cellStyle name="20% - Accent1 2" xfId="29665"/>
    <cellStyle name="20% - Accent1 3" xfId="2349"/>
    <cellStyle name="20% - Accent2" xfId="19"/>
    <cellStyle name="20% - Accent2 2" xfId="29666"/>
    <cellStyle name="20% - Accent2 3" xfId="2350"/>
    <cellStyle name="20% - Accent3" xfId="20"/>
    <cellStyle name="20% - Accent3 2" xfId="29667"/>
    <cellStyle name="20% - Accent3 3" xfId="2351"/>
    <cellStyle name="20% - Accent4" xfId="21"/>
    <cellStyle name="20% - Accent4 2" xfId="29668"/>
    <cellStyle name="20% - Accent4 3" xfId="2352"/>
    <cellStyle name="20% - Accent5" xfId="22"/>
    <cellStyle name="20% - Accent5 2" xfId="29669"/>
    <cellStyle name="20% - Accent5 3" xfId="2353"/>
    <cellStyle name="20% - Accent6" xfId="23"/>
    <cellStyle name="20% - Accent6 2" xfId="29670"/>
    <cellStyle name="20% - Accent6 3" xfId="2354"/>
    <cellStyle name="20% - הדגשה1" xfId="169" builtinId="30" customBuiltin="1"/>
    <cellStyle name="20% - הדגשה1 2" xfId="133"/>
    <cellStyle name="20% - הדגשה1 2 2" xfId="2356"/>
    <cellStyle name="20% - הדגשה1 2 2 2" xfId="14827"/>
    <cellStyle name="20% - הדגשה1 2 2 2 2" xfId="16971"/>
    <cellStyle name="20% - הדגשה1 2 2_15" xfId="16842"/>
    <cellStyle name="20% - הדגשה1 2 3" xfId="2357"/>
    <cellStyle name="20% - הדגשה1 2 3 2" xfId="14828"/>
    <cellStyle name="20% - הדגשה1 2 3 2 2" xfId="16972"/>
    <cellStyle name="20% - הדגשה1 2 3_15" xfId="16843"/>
    <cellStyle name="20% - הדגשה1 2 4" xfId="2358"/>
    <cellStyle name="20% - הדגשה1 2 5" xfId="29773"/>
    <cellStyle name="20% - הדגשה1 2 6" xfId="2355"/>
    <cellStyle name="20% - הדגשה1 2_15" xfId="16841"/>
    <cellStyle name="20% - הדגשה1 3" xfId="2359"/>
    <cellStyle name="20% - הדגשה1 3 2" xfId="14829"/>
    <cellStyle name="20% - הדגשה1 3 2 2" xfId="16973"/>
    <cellStyle name="20% - הדגשה1 3_15" xfId="16844"/>
    <cellStyle name="20% - הדגשה1 4" xfId="2360"/>
    <cellStyle name="20% - הדגשה1 4 2" xfId="14830"/>
    <cellStyle name="20% - הדגשה1 4 2 2" xfId="16974"/>
    <cellStyle name="20% - הדגשה1 4_15" xfId="16845"/>
    <cellStyle name="20% - הדגשה1 5" xfId="2361"/>
    <cellStyle name="20% - הדגשה1 6" xfId="2362"/>
    <cellStyle name="20% - הדגשה1 7" xfId="2363"/>
    <cellStyle name="20% - הדגשה2" xfId="173" builtinId="34" customBuiltin="1"/>
    <cellStyle name="20% - הדגשה2 2" xfId="134"/>
    <cellStyle name="20% - הדגשה2 2 2" xfId="2365"/>
    <cellStyle name="20% - הדגשה2 2 2 2" xfId="14831"/>
    <cellStyle name="20% - הדגשה2 2 2 2 2" xfId="16975"/>
    <cellStyle name="20% - הדגשה2 2 2_15" xfId="16847"/>
    <cellStyle name="20% - הדגשה2 2 3" xfId="2366"/>
    <cellStyle name="20% - הדגשה2 2 3 2" xfId="14832"/>
    <cellStyle name="20% - הדגשה2 2 3 2 2" xfId="16976"/>
    <cellStyle name="20% - הדגשה2 2 3_15" xfId="16848"/>
    <cellStyle name="20% - הדגשה2 2 4" xfId="2367"/>
    <cellStyle name="20% - הדגשה2 2 5" xfId="29774"/>
    <cellStyle name="20% - הדגשה2 2 6" xfId="2364"/>
    <cellStyle name="20% - הדגשה2 2_15" xfId="16846"/>
    <cellStyle name="20% - הדגשה2 3" xfId="2368"/>
    <cellStyle name="20% - הדגשה2 3 2" xfId="14833"/>
    <cellStyle name="20% - הדגשה2 3 2 2" xfId="16977"/>
    <cellStyle name="20% - הדגשה2 3_15" xfId="16849"/>
    <cellStyle name="20% - הדגשה2 4" xfId="2369"/>
    <cellStyle name="20% - הדגשה2 4 2" xfId="14834"/>
    <cellStyle name="20% - הדגשה2 4 2 2" xfId="16978"/>
    <cellStyle name="20% - הדגשה2 4_15" xfId="16850"/>
    <cellStyle name="20% - הדגשה2 5" xfId="2370"/>
    <cellStyle name="20% - הדגשה2 6" xfId="2371"/>
    <cellStyle name="20% - הדגשה2 7" xfId="2372"/>
    <cellStyle name="20% - הדגשה3" xfId="177" builtinId="38" customBuiltin="1"/>
    <cellStyle name="20% - הדגשה3 2" xfId="135"/>
    <cellStyle name="20% - הדגשה3 2 2" xfId="2374"/>
    <cellStyle name="20% - הדגשה3 2 2 2" xfId="14835"/>
    <cellStyle name="20% - הדגשה3 2 2 2 2" xfId="16979"/>
    <cellStyle name="20% - הדגשה3 2 2_15" xfId="16852"/>
    <cellStyle name="20% - הדגשה3 2 3" xfId="2375"/>
    <cellStyle name="20% - הדגשה3 2 3 2" xfId="14836"/>
    <cellStyle name="20% - הדגשה3 2 3 2 2" xfId="16980"/>
    <cellStyle name="20% - הדגשה3 2 3_15" xfId="16853"/>
    <cellStyle name="20% - הדגשה3 2 4" xfId="2376"/>
    <cellStyle name="20% - הדגשה3 2 5" xfId="29775"/>
    <cellStyle name="20% - הדגשה3 2 6" xfId="2373"/>
    <cellStyle name="20% - הדגשה3 2_15" xfId="16851"/>
    <cellStyle name="20% - הדגשה3 3" xfId="2377"/>
    <cellStyle name="20% - הדגשה3 3 2" xfId="14837"/>
    <cellStyle name="20% - הדגשה3 3 2 2" xfId="16981"/>
    <cellStyle name="20% - הדגשה3 3_15" xfId="16854"/>
    <cellStyle name="20% - הדגשה3 4" xfId="2378"/>
    <cellStyle name="20% - הדגשה3 4 2" xfId="14838"/>
    <cellStyle name="20% - הדגשה3 4 2 2" xfId="16982"/>
    <cellStyle name="20% - הדגשה3 4_15" xfId="16855"/>
    <cellStyle name="20% - הדגשה3 5" xfId="2379"/>
    <cellStyle name="20% - הדגשה3 6" xfId="2380"/>
    <cellStyle name="20% - הדגשה3 7" xfId="2381"/>
    <cellStyle name="20% - הדגשה4" xfId="181" builtinId="42" customBuiltin="1"/>
    <cellStyle name="20% - הדגשה4 2" xfId="136"/>
    <cellStyle name="20% - הדגשה4 2 2" xfId="2383"/>
    <cellStyle name="20% - הדגשה4 2 2 2" xfId="14839"/>
    <cellStyle name="20% - הדגשה4 2 2 2 2" xfId="16983"/>
    <cellStyle name="20% - הדגשה4 2 2_15" xfId="16857"/>
    <cellStyle name="20% - הדגשה4 2 3" xfId="2384"/>
    <cellStyle name="20% - הדגשה4 2 3 2" xfId="14840"/>
    <cellStyle name="20% - הדגשה4 2 3 2 2" xfId="16984"/>
    <cellStyle name="20% - הדגשה4 2 3_15" xfId="16858"/>
    <cellStyle name="20% - הדגשה4 2 4" xfId="2385"/>
    <cellStyle name="20% - הדגשה4 2 5" xfId="29776"/>
    <cellStyle name="20% - הדגשה4 2 6" xfId="2382"/>
    <cellStyle name="20% - הדגשה4 2_15" xfId="16856"/>
    <cellStyle name="20% - הדגשה4 3" xfId="2386"/>
    <cellStyle name="20% - הדגשה4 3 2" xfId="14841"/>
    <cellStyle name="20% - הדגשה4 3 2 2" xfId="16985"/>
    <cellStyle name="20% - הדגשה4 3_15" xfId="16859"/>
    <cellStyle name="20% - הדגשה4 4" xfId="2387"/>
    <cellStyle name="20% - הדגשה4 4 2" xfId="14842"/>
    <cellStyle name="20% - הדגשה4 4 2 2" xfId="16986"/>
    <cellStyle name="20% - הדגשה4 4_15" xfId="16860"/>
    <cellStyle name="20% - הדגשה4 5" xfId="2388"/>
    <cellStyle name="20% - הדגשה4 6" xfId="2389"/>
    <cellStyle name="20% - הדגשה4 7" xfId="2390"/>
    <cellStyle name="20% - הדגשה5" xfId="185" builtinId="46" customBuiltin="1"/>
    <cellStyle name="20% - הדגשה5 2" xfId="137"/>
    <cellStyle name="20% - הדגשה5 2 2" xfId="2392"/>
    <cellStyle name="20% - הדגשה5 2 2 2" xfId="14843"/>
    <cellStyle name="20% - הדגשה5 2 2 2 2" xfId="16987"/>
    <cellStyle name="20% - הדגשה5 2 2_15" xfId="16862"/>
    <cellStyle name="20% - הדגשה5 2 3" xfId="2393"/>
    <cellStyle name="20% - הדגשה5 2 3 2" xfId="14844"/>
    <cellStyle name="20% - הדגשה5 2 3 2 2" xfId="16988"/>
    <cellStyle name="20% - הדגשה5 2 3_15" xfId="16863"/>
    <cellStyle name="20% - הדגשה5 2 4" xfId="2394"/>
    <cellStyle name="20% - הדגשה5 2 5" xfId="29777"/>
    <cellStyle name="20% - הדגשה5 2 6" xfId="2391"/>
    <cellStyle name="20% - הדגשה5 2_15" xfId="16861"/>
    <cellStyle name="20% - הדגשה5 3" xfId="2395"/>
    <cellStyle name="20% - הדגשה5 3 2" xfId="14845"/>
    <cellStyle name="20% - הדגשה5 3 2 2" xfId="16989"/>
    <cellStyle name="20% - הדגשה5 3_15" xfId="16864"/>
    <cellStyle name="20% - הדגשה5 4" xfId="2396"/>
    <cellStyle name="20% - הדגשה5 4 2" xfId="14846"/>
    <cellStyle name="20% - הדגשה5 4 2 2" xfId="16990"/>
    <cellStyle name="20% - הדגשה5 4_15" xfId="16865"/>
    <cellStyle name="20% - הדגשה5 5" xfId="2397"/>
    <cellStyle name="20% - הדגשה5 6" xfId="2398"/>
    <cellStyle name="20% - הדגשה5 7" xfId="2399"/>
    <cellStyle name="20% - הדגשה6" xfId="189" builtinId="50" customBuiltin="1"/>
    <cellStyle name="20% - הדגשה6 2" xfId="138"/>
    <cellStyle name="20% - הדגשה6 2 2" xfId="2401"/>
    <cellStyle name="20% - הדגשה6 2 2 2" xfId="14847"/>
    <cellStyle name="20% - הדגשה6 2 2 2 2" xfId="16991"/>
    <cellStyle name="20% - הדגשה6 2 2_15" xfId="16867"/>
    <cellStyle name="20% - הדגשה6 2 3" xfId="2402"/>
    <cellStyle name="20% - הדגשה6 2 3 2" xfId="14848"/>
    <cellStyle name="20% - הדגשה6 2 3 2 2" xfId="16992"/>
    <cellStyle name="20% - הדגשה6 2 3_15" xfId="16868"/>
    <cellStyle name="20% - הדגשה6 2 4" xfId="2403"/>
    <cellStyle name="20% - הדגשה6 2 5" xfId="29778"/>
    <cellStyle name="20% - הדגשה6 2 6" xfId="2400"/>
    <cellStyle name="20% - הדגשה6 2_15" xfId="16866"/>
    <cellStyle name="20% - הדגשה6 3" xfId="2404"/>
    <cellStyle name="20% - הדגשה6 3 2" xfId="14849"/>
    <cellStyle name="20% - הדגשה6 3 2 2" xfId="16993"/>
    <cellStyle name="20% - הדגשה6 3_15" xfId="16869"/>
    <cellStyle name="20% - הדגשה6 4" xfId="2405"/>
    <cellStyle name="20% - הדגשה6 4 2" xfId="14850"/>
    <cellStyle name="20% - הדגשה6 4 2 2" xfId="16994"/>
    <cellStyle name="20% - הדגשה6 4_15" xfId="16870"/>
    <cellStyle name="20% - הדגשה6 5" xfId="2406"/>
    <cellStyle name="20% - הדגשה6 6" xfId="2407"/>
    <cellStyle name="20% - הדגשה6 7" xfId="2408"/>
    <cellStyle name="3" xfId="2409"/>
    <cellStyle name="3 2" xfId="2410"/>
    <cellStyle name="3 2 2" xfId="2411"/>
    <cellStyle name="3 2_דיווחים נוספים" xfId="2412"/>
    <cellStyle name="3 3" xfId="2413"/>
    <cellStyle name="3_4.4." xfId="2414"/>
    <cellStyle name="3_4.4. 2" xfId="2415"/>
    <cellStyle name="3_4.4. 2_דיווחים נוספים" xfId="2416"/>
    <cellStyle name="3_4.4. 2_דיווחים נוספים_1" xfId="2417"/>
    <cellStyle name="3_4.4. 2_דיווחים נוספים_פירוט אגח תשואה מעל 10% " xfId="2418"/>
    <cellStyle name="3_4.4. 2_פירוט אגח תשואה מעל 10% " xfId="2419"/>
    <cellStyle name="3_4.4._דיווחים נוספים" xfId="2420"/>
    <cellStyle name="3_4.4._פירוט אגח תשואה מעל 10% " xfId="2421"/>
    <cellStyle name="3_Anafim" xfId="2422"/>
    <cellStyle name="3_Anafim 2" xfId="2423"/>
    <cellStyle name="3_Anafim 2 2" xfId="2424"/>
    <cellStyle name="3_Anafim 2 2_דיווחים נוספים" xfId="2425"/>
    <cellStyle name="3_Anafim 2 2_דיווחים נוספים_1" xfId="2426"/>
    <cellStyle name="3_Anafim 2 2_דיווחים נוספים_פירוט אגח תשואה מעל 10% " xfId="2427"/>
    <cellStyle name="3_Anafim 2 2_פירוט אגח תשואה מעל 10% " xfId="2428"/>
    <cellStyle name="3_Anafim 2_4.4." xfId="2429"/>
    <cellStyle name="3_Anafim 2_4.4. 2" xfId="2430"/>
    <cellStyle name="3_Anafim 2_4.4. 2_דיווחים נוספים" xfId="2431"/>
    <cellStyle name="3_Anafim 2_4.4. 2_דיווחים נוספים_1" xfId="2432"/>
    <cellStyle name="3_Anafim 2_4.4. 2_דיווחים נוספים_פירוט אגח תשואה מעל 10% " xfId="2433"/>
    <cellStyle name="3_Anafim 2_4.4. 2_פירוט אגח תשואה מעל 10% " xfId="2434"/>
    <cellStyle name="3_Anafim 2_4.4._דיווחים נוספים" xfId="2435"/>
    <cellStyle name="3_Anafim 2_4.4._פירוט אגח תשואה מעל 10% " xfId="2436"/>
    <cellStyle name="3_Anafim 2_דיווחים נוספים" xfId="2437"/>
    <cellStyle name="3_Anafim 2_דיווחים נוספים 2" xfId="2438"/>
    <cellStyle name="3_Anafim 2_דיווחים נוספים 2_דיווחים נוספים" xfId="2439"/>
    <cellStyle name="3_Anafim 2_דיווחים נוספים 2_דיווחים נוספים_1" xfId="2440"/>
    <cellStyle name="3_Anafim 2_דיווחים נוספים 2_דיווחים נוספים_פירוט אגח תשואה מעל 10% " xfId="2441"/>
    <cellStyle name="3_Anafim 2_דיווחים נוספים 2_פירוט אגח תשואה מעל 10% " xfId="2442"/>
    <cellStyle name="3_Anafim 2_דיווחים נוספים_1" xfId="2443"/>
    <cellStyle name="3_Anafim 2_דיווחים נוספים_1 2" xfId="2444"/>
    <cellStyle name="3_Anafim 2_דיווחים נוספים_1 2_דיווחים נוספים" xfId="2445"/>
    <cellStyle name="3_Anafim 2_דיווחים נוספים_1 2_דיווחים נוספים_1" xfId="2446"/>
    <cellStyle name="3_Anafim 2_דיווחים נוספים_1 2_דיווחים נוספים_פירוט אגח תשואה מעל 10% " xfId="2447"/>
    <cellStyle name="3_Anafim 2_דיווחים נוספים_1 2_פירוט אגח תשואה מעל 10% " xfId="2448"/>
    <cellStyle name="3_Anafim 2_דיווחים נוספים_1_4.4." xfId="2449"/>
    <cellStyle name="3_Anafim 2_דיווחים נוספים_1_4.4. 2" xfId="2450"/>
    <cellStyle name="3_Anafim 2_דיווחים נוספים_1_4.4. 2_דיווחים נוספים" xfId="2451"/>
    <cellStyle name="3_Anafim 2_דיווחים נוספים_1_4.4. 2_דיווחים נוספים_1" xfId="2452"/>
    <cellStyle name="3_Anafim 2_דיווחים נוספים_1_4.4. 2_דיווחים נוספים_פירוט אגח תשואה מעל 10% " xfId="2453"/>
    <cellStyle name="3_Anafim 2_דיווחים נוספים_1_4.4. 2_פירוט אגח תשואה מעל 10% " xfId="2454"/>
    <cellStyle name="3_Anafim 2_דיווחים נוספים_1_4.4._דיווחים נוספים" xfId="2455"/>
    <cellStyle name="3_Anafim 2_דיווחים נוספים_1_4.4._פירוט אגח תשואה מעל 10% " xfId="2456"/>
    <cellStyle name="3_Anafim 2_דיווחים נוספים_1_דיווחים נוספים" xfId="2457"/>
    <cellStyle name="3_Anafim 2_דיווחים נוספים_1_פירוט אגח תשואה מעל 10% " xfId="2458"/>
    <cellStyle name="3_Anafim 2_דיווחים נוספים_2" xfId="2459"/>
    <cellStyle name="3_Anafim 2_דיווחים נוספים_4.4." xfId="2460"/>
    <cellStyle name="3_Anafim 2_דיווחים נוספים_4.4. 2" xfId="2461"/>
    <cellStyle name="3_Anafim 2_דיווחים נוספים_4.4. 2_דיווחים נוספים" xfId="2462"/>
    <cellStyle name="3_Anafim 2_דיווחים נוספים_4.4. 2_דיווחים נוספים_1" xfId="2463"/>
    <cellStyle name="3_Anafim 2_דיווחים נוספים_4.4. 2_דיווחים נוספים_פירוט אגח תשואה מעל 10% " xfId="2464"/>
    <cellStyle name="3_Anafim 2_דיווחים נוספים_4.4. 2_פירוט אגח תשואה מעל 10% " xfId="2465"/>
    <cellStyle name="3_Anafim 2_דיווחים נוספים_4.4._דיווחים נוספים" xfId="2466"/>
    <cellStyle name="3_Anafim 2_דיווחים נוספים_4.4._פירוט אגח תשואה מעל 10% " xfId="2467"/>
    <cellStyle name="3_Anafim 2_דיווחים נוספים_דיווחים נוספים" xfId="2468"/>
    <cellStyle name="3_Anafim 2_דיווחים נוספים_דיווחים נוספים 2" xfId="2469"/>
    <cellStyle name="3_Anafim 2_דיווחים נוספים_דיווחים נוספים 2_דיווחים נוספים" xfId="2470"/>
    <cellStyle name="3_Anafim 2_דיווחים נוספים_דיווחים נוספים 2_דיווחים נוספים_1" xfId="2471"/>
    <cellStyle name="3_Anafim 2_דיווחים נוספים_דיווחים נוספים 2_דיווחים נוספים_פירוט אגח תשואה מעל 10% " xfId="2472"/>
    <cellStyle name="3_Anafim 2_דיווחים נוספים_דיווחים נוספים 2_פירוט אגח תשואה מעל 10% " xfId="2473"/>
    <cellStyle name="3_Anafim 2_דיווחים נוספים_דיווחים נוספים_1" xfId="2474"/>
    <cellStyle name="3_Anafim 2_דיווחים נוספים_דיווחים נוספים_4.4." xfId="2475"/>
    <cellStyle name="3_Anafim 2_דיווחים נוספים_דיווחים נוספים_4.4. 2" xfId="2476"/>
    <cellStyle name="3_Anafim 2_דיווחים נוספים_דיווחים נוספים_4.4. 2_דיווחים נוספים" xfId="2477"/>
    <cellStyle name="3_Anafim 2_דיווחים נוספים_דיווחים נוספים_4.4. 2_דיווחים נוספים_1" xfId="2478"/>
    <cellStyle name="3_Anafim 2_דיווחים נוספים_דיווחים נוספים_4.4. 2_דיווחים נוספים_פירוט אגח תשואה מעל 10% " xfId="2479"/>
    <cellStyle name="3_Anafim 2_דיווחים נוספים_דיווחים נוספים_4.4. 2_פירוט אגח תשואה מעל 10% " xfId="2480"/>
    <cellStyle name="3_Anafim 2_דיווחים נוספים_דיווחים נוספים_4.4._דיווחים נוספים" xfId="2481"/>
    <cellStyle name="3_Anafim 2_דיווחים נוספים_דיווחים נוספים_4.4._פירוט אגח תשואה מעל 10% " xfId="2482"/>
    <cellStyle name="3_Anafim 2_דיווחים נוספים_דיווחים נוספים_דיווחים נוספים" xfId="2483"/>
    <cellStyle name="3_Anafim 2_דיווחים נוספים_דיווחים נוספים_פירוט אגח תשואה מעל 10% " xfId="2484"/>
    <cellStyle name="3_Anafim 2_דיווחים נוספים_פירוט אגח תשואה מעל 10% " xfId="2485"/>
    <cellStyle name="3_Anafim 2_עסקאות שאושרו וטרם בוצעו  " xfId="2486"/>
    <cellStyle name="3_Anafim 2_עסקאות שאושרו וטרם בוצעו   2" xfId="2487"/>
    <cellStyle name="3_Anafim 2_עסקאות שאושרו וטרם בוצעו   2_דיווחים נוספים" xfId="2488"/>
    <cellStyle name="3_Anafim 2_עסקאות שאושרו וטרם בוצעו   2_דיווחים נוספים_1" xfId="2489"/>
    <cellStyle name="3_Anafim 2_עסקאות שאושרו וטרם בוצעו   2_דיווחים נוספים_פירוט אגח תשואה מעל 10% " xfId="2490"/>
    <cellStyle name="3_Anafim 2_עסקאות שאושרו וטרם בוצעו   2_פירוט אגח תשואה מעל 10% " xfId="2491"/>
    <cellStyle name="3_Anafim 2_עסקאות שאושרו וטרם בוצעו  _דיווחים נוספים" xfId="2492"/>
    <cellStyle name="3_Anafim 2_עסקאות שאושרו וטרם בוצעו  _פירוט אגח תשואה מעל 10% " xfId="2493"/>
    <cellStyle name="3_Anafim 2_פירוט אגח תשואה מעל 10% " xfId="2494"/>
    <cellStyle name="3_Anafim 2_פירוט אגח תשואה מעל 10%  2" xfId="2495"/>
    <cellStyle name="3_Anafim 2_פירוט אגח תשואה מעל 10%  2_דיווחים נוספים" xfId="2496"/>
    <cellStyle name="3_Anafim 2_פירוט אגח תשואה מעל 10%  2_דיווחים נוספים_1" xfId="2497"/>
    <cellStyle name="3_Anafim 2_פירוט אגח תשואה מעל 10%  2_דיווחים נוספים_פירוט אגח תשואה מעל 10% " xfId="2498"/>
    <cellStyle name="3_Anafim 2_פירוט אגח תשואה מעל 10%  2_פירוט אגח תשואה מעל 10% " xfId="2499"/>
    <cellStyle name="3_Anafim 2_פירוט אגח תשואה מעל 10% _1" xfId="2500"/>
    <cellStyle name="3_Anafim 2_פירוט אגח תשואה מעל 10% _4.4." xfId="2501"/>
    <cellStyle name="3_Anafim 2_פירוט אגח תשואה מעל 10% _4.4. 2" xfId="2502"/>
    <cellStyle name="3_Anafim 2_פירוט אגח תשואה מעל 10% _4.4. 2_דיווחים נוספים" xfId="2503"/>
    <cellStyle name="3_Anafim 2_פירוט אגח תשואה מעל 10% _4.4. 2_דיווחים נוספים_1" xfId="2504"/>
    <cellStyle name="3_Anafim 2_פירוט אגח תשואה מעל 10% _4.4. 2_דיווחים נוספים_פירוט אגח תשואה מעל 10% " xfId="2505"/>
    <cellStyle name="3_Anafim 2_פירוט אגח תשואה מעל 10% _4.4. 2_פירוט אגח תשואה מעל 10% " xfId="2506"/>
    <cellStyle name="3_Anafim 2_פירוט אגח תשואה מעל 10% _4.4._דיווחים נוספים" xfId="2507"/>
    <cellStyle name="3_Anafim 2_פירוט אגח תשואה מעל 10% _4.4._פירוט אגח תשואה מעל 10% " xfId="2508"/>
    <cellStyle name="3_Anafim 2_פירוט אגח תשואה מעל 10% _דיווחים נוספים" xfId="2509"/>
    <cellStyle name="3_Anafim 2_פירוט אגח תשואה מעל 10% _דיווחים נוספים_1" xfId="2510"/>
    <cellStyle name="3_Anafim 2_פירוט אגח תשואה מעל 10% _דיווחים נוספים_פירוט אגח תשואה מעל 10% " xfId="2511"/>
    <cellStyle name="3_Anafim 2_פירוט אגח תשואה מעל 10% _פירוט אגח תשואה מעל 10% " xfId="2512"/>
    <cellStyle name="3_Anafim 3" xfId="2513"/>
    <cellStyle name="3_Anafim 3_דיווחים נוספים" xfId="2514"/>
    <cellStyle name="3_Anafim 3_דיווחים נוספים_1" xfId="2515"/>
    <cellStyle name="3_Anafim 3_דיווחים נוספים_פירוט אגח תשואה מעל 10% " xfId="2516"/>
    <cellStyle name="3_Anafim 3_פירוט אגח תשואה מעל 10% " xfId="2517"/>
    <cellStyle name="3_Anafim_4.4." xfId="2518"/>
    <cellStyle name="3_Anafim_4.4. 2" xfId="2519"/>
    <cellStyle name="3_Anafim_4.4. 2_דיווחים נוספים" xfId="2520"/>
    <cellStyle name="3_Anafim_4.4. 2_דיווחים נוספים_1" xfId="2521"/>
    <cellStyle name="3_Anafim_4.4. 2_דיווחים נוספים_פירוט אגח תשואה מעל 10% " xfId="2522"/>
    <cellStyle name="3_Anafim_4.4. 2_פירוט אגח תשואה מעל 10% " xfId="2523"/>
    <cellStyle name="3_Anafim_4.4._דיווחים נוספים" xfId="2524"/>
    <cellStyle name="3_Anafim_4.4._פירוט אגח תשואה מעל 10% " xfId="2525"/>
    <cellStyle name="3_Anafim_דיווחים נוספים" xfId="2526"/>
    <cellStyle name="3_Anafim_דיווחים נוספים 2" xfId="2527"/>
    <cellStyle name="3_Anafim_דיווחים נוספים 2_דיווחים נוספים" xfId="2528"/>
    <cellStyle name="3_Anafim_דיווחים נוספים 2_דיווחים נוספים_1" xfId="2529"/>
    <cellStyle name="3_Anafim_דיווחים נוספים 2_דיווחים נוספים_פירוט אגח תשואה מעל 10% " xfId="2530"/>
    <cellStyle name="3_Anafim_דיווחים נוספים 2_פירוט אגח תשואה מעל 10% " xfId="2531"/>
    <cellStyle name="3_Anafim_דיווחים נוספים_1" xfId="2532"/>
    <cellStyle name="3_Anafim_דיווחים נוספים_1 2" xfId="2533"/>
    <cellStyle name="3_Anafim_דיווחים נוספים_1 2_דיווחים נוספים" xfId="2534"/>
    <cellStyle name="3_Anafim_דיווחים נוספים_1 2_דיווחים נוספים_1" xfId="2535"/>
    <cellStyle name="3_Anafim_דיווחים נוספים_1 2_דיווחים נוספים_פירוט אגח תשואה מעל 10% " xfId="2536"/>
    <cellStyle name="3_Anafim_דיווחים נוספים_1 2_פירוט אגח תשואה מעל 10% " xfId="2537"/>
    <cellStyle name="3_Anafim_דיווחים נוספים_1_4.4." xfId="2538"/>
    <cellStyle name="3_Anafim_דיווחים נוספים_1_4.4. 2" xfId="2539"/>
    <cellStyle name="3_Anafim_דיווחים נוספים_1_4.4. 2_דיווחים נוספים" xfId="2540"/>
    <cellStyle name="3_Anafim_דיווחים נוספים_1_4.4. 2_דיווחים נוספים_1" xfId="2541"/>
    <cellStyle name="3_Anafim_דיווחים נוספים_1_4.4. 2_דיווחים נוספים_פירוט אגח תשואה מעל 10% " xfId="2542"/>
    <cellStyle name="3_Anafim_דיווחים נוספים_1_4.4. 2_פירוט אגח תשואה מעל 10% " xfId="2543"/>
    <cellStyle name="3_Anafim_דיווחים נוספים_1_4.4._דיווחים נוספים" xfId="2544"/>
    <cellStyle name="3_Anafim_דיווחים נוספים_1_4.4._פירוט אגח תשואה מעל 10% " xfId="2545"/>
    <cellStyle name="3_Anafim_דיווחים נוספים_1_דיווחים נוספים" xfId="2546"/>
    <cellStyle name="3_Anafim_דיווחים נוספים_1_דיווחים נוספים 2" xfId="2547"/>
    <cellStyle name="3_Anafim_דיווחים נוספים_1_דיווחים נוספים 2_דיווחים נוספים" xfId="2548"/>
    <cellStyle name="3_Anafim_דיווחים נוספים_1_דיווחים נוספים 2_דיווחים נוספים_1" xfId="2549"/>
    <cellStyle name="3_Anafim_דיווחים נוספים_1_דיווחים נוספים 2_דיווחים נוספים_פירוט אגח תשואה מעל 10% " xfId="2550"/>
    <cellStyle name="3_Anafim_דיווחים נוספים_1_דיווחים נוספים 2_פירוט אגח תשואה מעל 10% " xfId="2551"/>
    <cellStyle name="3_Anafim_דיווחים נוספים_1_דיווחים נוספים_1" xfId="2552"/>
    <cellStyle name="3_Anafim_דיווחים נוספים_1_דיווחים נוספים_4.4." xfId="2553"/>
    <cellStyle name="3_Anafim_דיווחים נוספים_1_דיווחים נוספים_4.4. 2" xfId="2554"/>
    <cellStyle name="3_Anafim_דיווחים נוספים_1_דיווחים נוספים_4.4. 2_דיווחים נוספים" xfId="2555"/>
    <cellStyle name="3_Anafim_דיווחים נוספים_1_דיווחים נוספים_4.4. 2_דיווחים נוספים_1" xfId="2556"/>
    <cellStyle name="3_Anafim_דיווחים נוספים_1_דיווחים נוספים_4.4. 2_דיווחים נוספים_פירוט אגח תשואה מעל 10% " xfId="2557"/>
    <cellStyle name="3_Anafim_דיווחים נוספים_1_דיווחים נוספים_4.4. 2_פירוט אגח תשואה מעל 10% " xfId="2558"/>
    <cellStyle name="3_Anafim_דיווחים נוספים_1_דיווחים נוספים_4.4._דיווחים נוספים" xfId="2559"/>
    <cellStyle name="3_Anafim_דיווחים נוספים_1_דיווחים נוספים_4.4._פירוט אגח תשואה מעל 10% " xfId="2560"/>
    <cellStyle name="3_Anafim_דיווחים נוספים_1_דיווחים נוספים_דיווחים נוספים" xfId="2561"/>
    <cellStyle name="3_Anafim_דיווחים נוספים_1_דיווחים נוספים_פירוט אגח תשואה מעל 10% " xfId="2562"/>
    <cellStyle name="3_Anafim_דיווחים נוספים_1_פירוט אגח תשואה מעל 10% " xfId="2563"/>
    <cellStyle name="3_Anafim_דיווחים נוספים_2" xfId="2564"/>
    <cellStyle name="3_Anafim_דיווחים נוספים_2 2" xfId="2565"/>
    <cellStyle name="3_Anafim_דיווחים נוספים_2 2_דיווחים נוספים" xfId="2566"/>
    <cellStyle name="3_Anafim_דיווחים נוספים_2 2_דיווחים נוספים_1" xfId="2567"/>
    <cellStyle name="3_Anafim_דיווחים נוספים_2 2_דיווחים נוספים_פירוט אגח תשואה מעל 10% " xfId="2568"/>
    <cellStyle name="3_Anafim_דיווחים נוספים_2 2_פירוט אגח תשואה מעל 10% " xfId="2569"/>
    <cellStyle name="3_Anafim_דיווחים נוספים_2_4.4." xfId="2570"/>
    <cellStyle name="3_Anafim_דיווחים נוספים_2_4.4. 2" xfId="2571"/>
    <cellStyle name="3_Anafim_דיווחים נוספים_2_4.4. 2_דיווחים נוספים" xfId="2572"/>
    <cellStyle name="3_Anafim_דיווחים נוספים_2_4.4. 2_דיווחים נוספים_1" xfId="2573"/>
    <cellStyle name="3_Anafim_דיווחים נוספים_2_4.4. 2_דיווחים נוספים_פירוט אגח תשואה מעל 10% " xfId="2574"/>
    <cellStyle name="3_Anafim_דיווחים נוספים_2_4.4. 2_פירוט אגח תשואה מעל 10% " xfId="2575"/>
    <cellStyle name="3_Anafim_דיווחים נוספים_2_4.4._דיווחים נוספים" xfId="2576"/>
    <cellStyle name="3_Anafim_דיווחים נוספים_2_4.4._פירוט אגח תשואה מעל 10% " xfId="2577"/>
    <cellStyle name="3_Anafim_דיווחים נוספים_2_דיווחים נוספים" xfId="2578"/>
    <cellStyle name="3_Anafim_דיווחים נוספים_2_פירוט אגח תשואה מעל 10% " xfId="2579"/>
    <cellStyle name="3_Anafim_דיווחים נוספים_3" xfId="2580"/>
    <cellStyle name="3_Anafim_דיווחים נוספים_4.4." xfId="2581"/>
    <cellStyle name="3_Anafim_דיווחים נוספים_4.4. 2" xfId="2582"/>
    <cellStyle name="3_Anafim_דיווחים נוספים_4.4. 2_דיווחים נוספים" xfId="2583"/>
    <cellStyle name="3_Anafim_דיווחים נוספים_4.4. 2_דיווחים נוספים_1" xfId="2584"/>
    <cellStyle name="3_Anafim_דיווחים נוספים_4.4. 2_דיווחים נוספים_פירוט אגח תשואה מעל 10% " xfId="2585"/>
    <cellStyle name="3_Anafim_דיווחים נוספים_4.4. 2_פירוט אגח תשואה מעל 10% " xfId="2586"/>
    <cellStyle name="3_Anafim_דיווחים נוספים_4.4._דיווחים נוספים" xfId="2587"/>
    <cellStyle name="3_Anafim_דיווחים נוספים_4.4._פירוט אגח תשואה מעל 10% " xfId="2588"/>
    <cellStyle name="3_Anafim_דיווחים נוספים_דיווחים נוספים" xfId="2589"/>
    <cellStyle name="3_Anafim_דיווחים נוספים_דיווחים נוספים 2" xfId="2590"/>
    <cellStyle name="3_Anafim_דיווחים נוספים_דיווחים נוספים 2_דיווחים נוספים" xfId="2591"/>
    <cellStyle name="3_Anafim_דיווחים נוספים_דיווחים נוספים 2_דיווחים נוספים_1" xfId="2592"/>
    <cellStyle name="3_Anafim_דיווחים נוספים_דיווחים נוספים 2_דיווחים נוספים_פירוט אגח תשואה מעל 10% " xfId="2593"/>
    <cellStyle name="3_Anafim_דיווחים נוספים_דיווחים נוספים 2_פירוט אגח תשואה מעל 10% " xfId="2594"/>
    <cellStyle name="3_Anafim_דיווחים נוספים_דיווחים נוספים_1" xfId="2595"/>
    <cellStyle name="3_Anafim_דיווחים נוספים_דיווחים נוספים_4.4." xfId="2596"/>
    <cellStyle name="3_Anafim_דיווחים נוספים_דיווחים נוספים_4.4. 2" xfId="2597"/>
    <cellStyle name="3_Anafim_דיווחים נוספים_דיווחים נוספים_4.4. 2_דיווחים נוספים" xfId="2598"/>
    <cellStyle name="3_Anafim_דיווחים נוספים_דיווחים נוספים_4.4. 2_דיווחים נוספים_1" xfId="2599"/>
    <cellStyle name="3_Anafim_דיווחים נוספים_דיווחים נוספים_4.4. 2_דיווחים נוספים_פירוט אגח תשואה מעל 10% " xfId="2600"/>
    <cellStyle name="3_Anafim_דיווחים נוספים_דיווחים נוספים_4.4. 2_פירוט אגח תשואה מעל 10% " xfId="2601"/>
    <cellStyle name="3_Anafim_דיווחים נוספים_דיווחים נוספים_4.4._דיווחים נוספים" xfId="2602"/>
    <cellStyle name="3_Anafim_דיווחים נוספים_דיווחים נוספים_4.4._פירוט אגח תשואה מעל 10% " xfId="2603"/>
    <cellStyle name="3_Anafim_דיווחים נוספים_דיווחים נוספים_דיווחים נוספים" xfId="2604"/>
    <cellStyle name="3_Anafim_דיווחים נוספים_דיווחים נוספים_פירוט אגח תשואה מעל 10% " xfId="2605"/>
    <cellStyle name="3_Anafim_דיווחים נוספים_פירוט אגח תשואה מעל 10% " xfId="2606"/>
    <cellStyle name="3_Anafim_הערות" xfId="2607"/>
    <cellStyle name="3_Anafim_הערות 2" xfId="2608"/>
    <cellStyle name="3_Anafim_הערות 2_דיווחים נוספים" xfId="2609"/>
    <cellStyle name="3_Anafim_הערות 2_דיווחים נוספים_1" xfId="2610"/>
    <cellStyle name="3_Anafim_הערות 2_דיווחים נוספים_פירוט אגח תשואה מעל 10% " xfId="2611"/>
    <cellStyle name="3_Anafim_הערות 2_פירוט אגח תשואה מעל 10% " xfId="2612"/>
    <cellStyle name="3_Anafim_הערות_4.4." xfId="2613"/>
    <cellStyle name="3_Anafim_הערות_4.4. 2" xfId="2614"/>
    <cellStyle name="3_Anafim_הערות_4.4. 2_דיווחים נוספים" xfId="2615"/>
    <cellStyle name="3_Anafim_הערות_4.4. 2_דיווחים נוספים_1" xfId="2616"/>
    <cellStyle name="3_Anafim_הערות_4.4. 2_דיווחים נוספים_פירוט אגח תשואה מעל 10% " xfId="2617"/>
    <cellStyle name="3_Anafim_הערות_4.4. 2_פירוט אגח תשואה מעל 10% " xfId="2618"/>
    <cellStyle name="3_Anafim_הערות_4.4._דיווחים נוספים" xfId="2619"/>
    <cellStyle name="3_Anafim_הערות_4.4._פירוט אגח תשואה מעל 10% " xfId="2620"/>
    <cellStyle name="3_Anafim_הערות_דיווחים נוספים" xfId="2621"/>
    <cellStyle name="3_Anafim_הערות_דיווחים נוספים_1" xfId="2622"/>
    <cellStyle name="3_Anafim_הערות_דיווחים נוספים_פירוט אגח תשואה מעל 10% " xfId="2623"/>
    <cellStyle name="3_Anafim_הערות_פירוט אגח תשואה מעל 10% " xfId="2624"/>
    <cellStyle name="3_Anafim_יתרת מסגרות אשראי לניצול " xfId="2625"/>
    <cellStyle name="3_Anafim_יתרת מסגרות אשראי לניצול  2" xfId="2626"/>
    <cellStyle name="3_Anafim_יתרת מסגרות אשראי לניצול  2_דיווחים נוספים" xfId="2627"/>
    <cellStyle name="3_Anafim_יתרת מסגרות אשראי לניצול  2_דיווחים נוספים_1" xfId="2628"/>
    <cellStyle name="3_Anafim_יתרת מסגרות אשראי לניצול  2_דיווחים נוספים_פירוט אגח תשואה מעל 10% " xfId="2629"/>
    <cellStyle name="3_Anafim_יתרת מסגרות אשראי לניצול  2_פירוט אגח תשואה מעל 10% " xfId="2630"/>
    <cellStyle name="3_Anafim_יתרת מסגרות אשראי לניצול _4.4." xfId="2631"/>
    <cellStyle name="3_Anafim_יתרת מסגרות אשראי לניצול _4.4. 2" xfId="2632"/>
    <cellStyle name="3_Anafim_יתרת מסגרות אשראי לניצול _4.4. 2_דיווחים נוספים" xfId="2633"/>
    <cellStyle name="3_Anafim_יתרת מסגרות אשראי לניצול _4.4. 2_דיווחים נוספים_1" xfId="2634"/>
    <cellStyle name="3_Anafim_יתרת מסגרות אשראי לניצול _4.4. 2_דיווחים נוספים_פירוט אגח תשואה מעל 10% " xfId="2635"/>
    <cellStyle name="3_Anafim_יתרת מסגרות אשראי לניצול _4.4. 2_פירוט אגח תשואה מעל 10% " xfId="2636"/>
    <cellStyle name="3_Anafim_יתרת מסגרות אשראי לניצול _4.4._דיווחים נוספים" xfId="2637"/>
    <cellStyle name="3_Anafim_יתרת מסגרות אשראי לניצול _4.4._פירוט אגח תשואה מעל 10% " xfId="2638"/>
    <cellStyle name="3_Anafim_יתרת מסגרות אשראי לניצול _דיווחים נוספים" xfId="2639"/>
    <cellStyle name="3_Anafim_יתרת מסגרות אשראי לניצול _דיווחים נוספים_1" xfId="2640"/>
    <cellStyle name="3_Anafim_יתרת מסגרות אשראי לניצול _דיווחים נוספים_פירוט אגח תשואה מעל 10% " xfId="2641"/>
    <cellStyle name="3_Anafim_יתרת מסגרות אשראי לניצול _פירוט אגח תשואה מעל 10% " xfId="2642"/>
    <cellStyle name="3_Anafim_עסקאות שאושרו וטרם בוצעו  " xfId="2643"/>
    <cellStyle name="3_Anafim_עסקאות שאושרו וטרם בוצעו   2" xfId="2644"/>
    <cellStyle name="3_Anafim_עסקאות שאושרו וטרם בוצעו   2_דיווחים נוספים" xfId="2645"/>
    <cellStyle name="3_Anafim_עסקאות שאושרו וטרם בוצעו   2_דיווחים נוספים_1" xfId="2646"/>
    <cellStyle name="3_Anafim_עסקאות שאושרו וטרם בוצעו   2_דיווחים נוספים_פירוט אגח תשואה מעל 10% " xfId="2647"/>
    <cellStyle name="3_Anafim_עסקאות שאושרו וטרם בוצעו   2_פירוט אגח תשואה מעל 10% " xfId="2648"/>
    <cellStyle name="3_Anafim_עסקאות שאושרו וטרם בוצעו  _1" xfId="2649"/>
    <cellStyle name="3_Anafim_עסקאות שאושרו וטרם בוצעו  _1 2" xfId="2650"/>
    <cellStyle name="3_Anafim_עסקאות שאושרו וטרם בוצעו  _1 2_דיווחים נוספים" xfId="2651"/>
    <cellStyle name="3_Anafim_עסקאות שאושרו וטרם בוצעו  _1 2_דיווחים נוספים_1" xfId="2652"/>
    <cellStyle name="3_Anafim_עסקאות שאושרו וטרם בוצעו  _1 2_דיווחים נוספים_פירוט אגח תשואה מעל 10% " xfId="2653"/>
    <cellStyle name="3_Anafim_עסקאות שאושרו וטרם בוצעו  _1 2_פירוט אגח תשואה מעל 10% " xfId="2654"/>
    <cellStyle name="3_Anafim_עסקאות שאושרו וטרם בוצעו  _1_דיווחים נוספים" xfId="2655"/>
    <cellStyle name="3_Anafim_עסקאות שאושרו וטרם בוצעו  _1_פירוט אגח תשואה מעל 10% " xfId="2656"/>
    <cellStyle name="3_Anafim_עסקאות שאושרו וטרם בוצעו  _4.4." xfId="2657"/>
    <cellStyle name="3_Anafim_עסקאות שאושרו וטרם בוצעו  _4.4. 2" xfId="2658"/>
    <cellStyle name="3_Anafim_עסקאות שאושרו וטרם בוצעו  _4.4. 2_דיווחים נוספים" xfId="2659"/>
    <cellStyle name="3_Anafim_עסקאות שאושרו וטרם בוצעו  _4.4. 2_דיווחים נוספים_1" xfId="2660"/>
    <cellStyle name="3_Anafim_עסקאות שאושרו וטרם בוצעו  _4.4. 2_דיווחים נוספים_פירוט אגח תשואה מעל 10% " xfId="2661"/>
    <cellStyle name="3_Anafim_עסקאות שאושרו וטרם בוצעו  _4.4. 2_פירוט אגח תשואה מעל 10% " xfId="2662"/>
    <cellStyle name="3_Anafim_עסקאות שאושרו וטרם בוצעו  _4.4._דיווחים נוספים" xfId="2663"/>
    <cellStyle name="3_Anafim_עסקאות שאושרו וטרם בוצעו  _4.4._פירוט אגח תשואה מעל 10% " xfId="2664"/>
    <cellStyle name="3_Anafim_עסקאות שאושרו וטרם בוצעו  _דיווחים נוספים" xfId="2665"/>
    <cellStyle name="3_Anafim_עסקאות שאושרו וטרם בוצעו  _דיווחים נוספים_1" xfId="2666"/>
    <cellStyle name="3_Anafim_עסקאות שאושרו וטרם בוצעו  _דיווחים נוספים_פירוט אגח תשואה מעל 10% " xfId="2667"/>
    <cellStyle name="3_Anafim_עסקאות שאושרו וטרם בוצעו  _פירוט אגח תשואה מעל 10% " xfId="2668"/>
    <cellStyle name="3_Anafim_פירוט אגח תשואה מעל 10% " xfId="2669"/>
    <cellStyle name="3_Anafim_פירוט אגח תשואה מעל 10%  2" xfId="2670"/>
    <cellStyle name="3_Anafim_פירוט אגח תשואה מעל 10%  2_דיווחים נוספים" xfId="2671"/>
    <cellStyle name="3_Anafim_פירוט אגח תשואה מעל 10%  2_דיווחים נוספים_1" xfId="2672"/>
    <cellStyle name="3_Anafim_פירוט אגח תשואה מעל 10%  2_דיווחים נוספים_פירוט אגח תשואה מעל 10% " xfId="2673"/>
    <cellStyle name="3_Anafim_פירוט אגח תשואה מעל 10%  2_פירוט אגח תשואה מעל 10% " xfId="2674"/>
    <cellStyle name="3_Anafim_פירוט אגח תשואה מעל 10% _1" xfId="2675"/>
    <cellStyle name="3_Anafim_פירוט אגח תשואה מעל 10% _4.4." xfId="2676"/>
    <cellStyle name="3_Anafim_פירוט אגח תשואה מעל 10% _4.4. 2" xfId="2677"/>
    <cellStyle name="3_Anafim_פירוט אגח תשואה מעל 10% _4.4. 2_דיווחים נוספים" xfId="2678"/>
    <cellStyle name="3_Anafim_פירוט אגח תשואה מעל 10% _4.4. 2_דיווחים נוספים_1" xfId="2679"/>
    <cellStyle name="3_Anafim_פירוט אגח תשואה מעל 10% _4.4. 2_דיווחים נוספים_פירוט אגח תשואה מעל 10% " xfId="2680"/>
    <cellStyle name="3_Anafim_פירוט אגח תשואה מעל 10% _4.4. 2_פירוט אגח תשואה מעל 10% " xfId="2681"/>
    <cellStyle name="3_Anafim_פירוט אגח תשואה מעל 10% _4.4._דיווחים נוספים" xfId="2682"/>
    <cellStyle name="3_Anafim_פירוט אגח תשואה מעל 10% _4.4._פירוט אגח תשואה מעל 10% " xfId="2683"/>
    <cellStyle name="3_Anafim_פירוט אגח תשואה מעל 10% _דיווחים נוספים" xfId="2684"/>
    <cellStyle name="3_Anafim_פירוט אגח תשואה מעל 10% _דיווחים נוספים_1" xfId="2685"/>
    <cellStyle name="3_Anafim_פירוט אגח תשואה מעל 10% _דיווחים נוספים_פירוט אגח תשואה מעל 10% " xfId="2686"/>
    <cellStyle name="3_Anafim_פירוט אגח תשואה מעל 10% _פירוט אגח תשואה מעל 10% " xfId="2687"/>
    <cellStyle name="3_אחזקות בעלי ענין -DATA - ערכים" xfId="14851"/>
    <cellStyle name="3_דיווחים נוספים" xfId="2688"/>
    <cellStyle name="3_דיווחים נוספים 2" xfId="2689"/>
    <cellStyle name="3_דיווחים נוספים 2_דיווחים נוספים" xfId="2690"/>
    <cellStyle name="3_דיווחים נוספים 2_דיווחים נוספים_1" xfId="2691"/>
    <cellStyle name="3_דיווחים נוספים 2_דיווחים נוספים_פירוט אגח תשואה מעל 10% " xfId="2692"/>
    <cellStyle name="3_דיווחים נוספים 2_פירוט אגח תשואה מעל 10% " xfId="2693"/>
    <cellStyle name="3_דיווחים נוספים_1" xfId="2694"/>
    <cellStyle name="3_דיווחים נוספים_1 2" xfId="2695"/>
    <cellStyle name="3_דיווחים נוספים_1 2_דיווחים נוספים" xfId="2696"/>
    <cellStyle name="3_דיווחים נוספים_1 2_דיווחים נוספים_1" xfId="2697"/>
    <cellStyle name="3_דיווחים נוספים_1 2_דיווחים נוספים_פירוט אגח תשואה מעל 10% " xfId="2698"/>
    <cellStyle name="3_דיווחים נוספים_1 2_פירוט אגח תשואה מעל 10% " xfId="2699"/>
    <cellStyle name="3_דיווחים נוספים_1_4.4." xfId="2700"/>
    <cellStyle name="3_דיווחים נוספים_1_4.4. 2" xfId="2701"/>
    <cellStyle name="3_דיווחים נוספים_1_4.4. 2_דיווחים נוספים" xfId="2702"/>
    <cellStyle name="3_דיווחים נוספים_1_4.4. 2_דיווחים נוספים_1" xfId="2703"/>
    <cellStyle name="3_דיווחים נוספים_1_4.4. 2_דיווחים נוספים_פירוט אגח תשואה מעל 10% " xfId="2704"/>
    <cellStyle name="3_דיווחים נוספים_1_4.4. 2_פירוט אגח תשואה מעל 10% " xfId="2705"/>
    <cellStyle name="3_דיווחים נוספים_1_4.4._דיווחים נוספים" xfId="2706"/>
    <cellStyle name="3_דיווחים נוספים_1_4.4._פירוט אגח תשואה מעל 10% " xfId="2707"/>
    <cellStyle name="3_דיווחים נוספים_1_דיווחים נוספים" xfId="2708"/>
    <cellStyle name="3_דיווחים נוספים_1_דיווחים נוספים 2" xfId="2709"/>
    <cellStyle name="3_דיווחים נוספים_1_דיווחים נוספים 2_דיווחים נוספים" xfId="2710"/>
    <cellStyle name="3_דיווחים נוספים_1_דיווחים נוספים 2_דיווחים נוספים_1" xfId="2711"/>
    <cellStyle name="3_דיווחים נוספים_1_דיווחים נוספים 2_דיווחים נוספים_פירוט אגח תשואה מעל 10% " xfId="2712"/>
    <cellStyle name="3_דיווחים נוספים_1_דיווחים נוספים 2_פירוט אגח תשואה מעל 10% " xfId="2713"/>
    <cellStyle name="3_דיווחים נוספים_1_דיווחים נוספים_1" xfId="2714"/>
    <cellStyle name="3_דיווחים נוספים_1_דיווחים נוספים_4.4." xfId="2715"/>
    <cellStyle name="3_דיווחים נוספים_1_דיווחים נוספים_4.4. 2" xfId="2716"/>
    <cellStyle name="3_דיווחים נוספים_1_דיווחים נוספים_4.4. 2_דיווחים נוספים" xfId="2717"/>
    <cellStyle name="3_דיווחים נוספים_1_דיווחים נוספים_4.4. 2_דיווחים נוספים_1" xfId="2718"/>
    <cellStyle name="3_דיווחים נוספים_1_דיווחים נוספים_4.4. 2_דיווחים נוספים_פירוט אגח תשואה מעל 10% " xfId="2719"/>
    <cellStyle name="3_דיווחים נוספים_1_דיווחים נוספים_4.4. 2_פירוט אגח תשואה מעל 10% " xfId="2720"/>
    <cellStyle name="3_דיווחים נוספים_1_דיווחים נוספים_4.4._דיווחים נוספים" xfId="2721"/>
    <cellStyle name="3_דיווחים נוספים_1_דיווחים נוספים_4.4._פירוט אגח תשואה מעל 10% " xfId="2722"/>
    <cellStyle name="3_דיווחים נוספים_1_דיווחים נוספים_דיווחים נוספים" xfId="2723"/>
    <cellStyle name="3_דיווחים נוספים_1_דיווחים נוספים_פירוט אגח תשואה מעל 10% " xfId="2724"/>
    <cellStyle name="3_דיווחים נוספים_1_פירוט אגח תשואה מעל 10% " xfId="2725"/>
    <cellStyle name="3_דיווחים נוספים_2" xfId="2726"/>
    <cellStyle name="3_דיווחים נוספים_2 2" xfId="2727"/>
    <cellStyle name="3_דיווחים נוספים_2 2_דיווחים נוספים" xfId="2728"/>
    <cellStyle name="3_דיווחים נוספים_2 2_דיווחים נוספים_1" xfId="2729"/>
    <cellStyle name="3_דיווחים נוספים_2 2_דיווחים נוספים_פירוט אגח תשואה מעל 10% " xfId="2730"/>
    <cellStyle name="3_דיווחים נוספים_2 2_פירוט אגח תשואה מעל 10% " xfId="2731"/>
    <cellStyle name="3_דיווחים נוספים_2_4.4." xfId="2732"/>
    <cellStyle name="3_דיווחים נוספים_2_4.4. 2" xfId="2733"/>
    <cellStyle name="3_דיווחים נוספים_2_4.4. 2_דיווחים נוספים" xfId="2734"/>
    <cellStyle name="3_דיווחים נוספים_2_4.4. 2_דיווחים נוספים_1" xfId="2735"/>
    <cellStyle name="3_דיווחים נוספים_2_4.4. 2_דיווחים נוספים_פירוט אגח תשואה מעל 10% " xfId="2736"/>
    <cellStyle name="3_דיווחים נוספים_2_4.4. 2_פירוט אגח תשואה מעל 10% " xfId="2737"/>
    <cellStyle name="3_דיווחים נוספים_2_4.4._דיווחים נוספים" xfId="2738"/>
    <cellStyle name="3_דיווחים נוספים_2_4.4._פירוט אגח תשואה מעל 10% " xfId="2739"/>
    <cellStyle name="3_דיווחים נוספים_2_דיווחים נוספים" xfId="2740"/>
    <cellStyle name="3_דיווחים נוספים_2_פירוט אגח תשואה מעל 10% " xfId="2741"/>
    <cellStyle name="3_דיווחים נוספים_3" xfId="2742"/>
    <cellStyle name="3_דיווחים נוספים_4.4." xfId="2743"/>
    <cellStyle name="3_דיווחים נוספים_4.4. 2" xfId="2744"/>
    <cellStyle name="3_דיווחים נוספים_4.4. 2_דיווחים נוספים" xfId="2745"/>
    <cellStyle name="3_דיווחים נוספים_4.4. 2_דיווחים נוספים_1" xfId="2746"/>
    <cellStyle name="3_דיווחים נוספים_4.4. 2_דיווחים נוספים_פירוט אגח תשואה מעל 10% " xfId="2747"/>
    <cellStyle name="3_דיווחים נוספים_4.4. 2_פירוט אגח תשואה מעל 10% " xfId="2748"/>
    <cellStyle name="3_דיווחים נוספים_4.4._דיווחים נוספים" xfId="2749"/>
    <cellStyle name="3_דיווחים נוספים_4.4._פירוט אגח תשואה מעל 10% " xfId="2750"/>
    <cellStyle name="3_דיווחים נוספים_דיווחים נוספים" xfId="2751"/>
    <cellStyle name="3_דיווחים נוספים_דיווחים נוספים 2" xfId="2752"/>
    <cellStyle name="3_דיווחים נוספים_דיווחים נוספים 2_דיווחים נוספים" xfId="2753"/>
    <cellStyle name="3_דיווחים נוספים_דיווחים נוספים 2_דיווחים נוספים_1" xfId="2754"/>
    <cellStyle name="3_דיווחים נוספים_דיווחים נוספים 2_דיווחים נוספים_פירוט אגח תשואה מעל 10% " xfId="2755"/>
    <cellStyle name="3_דיווחים נוספים_דיווחים נוספים 2_פירוט אגח תשואה מעל 10% " xfId="2756"/>
    <cellStyle name="3_דיווחים נוספים_דיווחים נוספים_1" xfId="2757"/>
    <cellStyle name="3_דיווחים נוספים_דיווחים נוספים_4.4." xfId="2758"/>
    <cellStyle name="3_דיווחים נוספים_דיווחים נוספים_4.4. 2" xfId="2759"/>
    <cellStyle name="3_דיווחים נוספים_דיווחים נוספים_4.4. 2_דיווחים נוספים" xfId="2760"/>
    <cellStyle name="3_דיווחים נוספים_דיווחים נוספים_4.4. 2_דיווחים נוספים_1" xfId="2761"/>
    <cellStyle name="3_דיווחים נוספים_דיווחים נוספים_4.4. 2_דיווחים נוספים_פירוט אגח תשואה מעל 10% " xfId="2762"/>
    <cellStyle name="3_דיווחים נוספים_דיווחים נוספים_4.4. 2_פירוט אגח תשואה מעל 10% " xfId="2763"/>
    <cellStyle name="3_דיווחים נוספים_דיווחים נוספים_4.4._דיווחים נוספים" xfId="2764"/>
    <cellStyle name="3_דיווחים נוספים_דיווחים נוספים_4.4._פירוט אגח תשואה מעל 10% " xfId="2765"/>
    <cellStyle name="3_דיווחים נוספים_דיווחים נוספים_דיווחים נוספים" xfId="2766"/>
    <cellStyle name="3_דיווחים נוספים_דיווחים נוספים_פירוט אגח תשואה מעל 10% " xfId="2767"/>
    <cellStyle name="3_דיווחים נוספים_פירוט אגח תשואה מעל 10% " xfId="2768"/>
    <cellStyle name="3_הערות" xfId="2769"/>
    <cellStyle name="3_הערות 2" xfId="2770"/>
    <cellStyle name="3_הערות 2_דיווחים נוספים" xfId="2771"/>
    <cellStyle name="3_הערות 2_דיווחים נוספים_1" xfId="2772"/>
    <cellStyle name="3_הערות 2_דיווחים נוספים_פירוט אגח תשואה מעל 10% " xfId="2773"/>
    <cellStyle name="3_הערות 2_פירוט אגח תשואה מעל 10% " xfId="2774"/>
    <cellStyle name="3_הערות_4.4." xfId="2775"/>
    <cellStyle name="3_הערות_4.4. 2" xfId="2776"/>
    <cellStyle name="3_הערות_4.4. 2_דיווחים נוספים" xfId="2777"/>
    <cellStyle name="3_הערות_4.4. 2_דיווחים נוספים_1" xfId="2778"/>
    <cellStyle name="3_הערות_4.4. 2_דיווחים נוספים_פירוט אגח תשואה מעל 10% " xfId="2779"/>
    <cellStyle name="3_הערות_4.4. 2_פירוט אגח תשואה מעל 10% " xfId="2780"/>
    <cellStyle name="3_הערות_4.4._דיווחים נוספים" xfId="2781"/>
    <cellStyle name="3_הערות_4.4._פירוט אגח תשואה מעל 10% " xfId="2782"/>
    <cellStyle name="3_הערות_דיווחים נוספים" xfId="2783"/>
    <cellStyle name="3_הערות_דיווחים נוספים_1" xfId="2784"/>
    <cellStyle name="3_הערות_דיווחים נוספים_פירוט אגח תשואה מעל 10% " xfId="2785"/>
    <cellStyle name="3_הערות_פירוט אגח תשואה מעל 10% " xfId="2786"/>
    <cellStyle name="3_יתרת מסגרות אשראי לניצול " xfId="2787"/>
    <cellStyle name="3_יתרת מסגרות אשראי לניצול  2" xfId="2788"/>
    <cellStyle name="3_יתרת מסגרות אשראי לניצול  2_דיווחים נוספים" xfId="2789"/>
    <cellStyle name="3_יתרת מסגרות אשראי לניצול  2_דיווחים נוספים_1" xfId="2790"/>
    <cellStyle name="3_יתרת מסגרות אשראי לניצול  2_דיווחים נוספים_פירוט אגח תשואה מעל 10% " xfId="2791"/>
    <cellStyle name="3_יתרת מסגרות אשראי לניצול  2_פירוט אגח תשואה מעל 10% " xfId="2792"/>
    <cellStyle name="3_יתרת מסגרות אשראי לניצול _4.4." xfId="2793"/>
    <cellStyle name="3_יתרת מסגרות אשראי לניצול _4.4. 2" xfId="2794"/>
    <cellStyle name="3_יתרת מסגרות אשראי לניצול _4.4. 2_דיווחים נוספים" xfId="2795"/>
    <cellStyle name="3_יתרת מסגרות אשראי לניצול _4.4. 2_דיווחים נוספים_1" xfId="2796"/>
    <cellStyle name="3_יתרת מסגרות אשראי לניצול _4.4. 2_דיווחים נוספים_פירוט אגח תשואה מעל 10% " xfId="2797"/>
    <cellStyle name="3_יתרת מסגרות אשראי לניצול _4.4. 2_פירוט אגח תשואה מעל 10% " xfId="2798"/>
    <cellStyle name="3_יתרת מסגרות אשראי לניצול _4.4._דיווחים נוספים" xfId="2799"/>
    <cellStyle name="3_יתרת מסגרות אשראי לניצול _4.4._פירוט אגח תשואה מעל 10% " xfId="2800"/>
    <cellStyle name="3_יתרת מסגרות אשראי לניצול _דיווחים נוספים" xfId="2801"/>
    <cellStyle name="3_יתרת מסגרות אשראי לניצול _דיווחים נוספים_1" xfId="2802"/>
    <cellStyle name="3_יתרת מסגרות אשראי לניצול _דיווחים נוספים_פירוט אגח תשואה מעל 10% " xfId="2803"/>
    <cellStyle name="3_יתרת מסגרות אשראי לניצול _פירוט אגח תשואה מעל 10% " xfId="2804"/>
    <cellStyle name="3_משקל בתא100" xfId="2805"/>
    <cellStyle name="3_משקל בתא100 2" xfId="2806"/>
    <cellStyle name="3_משקל בתא100 2 2" xfId="2807"/>
    <cellStyle name="3_משקל בתא100 2 2_דיווחים נוספים" xfId="2808"/>
    <cellStyle name="3_משקל בתא100 2 2_דיווחים נוספים_1" xfId="2809"/>
    <cellStyle name="3_משקל בתא100 2 2_דיווחים נוספים_פירוט אגח תשואה מעל 10% " xfId="2810"/>
    <cellStyle name="3_משקל בתא100 2 2_פירוט אגח תשואה מעל 10% " xfId="2811"/>
    <cellStyle name="3_משקל בתא100 2_4.4." xfId="2812"/>
    <cellStyle name="3_משקל בתא100 2_4.4. 2" xfId="2813"/>
    <cellStyle name="3_משקל בתא100 2_4.4. 2_דיווחים נוספים" xfId="2814"/>
    <cellStyle name="3_משקל בתא100 2_4.4. 2_דיווחים נוספים_1" xfId="2815"/>
    <cellStyle name="3_משקל בתא100 2_4.4. 2_דיווחים נוספים_פירוט אגח תשואה מעל 10% " xfId="2816"/>
    <cellStyle name="3_משקל בתא100 2_4.4. 2_פירוט אגח תשואה מעל 10% " xfId="2817"/>
    <cellStyle name="3_משקל בתא100 2_4.4._דיווחים נוספים" xfId="2818"/>
    <cellStyle name="3_משקל בתא100 2_4.4._פירוט אגח תשואה מעל 10% " xfId="2819"/>
    <cellStyle name="3_משקל בתא100 2_דיווחים נוספים" xfId="2820"/>
    <cellStyle name="3_משקל בתא100 2_דיווחים נוספים 2" xfId="2821"/>
    <cellStyle name="3_משקל בתא100 2_דיווחים נוספים 2_דיווחים נוספים" xfId="2822"/>
    <cellStyle name="3_משקל בתא100 2_דיווחים נוספים 2_דיווחים נוספים_1" xfId="2823"/>
    <cellStyle name="3_משקל בתא100 2_דיווחים נוספים 2_דיווחים נוספים_פירוט אגח תשואה מעל 10% " xfId="2824"/>
    <cellStyle name="3_משקל בתא100 2_דיווחים נוספים 2_פירוט אגח תשואה מעל 10% " xfId="2825"/>
    <cellStyle name="3_משקל בתא100 2_דיווחים נוספים_1" xfId="2826"/>
    <cellStyle name="3_משקל בתא100 2_דיווחים נוספים_1 2" xfId="2827"/>
    <cellStyle name="3_משקל בתא100 2_דיווחים נוספים_1 2_דיווחים נוספים" xfId="2828"/>
    <cellStyle name="3_משקל בתא100 2_דיווחים נוספים_1 2_דיווחים נוספים_1" xfId="2829"/>
    <cellStyle name="3_משקל בתא100 2_דיווחים נוספים_1 2_דיווחים נוספים_פירוט אגח תשואה מעל 10% " xfId="2830"/>
    <cellStyle name="3_משקל בתא100 2_דיווחים נוספים_1 2_פירוט אגח תשואה מעל 10% " xfId="2831"/>
    <cellStyle name="3_משקל בתא100 2_דיווחים נוספים_1_4.4." xfId="2832"/>
    <cellStyle name="3_משקל בתא100 2_דיווחים נוספים_1_4.4. 2" xfId="2833"/>
    <cellStyle name="3_משקל בתא100 2_דיווחים נוספים_1_4.4. 2_דיווחים נוספים" xfId="2834"/>
    <cellStyle name="3_משקל בתא100 2_דיווחים נוספים_1_4.4. 2_דיווחים נוספים_1" xfId="2835"/>
    <cellStyle name="3_משקל בתא100 2_דיווחים נוספים_1_4.4. 2_דיווחים נוספים_פירוט אגח תשואה מעל 10% " xfId="2836"/>
    <cellStyle name="3_משקל בתא100 2_דיווחים נוספים_1_4.4. 2_פירוט אגח תשואה מעל 10% " xfId="2837"/>
    <cellStyle name="3_משקל בתא100 2_דיווחים נוספים_1_4.4._דיווחים נוספים" xfId="2838"/>
    <cellStyle name="3_משקל בתא100 2_דיווחים נוספים_1_4.4._פירוט אגח תשואה מעל 10% " xfId="2839"/>
    <cellStyle name="3_משקל בתא100 2_דיווחים נוספים_1_דיווחים נוספים" xfId="2840"/>
    <cellStyle name="3_משקל בתא100 2_דיווחים נוספים_1_פירוט אגח תשואה מעל 10% " xfId="2841"/>
    <cellStyle name="3_משקל בתא100 2_דיווחים נוספים_2" xfId="2842"/>
    <cellStyle name="3_משקל בתא100 2_דיווחים נוספים_4.4." xfId="2843"/>
    <cellStyle name="3_משקל בתא100 2_דיווחים נוספים_4.4. 2" xfId="2844"/>
    <cellStyle name="3_משקל בתא100 2_דיווחים נוספים_4.4. 2_דיווחים נוספים" xfId="2845"/>
    <cellStyle name="3_משקל בתא100 2_דיווחים נוספים_4.4. 2_דיווחים נוספים_1" xfId="2846"/>
    <cellStyle name="3_משקל בתא100 2_דיווחים נוספים_4.4. 2_דיווחים נוספים_פירוט אגח תשואה מעל 10% " xfId="2847"/>
    <cellStyle name="3_משקל בתא100 2_דיווחים נוספים_4.4. 2_פירוט אגח תשואה מעל 10% " xfId="2848"/>
    <cellStyle name="3_משקל בתא100 2_דיווחים נוספים_4.4._דיווחים נוספים" xfId="2849"/>
    <cellStyle name="3_משקל בתא100 2_דיווחים נוספים_4.4._פירוט אגח תשואה מעל 10% " xfId="2850"/>
    <cellStyle name="3_משקל בתא100 2_דיווחים נוספים_דיווחים נוספים" xfId="2851"/>
    <cellStyle name="3_משקל בתא100 2_דיווחים נוספים_דיווחים נוספים 2" xfId="2852"/>
    <cellStyle name="3_משקל בתא100 2_דיווחים נוספים_דיווחים נוספים 2_דיווחים נוספים" xfId="2853"/>
    <cellStyle name="3_משקל בתא100 2_דיווחים נוספים_דיווחים נוספים 2_דיווחים נוספים_1" xfId="2854"/>
    <cellStyle name="3_משקל בתא100 2_דיווחים נוספים_דיווחים נוספים 2_דיווחים נוספים_פירוט אגח תשואה מעל 10% " xfId="2855"/>
    <cellStyle name="3_משקל בתא100 2_דיווחים נוספים_דיווחים נוספים 2_פירוט אגח תשואה מעל 10% " xfId="2856"/>
    <cellStyle name="3_משקל בתא100 2_דיווחים נוספים_דיווחים נוספים_1" xfId="2857"/>
    <cellStyle name="3_משקל בתא100 2_דיווחים נוספים_דיווחים נוספים_4.4." xfId="2858"/>
    <cellStyle name="3_משקל בתא100 2_דיווחים נוספים_דיווחים נוספים_4.4. 2" xfId="2859"/>
    <cellStyle name="3_משקל בתא100 2_דיווחים נוספים_דיווחים נוספים_4.4. 2_דיווחים נוספים" xfId="2860"/>
    <cellStyle name="3_משקל בתא100 2_דיווחים נוספים_דיווחים נוספים_4.4. 2_דיווחים נוספים_1" xfId="2861"/>
    <cellStyle name="3_משקל בתא100 2_דיווחים נוספים_דיווחים נוספים_4.4. 2_דיווחים נוספים_פירוט אגח תשואה מעל 10% " xfId="2862"/>
    <cellStyle name="3_משקל בתא100 2_דיווחים נוספים_דיווחים נוספים_4.4. 2_פירוט אגח תשואה מעל 10% " xfId="2863"/>
    <cellStyle name="3_משקל בתא100 2_דיווחים נוספים_דיווחים נוספים_4.4._דיווחים נוספים" xfId="2864"/>
    <cellStyle name="3_משקל בתא100 2_דיווחים נוספים_דיווחים נוספים_4.4._פירוט אגח תשואה מעל 10% " xfId="2865"/>
    <cellStyle name="3_משקל בתא100 2_דיווחים נוספים_דיווחים נוספים_דיווחים נוספים" xfId="2866"/>
    <cellStyle name="3_משקל בתא100 2_דיווחים נוספים_דיווחים נוספים_פירוט אגח תשואה מעל 10% " xfId="2867"/>
    <cellStyle name="3_משקל בתא100 2_דיווחים נוספים_פירוט אגח תשואה מעל 10% " xfId="2868"/>
    <cellStyle name="3_משקל בתא100 2_עסקאות שאושרו וטרם בוצעו  " xfId="2869"/>
    <cellStyle name="3_משקל בתא100 2_עסקאות שאושרו וטרם בוצעו   2" xfId="2870"/>
    <cellStyle name="3_משקל בתא100 2_עסקאות שאושרו וטרם בוצעו   2_דיווחים נוספים" xfId="2871"/>
    <cellStyle name="3_משקל בתא100 2_עסקאות שאושרו וטרם בוצעו   2_דיווחים נוספים_1" xfId="2872"/>
    <cellStyle name="3_משקל בתא100 2_עסקאות שאושרו וטרם בוצעו   2_דיווחים נוספים_פירוט אגח תשואה מעל 10% " xfId="2873"/>
    <cellStyle name="3_משקל בתא100 2_עסקאות שאושרו וטרם בוצעו   2_פירוט אגח תשואה מעל 10% " xfId="2874"/>
    <cellStyle name="3_משקל בתא100 2_עסקאות שאושרו וטרם בוצעו  _דיווחים נוספים" xfId="2875"/>
    <cellStyle name="3_משקל בתא100 2_עסקאות שאושרו וטרם בוצעו  _פירוט אגח תשואה מעל 10% " xfId="2876"/>
    <cellStyle name="3_משקל בתא100 2_פירוט אגח תשואה מעל 10% " xfId="2877"/>
    <cellStyle name="3_משקל בתא100 2_פירוט אגח תשואה מעל 10%  2" xfId="2878"/>
    <cellStyle name="3_משקל בתא100 2_פירוט אגח תשואה מעל 10%  2_דיווחים נוספים" xfId="2879"/>
    <cellStyle name="3_משקל בתא100 2_פירוט אגח תשואה מעל 10%  2_דיווחים נוספים_1" xfId="2880"/>
    <cellStyle name="3_משקל בתא100 2_פירוט אגח תשואה מעל 10%  2_דיווחים נוספים_פירוט אגח תשואה מעל 10% " xfId="2881"/>
    <cellStyle name="3_משקל בתא100 2_פירוט אגח תשואה מעל 10%  2_פירוט אגח תשואה מעל 10% " xfId="2882"/>
    <cellStyle name="3_משקל בתא100 2_פירוט אגח תשואה מעל 10% _1" xfId="2883"/>
    <cellStyle name="3_משקל בתא100 2_פירוט אגח תשואה מעל 10% _4.4." xfId="2884"/>
    <cellStyle name="3_משקל בתא100 2_פירוט אגח תשואה מעל 10% _4.4. 2" xfId="2885"/>
    <cellStyle name="3_משקל בתא100 2_פירוט אגח תשואה מעל 10% _4.4. 2_דיווחים נוספים" xfId="2886"/>
    <cellStyle name="3_משקל בתא100 2_פירוט אגח תשואה מעל 10% _4.4. 2_דיווחים נוספים_1" xfId="2887"/>
    <cellStyle name="3_משקל בתא100 2_פירוט אגח תשואה מעל 10% _4.4. 2_דיווחים נוספים_פירוט אגח תשואה מעל 10% " xfId="2888"/>
    <cellStyle name="3_משקל בתא100 2_פירוט אגח תשואה מעל 10% _4.4. 2_פירוט אגח תשואה מעל 10% " xfId="2889"/>
    <cellStyle name="3_משקל בתא100 2_פירוט אגח תשואה מעל 10% _4.4._דיווחים נוספים" xfId="2890"/>
    <cellStyle name="3_משקל בתא100 2_פירוט אגח תשואה מעל 10% _4.4._פירוט אגח תשואה מעל 10% " xfId="2891"/>
    <cellStyle name="3_משקל בתא100 2_פירוט אגח תשואה מעל 10% _דיווחים נוספים" xfId="2892"/>
    <cellStyle name="3_משקל בתא100 2_פירוט אגח תשואה מעל 10% _דיווחים נוספים_1" xfId="2893"/>
    <cellStyle name="3_משקל בתא100 2_פירוט אגח תשואה מעל 10% _דיווחים נוספים_פירוט אגח תשואה מעל 10% " xfId="2894"/>
    <cellStyle name="3_משקל בתא100 2_פירוט אגח תשואה מעל 10% _פירוט אגח תשואה מעל 10% " xfId="2895"/>
    <cellStyle name="3_משקל בתא100 3" xfId="2896"/>
    <cellStyle name="3_משקל בתא100 3_דיווחים נוספים" xfId="2897"/>
    <cellStyle name="3_משקל בתא100 3_דיווחים נוספים_1" xfId="2898"/>
    <cellStyle name="3_משקל בתא100 3_דיווחים נוספים_פירוט אגח תשואה מעל 10% " xfId="2899"/>
    <cellStyle name="3_משקל בתא100 3_פירוט אגח תשואה מעל 10% " xfId="2900"/>
    <cellStyle name="3_משקל בתא100_4.4." xfId="2901"/>
    <cellStyle name="3_משקל בתא100_4.4. 2" xfId="2902"/>
    <cellStyle name="3_משקל בתא100_4.4. 2_דיווחים נוספים" xfId="2903"/>
    <cellStyle name="3_משקל בתא100_4.4. 2_דיווחים נוספים_1" xfId="2904"/>
    <cellStyle name="3_משקל בתא100_4.4. 2_דיווחים נוספים_פירוט אגח תשואה מעל 10% " xfId="2905"/>
    <cellStyle name="3_משקל בתא100_4.4. 2_פירוט אגח תשואה מעל 10% " xfId="2906"/>
    <cellStyle name="3_משקל בתא100_4.4._דיווחים נוספים" xfId="2907"/>
    <cellStyle name="3_משקל בתא100_4.4._פירוט אגח תשואה מעל 10% " xfId="2908"/>
    <cellStyle name="3_משקל בתא100_דיווחים נוספים" xfId="2909"/>
    <cellStyle name="3_משקל בתא100_דיווחים נוספים 2" xfId="2910"/>
    <cellStyle name="3_משקל בתא100_דיווחים נוספים 2_דיווחים נוספים" xfId="2911"/>
    <cellStyle name="3_משקל בתא100_דיווחים נוספים 2_דיווחים נוספים_1" xfId="2912"/>
    <cellStyle name="3_משקל בתא100_דיווחים נוספים 2_דיווחים נוספים_פירוט אגח תשואה מעל 10% " xfId="2913"/>
    <cellStyle name="3_משקל בתא100_דיווחים נוספים 2_פירוט אגח תשואה מעל 10% " xfId="2914"/>
    <cellStyle name="3_משקל בתא100_דיווחים נוספים_1" xfId="2915"/>
    <cellStyle name="3_משקל בתא100_דיווחים נוספים_1 2" xfId="2916"/>
    <cellStyle name="3_משקל בתא100_דיווחים נוספים_1 2_דיווחים נוספים" xfId="2917"/>
    <cellStyle name="3_משקל בתא100_דיווחים נוספים_1 2_דיווחים נוספים_1" xfId="2918"/>
    <cellStyle name="3_משקל בתא100_דיווחים נוספים_1 2_דיווחים נוספים_פירוט אגח תשואה מעל 10% " xfId="2919"/>
    <cellStyle name="3_משקל בתא100_דיווחים נוספים_1 2_פירוט אגח תשואה מעל 10% " xfId="2920"/>
    <cellStyle name="3_משקל בתא100_דיווחים נוספים_1_4.4." xfId="2921"/>
    <cellStyle name="3_משקל בתא100_דיווחים נוספים_1_4.4. 2" xfId="2922"/>
    <cellStyle name="3_משקל בתא100_דיווחים נוספים_1_4.4. 2_דיווחים נוספים" xfId="2923"/>
    <cellStyle name="3_משקל בתא100_דיווחים נוספים_1_4.4. 2_דיווחים נוספים_1" xfId="2924"/>
    <cellStyle name="3_משקל בתא100_דיווחים נוספים_1_4.4. 2_דיווחים נוספים_פירוט אגח תשואה מעל 10% " xfId="2925"/>
    <cellStyle name="3_משקל בתא100_דיווחים נוספים_1_4.4. 2_פירוט אגח תשואה מעל 10% " xfId="2926"/>
    <cellStyle name="3_משקל בתא100_דיווחים נוספים_1_4.4._דיווחים נוספים" xfId="2927"/>
    <cellStyle name="3_משקל בתא100_דיווחים נוספים_1_4.4._פירוט אגח תשואה מעל 10% " xfId="2928"/>
    <cellStyle name="3_משקל בתא100_דיווחים נוספים_1_דיווחים נוספים" xfId="2929"/>
    <cellStyle name="3_משקל בתא100_דיווחים נוספים_1_דיווחים נוספים 2" xfId="2930"/>
    <cellStyle name="3_משקל בתא100_דיווחים נוספים_1_דיווחים נוספים 2_דיווחים נוספים" xfId="2931"/>
    <cellStyle name="3_משקל בתא100_דיווחים נוספים_1_דיווחים נוספים 2_דיווחים נוספים_1" xfId="2932"/>
    <cellStyle name="3_משקל בתא100_דיווחים נוספים_1_דיווחים נוספים 2_דיווחים נוספים_פירוט אגח תשואה מעל 10% " xfId="2933"/>
    <cellStyle name="3_משקל בתא100_דיווחים נוספים_1_דיווחים נוספים 2_פירוט אגח תשואה מעל 10% " xfId="2934"/>
    <cellStyle name="3_משקל בתא100_דיווחים נוספים_1_דיווחים נוספים_1" xfId="2935"/>
    <cellStyle name="3_משקל בתא100_דיווחים נוספים_1_דיווחים נוספים_4.4." xfId="2936"/>
    <cellStyle name="3_משקל בתא100_דיווחים נוספים_1_דיווחים נוספים_4.4. 2" xfId="2937"/>
    <cellStyle name="3_משקל בתא100_דיווחים נוספים_1_דיווחים נוספים_4.4. 2_דיווחים נוספים" xfId="2938"/>
    <cellStyle name="3_משקל בתא100_דיווחים נוספים_1_דיווחים נוספים_4.4. 2_דיווחים נוספים_1" xfId="2939"/>
    <cellStyle name="3_משקל בתא100_דיווחים נוספים_1_דיווחים נוספים_4.4. 2_דיווחים נוספים_פירוט אגח תשואה מעל 10% " xfId="2940"/>
    <cellStyle name="3_משקל בתא100_דיווחים נוספים_1_דיווחים נוספים_4.4. 2_פירוט אגח תשואה מעל 10% " xfId="2941"/>
    <cellStyle name="3_משקל בתא100_דיווחים נוספים_1_דיווחים נוספים_4.4._דיווחים נוספים" xfId="2942"/>
    <cellStyle name="3_משקל בתא100_דיווחים נוספים_1_דיווחים נוספים_4.4._פירוט אגח תשואה מעל 10% " xfId="2943"/>
    <cellStyle name="3_משקל בתא100_דיווחים נוספים_1_דיווחים נוספים_דיווחים נוספים" xfId="2944"/>
    <cellStyle name="3_משקל בתא100_דיווחים נוספים_1_דיווחים נוספים_פירוט אגח תשואה מעל 10% " xfId="2945"/>
    <cellStyle name="3_משקל בתא100_דיווחים נוספים_1_פירוט אגח תשואה מעל 10% " xfId="2946"/>
    <cellStyle name="3_משקל בתא100_דיווחים נוספים_2" xfId="2947"/>
    <cellStyle name="3_משקל בתא100_דיווחים נוספים_2 2" xfId="2948"/>
    <cellStyle name="3_משקל בתא100_דיווחים נוספים_2 2_דיווחים נוספים" xfId="2949"/>
    <cellStyle name="3_משקל בתא100_דיווחים נוספים_2 2_דיווחים נוספים_1" xfId="2950"/>
    <cellStyle name="3_משקל בתא100_דיווחים נוספים_2 2_דיווחים נוספים_פירוט אגח תשואה מעל 10% " xfId="2951"/>
    <cellStyle name="3_משקל בתא100_דיווחים נוספים_2 2_פירוט אגח תשואה מעל 10% " xfId="2952"/>
    <cellStyle name="3_משקל בתא100_דיווחים נוספים_2_4.4." xfId="2953"/>
    <cellStyle name="3_משקל בתא100_דיווחים נוספים_2_4.4. 2" xfId="2954"/>
    <cellStyle name="3_משקל בתא100_דיווחים נוספים_2_4.4. 2_דיווחים נוספים" xfId="2955"/>
    <cellStyle name="3_משקל בתא100_דיווחים נוספים_2_4.4. 2_דיווחים נוספים_1" xfId="2956"/>
    <cellStyle name="3_משקל בתא100_דיווחים נוספים_2_4.4. 2_דיווחים נוספים_פירוט אגח תשואה מעל 10% " xfId="2957"/>
    <cellStyle name="3_משקל בתא100_דיווחים נוספים_2_4.4. 2_פירוט אגח תשואה מעל 10% " xfId="2958"/>
    <cellStyle name="3_משקל בתא100_דיווחים נוספים_2_4.4._דיווחים נוספים" xfId="2959"/>
    <cellStyle name="3_משקל בתא100_דיווחים נוספים_2_4.4._פירוט אגח תשואה מעל 10% " xfId="2960"/>
    <cellStyle name="3_משקל בתא100_דיווחים נוספים_2_דיווחים נוספים" xfId="2961"/>
    <cellStyle name="3_משקל בתא100_דיווחים נוספים_2_פירוט אגח תשואה מעל 10% " xfId="2962"/>
    <cellStyle name="3_משקל בתא100_דיווחים נוספים_3" xfId="2963"/>
    <cellStyle name="3_משקל בתא100_דיווחים נוספים_4.4." xfId="2964"/>
    <cellStyle name="3_משקל בתא100_דיווחים נוספים_4.4. 2" xfId="2965"/>
    <cellStyle name="3_משקל בתא100_דיווחים נוספים_4.4. 2_דיווחים נוספים" xfId="2966"/>
    <cellStyle name="3_משקל בתא100_דיווחים נוספים_4.4. 2_דיווחים נוספים_1" xfId="2967"/>
    <cellStyle name="3_משקל בתא100_דיווחים נוספים_4.4. 2_דיווחים נוספים_פירוט אגח תשואה מעל 10% " xfId="2968"/>
    <cellStyle name="3_משקל בתא100_דיווחים נוספים_4.4. 2_פירוט אגח תשואה מעל 10% " xfId="2969"/>
    <cellStyle name="3_משקל בתא100_דיווחים נוספים_4.4._דיווחים נוספים" xfId="2970"/>
    <cellStyle name="3_משקל בתא100_דיווחים נוספים_4.4._פירוט אגח תשואה מעל 10% " xfId="2971"/>
    <cellStyle name="3_משקל בתא100_דיווחים נוספים_דיווחים נוספים" xfId="2972"/>
    <cellStyle name="3_משקל בתא100_דיווחים נוספים_דיווחים נוספים 2" xfId="2973"/>
    <cellStyle name="3_משקל בתא100_דיווחים נוספים_דיווחים נוספים 2_דיווחים נוספים" xfId="2974"/>
    <cellStyle name="3_משקל בתא100_דיווחים נוספים_דיווחים נוספים 2_דיווחים נוספים_1" xfId="2975"/>
    <cellStyle name="3_משקל בתא100_דיווחים נוספים_דיווחים נוספים 2_דיווחים נוספים_פירוט אגח תשואה מעל 10% " xfId="2976"/>
    <cellStyle name="3_משקל בתא100_דיווחים נוספים_דיווחים נוספים 2_פירוט אגח תשואה מעל 10% " xfId="2977"/>
    <cellStyle name="3_משקל בתא100_דיווחים נוספים_דיווחים נוספים_1" xfId="2978"/>
    <cellStyle name="3_משקל בתא100_דיווחים נוספים_דיווחים נוספים_4.4." xfId="2979"/>
    <cellStyle name="3_משקל בתא100_דיווחים נוספים_דיווחים נוספים_4.4. 2" xfId="2980"/>
    <cellStyle name="3_משקל בתא100_דיווחים נוספים_דיווחים נוספים_4.4. 2_דיווחים נוספים" xfId="2981"/>
    <cellStyle name="3_משקל בתא100_דיווחים נוספים_דיווחים נוספים_4.4. 2_דיווחים נוספים_1" xfId="2982"/>
    <cellStyle name="3_משקל בתא100_דיווחים נוספים_דיווחים נוספים_4.4. 2_דיווחים נוספים_פירוט אגח תשואה מעל 10% " xfId="2983"/>
    <cellStyle name="3_משקל בתא100_דיווחים נוספים_דיווחים נוספים_4.4. 2_פירוט אגח תשואה מעל 10% " xfId="2984"/>
    <cellStyle name="3_משקל בתא100_דיווחים נוספים_דיווחים נוספים_4.4._דיווחים נוספים" xfId="2985"/>
    <cellStyle name="3_משקל בתא100_דיווחים נוספים_דיווחים נוספים_4.4._פירוט אגח תשואה מעל 10% " xfId="2986"/>
    <cellStyle name="3_משקל בתא100_דיווחים נוספים_דיווחים נוספים_דיווחים נוספים" xfId="2987"/>
    <cellStyle name="3_משקל בתא100_דיווחים נוספים_דיווחים נוספים_פירוט אגח תשואה מעל 10% " xfId="2988"/>
    <cellStyle name="3_משקל בתא100_דיווחים נוספים_פירוט אגח תשואה מעל 10% " xfId="2989"/>
    <cellStyle name="3_משקל בתא100_הערות" xfId="2990"/>
    <cellStyle name="3_משקל בתא100_הערות 2" xfId="2991"/>
    <cellStyle name="3_משקל בתא100_הערות 2_דיווחים נוספים" xfId="2992"/>
    <cellStyle name="3_משקל בתא100_הערות 2_דיווחים נוספים_1" xfId="2993"/>
    <cellStyle name="3_משקל בתא100_הערות 2_דיווחים נוספים_פירוט אגח תשואה מעל 10% " xfId="2994"/>
    <cellStyle name="3_משקל בתא100_הערות 2_פירוט אגח תשואה מעל 10% " xfId="2995"/>
    <cellStyle name="3_משקל בתא100_הערות_4.4." xfId="2996"/>
    <cellStyle name="3_משקל בתא100_הערות_4.4. 2" xfId="2997"/>
    <cellStyle name="3_משקל בתא100_הערות_4.4. 2_דיווחים נוספים" xfId="2998"/>
    <cellStyle name="3_משקל בתא100_הערות_4.4. 2_דיווחים נוספים_1" xfId="2999"/>
    <cellStyle name="3_משקל בתא100_הערות_4.4. 2_דיווחים נוספים_פירוט אגח תשואה מעל 10% " xfId="3000"/>
    <cellStyle name="3_משקל בתא100_הערות_4.4. 2_פירוט אגח תשואה מעל 10% " xfId="3001"/>
    <cellStyle name="3_משקל בתא100_הערות_4.4._דיווחים נוספים" xfId="3002"/>
    <cellStyle name="3_משקל בתא100_הערות_4.4._פירוט אגח תשואה מעל 10% " xfId="3003"/>
    <cellStyle name="3_משקל בתא100_הערות_דיווחים נוספים" xfId="3004"/>
    <cellStyle name="3_משקל בתא100_הערות_דיווחים נוספים_1" xfId="3005"/>
    <cellStyle name="3_משקל בתא100_הערות_דיווחים נוספים_פירוט אגח תשואה מעל 10% " xfId="3006"/>
    <cellStyle name="3_משקל בתא100_הערות_פירוט אגח תשואה מעל 10% " xfId="3007"/>
    <cellStyle name="3_משקל בתא100_יתרת מסגרות אשראי לניצול " xfId="3008"/>
    <cellStyle name="3_משקל בתא100_יתרת מסגרות אשראי לניצול  2" xfId="3009"/>
    <cellStyle name="3_משקל בתא100_יתרת מסגרות אשראי לניצול  2_דיווחים נוספים" xfId="3010"/>
    <cellStyle name="3_משקל בתא100_יתרת מסגרות אשראי לניצול  2_דיווחים נוספים_1" xfId="3011"/>
    <cellStyle name="3_משקל בתא100_יתרת מסגרות אשראי לניצול  2_דיווחים נוספים_פירוט אגח תשואה מעל 10% " xfId="3012"/>
    <cellStyle name="3_משקל בתא100_יתרת מסגרות אשראי לניצול  2_פירוט אגח תשואה מעל 10% " xfId="3013"/>
    <cellStyle name="3_משקל בתא100_יתרת מסגרות אשראי לניצול _4.4." xfId="3014"/>
    <cellStyle name="3_משקל בתא100_יתרת מסגרות אשראי לניצול _4.4. 2" xfId="3015"/>
    <cellStyle name="3_משקל בתא100_יתרת מסגרות אשראי לניצול _4.4. 2_דיווחים נוספים" xfId="3016"/>
    <cellStyle name="3_משקל בתא100_יתרת מסגרות אשראי לניצול _4.4. 2_דיווחים נוספים_1" xfId="3017"/>
    <cellStyle name="3_משקל בתא100_יתרת מסגרות אשראי לניצול _4.4. 2_דיווחים נוספים_פירוט אגח תשואה מעל 10% " xfId="3018"/>
    <cellStyle name="3_משקל בתא100_יתרת מסגרות אשראי לניצול _4.4. 2_פירוט אגח תשואה מעל 10% " xfId="3019"/>
    <cellStyle name="3_משקל בתא100_יתרת מסגרות אשראי לניצול _4.4._דיווחים נוספים" xfId="3020"/>
    <cellStyle name="3_משקל בתא100_יתרת מסגרות אשראי לניצול _4.4._פירוט אגח תשואה מעל 10% " xfId="3021"/>
    <cellStyle name="3_משקל בתא100_יתרת מסגרות אשראי לניצול _דיווחים נוספים" xfId="3022"/>
    <cellStyle name="3_משקל בתא100_יתרת מסגרות אשראי לניצול _דיווחים נוספים_1" xfId="3023"/>
    <cellStyle name="3_משקל בתא100_יתרת מסגרות אשראי לניצול _דיווחים נוספים_פירוט אגח תשואה מעל 10% " xfId="3024"/>
    <cellStyle name="3_משקל בתא100_יתרת מסגרות אשראי לניצול _פירוט אגח תשואה מעל 10% " xfId="3025"/>
    <cellStyle name="3_משקל בתא100_עסקאות שאושרו וטרם בוצעו  " xfId="3026"/>
    <cellStyle name="3_משקל בתא100_עסקאות שאושרו וטרם בוצעו   2" xfId="3027"/>
    <cellStyle name="3_משקל בתא100_עסקאות שאושרו וטרם בוצעו   2_דיווחים נוספים" xfId="3028"/>
    <cellStyle name="3_משקל בתא100_עסקאות שאושרו וטרם בוצעו   2_דיווחים נוספים_1" xfId="3029"/>
    <cellStyle name="3_משקל בתא100_עסקאות שאושרו וטרם בוצעו   2_דיווחים נוספים_פירוט אגח תשואה מעל 10% " xfId="3030"/>
    <cellStyle name="3_משקל בתא100_עסקאות שאושרו וטרם בוצעו   2_פירוט אגח תשואה מעל 10% " xfId="3031"/>
    <cellStyle name="3_משקל בתא100_עסקאות שאושרו וטרם בוצעו  _1" xfId="3032"/>
    <cellStyle name="3_משקל בתא100_עסקאות שאושרו וטרם בוצעו  _1 2" xfId="3033"/>
    <cellStyle name="3_משקל בתא100_עסקאות שאושרו וטרם בוצעו  _1 2_דיווחים נוספים" xfId="3034"/>
    <cellStyle name="3_משקל בתא100_עסקאות שאושרו וטרם בוצעו  _1 2_דיווחים נוספים_1" xfId="3035"/>
    <cellStyle name="3_משקל בתא100_עסקאות שאושרו וטרם בוצעו  _1 2_דיווחים נוספים_פירוט אגח תשואה מעל 10% " xfId="3036"/>
    <cellStyle name="3_משקל בתא100_עסקאות שאושרו וטרם בוצעו  _1 2_פירוט אגח תשואה מעל 10% " xfId="3037"/>
    <cellStyle name="3_משקל בתא100_עסקאות שאושרו וטרם בוצעו  _1_דיווחים נוספים" xfId="3038"/>
    <cellStyle name="3_משקל בתא100_עסקאות שאושרו וטרם בוצעו  _1_פירוט אגח תשואה מעל 10% " xfId="3039"/>
    <cellStyle name="3_משקל בתא100_עסקאות שאושרו וטרם בוצעו  _4.4." xfId="3040"/>
    <cellStyle name="3_משקל בתא100_עסקאות שאושרו וטרם בוצעו  _4.4. 2" xfId="3041"/>
    <cellStyle name="3_משקל בתא100_עסקאות שאושרו וטרם בוצעו  _4.4. 2_דיווחים נוספים" xfId="3042"/>
    <cellStyle name="3_משקל בתא100_עסקאות שאושרו וטרם בוצעו  _4.4. 2_דיווחים נוספים_1" xfId="3043"/>
    <cellStyle name="3_משקל בתא100_עסקאות שאושרו וטרם בוצעו  _4.4. 2_דיווחים נוספים_פירוט אגח תשואה מעל 10% " xfId="3044"/>
    <cellStyle name="3_משקל בתא100_עסקאות שאושרו וטרם בוצעו  _4.4. 2_פירוט אגח תשואה מעל 10% " xfId="3045"/>
    <cellStyle name="3_משקל בתא100_עסקאות שאושרו וטרם בוצעו  _4.4._דיווחים נוספים" xfId="3046"/>
    <cellStyle name="3_משקל בתא100_עסקאות שאושרו וטרם בוצעו  _4.4._פירוט אגח תשואה מעל 10% " xfId="3047"/>
    <cellStyle name="3_משקל בתא100_עסקאות שאושרו וטרם בוצעו  _דיווחים נוספים" xfId="3048"/>
    <cellStyle name="3_משקל בתא100_עסקאות שאושרו וטרם בוצעו  _דיווחים נוספים_1" xfId="3049"/>
    <cellStyle name="3_משקל בתא100_עסקאות שאושרו וטרם בוצעו  _דיווחים נוספים_פירוט אגח תשואה מעל 10% " xfId="3050"/>
    <cellStyle name="3_משקל בתא100_עסקאות שאושרו וטרם בוצעו  _פירוט אגח תשואה מעל 10% " xfId="3051"/>
    <cellStyle name="3_משקל בתא100_פירוט אגח תשואה מעל 10% " xfId="3052"/>
    <cellStyle name="3_משקל בתא100_פירוט אגח תשואה מעל 10%  2" xfId="3053"/>
    <cellStyle name="3_משקל בתא100_פירוט אגח תשואה מעל 10%  2_דיווחים נוספים" xfId="3054"/>
    <cellStyle name="3_משקל בתא100_פירוט אגח תשואה מעל 10%  2_דיווחים נוספים_1" xfId="3055"/>
    <cellStyle name="3_משקל בתא100_פירוט אגח תשואה מעל 10%  2_דיווחים נוספים_פירוט אגח תשואה מעל 10% " xfId="3056"/>
    <cellStyle name="3_משקל בתא100_פירוט אגח תשואה מעל 10%  2_פירוט אגח תשואה מעל 10% " xfId="3057"/>
    <cellStyle name="3_משקל בתא100_פירוט אגח תשואה מעל 10% _1" xfId="3058"/>
    <cellStyle name="3_משקל בתא100_פירוט אגח תשואה מעל 10% _4.4." xfId="3059"/>
    <cellStyle name="3_משקל בתא100_פירוט אגח תשואה מעל 10% _4.4. 2" xfId="3060"/>
    <cellStyle name="3_משקל בתא100_פירוט אגח תשואה מעל 10% _4.4. 2_דיווחים נוספים" xfId="3061"/>
    <cellStyle name="3_משקל בתא100_פירוט אגח תשואה מעל 10% _4.4. 2_דיווחים נוספים_1" xfId="3062"/>
    <cellStyle name="3_משקל בתא100_פירוט אגח תשואה מעל 10% _4.4. 2_דיווחים נוספים_פירוט אגח תשואה מעל 10% " xfId="3063"/>
    <cellStyle name="3_משקל בתא100_פירוט אגח תשואה מעל 10% _4.4. 2_פירוט אגח תשואה מעל 10% " xfId="3064"/>
    <cellStyle name="3_משקל בתא100_פירוט אגח תשואה מעל 10% _4.4._דיווחים נוספים" xfId="3065"/>
    <cellStyle name="3_משקל בתא100_פירוט אגח תשואה מעל 10% _4.4._פירוט אגח תשואה מעל 10% " xfId="3066"/>
    <cellStyle name="3_משקל בתא100_פירוט אגח תשואה מעל 10% _דיווחים נוספים" xfId="3067"/>
    <cellStyle name="3_משקל בתא100_פירוט אגח תשואה מעל 10% _דיווחים נוספים_1" xfId="3068"/>
    <cellStyle name="3_משקל בתא100_פירוט אגח תשואה מעל 10% _דיווחים נוספים_פירוט אגח תשואה מעל 10% " xfId="3069"/>
    <cellStyle name="3_משקל בתא100_פירוט אגח תשואה מעל 10% _פירוט אגח תשואה מעל 10% " xfId="3070"/>
    <cellStyle name="3_עסקאות שאושרו וטרם בוצעו  " xfId="3071"/>
    <cellStyle name="3_עסקאות שאושרו וטרם בוצעו   2" xfId="3072"/>
    <cellStyle name="3_עסקאות שאושרו וטרם בוצעו   2_דיווחים נוספים" xfId="3073"/>
    <cellStyle name="3_עסקאות שאושרו וטרם בוצעו   2_דיווחים נוספים_1" xfId="3074"/>
    <cellStyle name="3_עסקאות שאושרו וטרם בוצעו   2_דיווחים נוספים_פירוט אגח תשואה מעל 10% " xfId="3075"/>
    <cellStyle name="3_עסקאות שאושרו וטרם בוצעו   2_פירוט אגח תשואה מעל 10% " xfId="3076"/>
    <cellStyle name="3_עסקאות שאושרו וטרם בוצעו  _1" xfId="3077"/>
    <cellStyle name="3_עסקאות שאושרו וטרם בוצעו  _1 2" xfId="3078"/>
    <cellStyle name="3_עסקאות שאושרו וטרם בוצעו  _1 2_דיווחים נוספים" xfId="3079"/>
    <cellStyle name="3_עסקאות שאושרו וטרם בוצעו  _1 2_דיווחים נוספים_1" xfId="3080"/>
    <cellStyle name="3_עסקאות שאושרו וטרם בוצעו  _1 2_דיווחים נוספים_פירוט אגח תשואה מעל 10% " xfId="3081"/>
    <cellStyle name="3_עסקאות שאושרו וטרם בוצעו  _1 2_פירוט אגח תשואה מעל 10% " xfId="3082"/>
    <cellStyle name="3_עסקאות שאושרו וטרם בוצעו  _1_דיווחים נוספים" xfId="3083"/>
    <cellStyle name="3_עסקאות שאושרו וטרם בוצעו  _1_פירוט אגח תשואה מעל 10% " xfId="3084"/>
    <cellStyle name="3_עסקאות שאושרו וטרם בוצעו  _4.4." xfId="3085"/>
    <cellStyle name="3_עסקאות שאושרו וטרם בוצעו  _4.4. 2" xfId="3086"/>
    <cellStyle name="3_עסקאות שאושרו וטרם בוצעו  _4.4. 2_דיווחים נוספים" xfId="3087"/>
    <cellStyle name="3_עסקאות שאושרו וטרם בוצעו  _4.4. 2_דיווחים נוספים_1" xfId="3088"/>
    <cellStyle name="3_עסקאות שאושרו וטרם בוצעו  _4.4. 2_דיווחים נוספים_פירוט אגח תשואה מעל 10% " xfId="3089"/>
    <cellStyle name="3_עסקאות שאושרו וטרם בוצעו  _4.4. 2_פירוט אגח תשואה מעל 10% " xfId="3090"/>
    <cellStyle name="3_עסקאות שאושרו וטרם בוצעו  _4.4._דיווחים נוספים" xfId="3091"/>
    <cellStyle name="3_עסקאות שאושרו וטרם בוצעו  _4.4._פירוט אגח תשואה מעל 10% " xfId="3092"/>
    <cellStyle name="3_עסקאות שאושרו וטרם בוצעו  _דיווחים נוספים" xfId="3093"/>
    <cellStyle name="3_עסקאות שאושרו וטרם בוצעו  _דיווחים נוספים_1" xfId="3094"/>
    <cellStyle name="3_עסקאות שאושרו וטרם בוצעו  _דיווחים נוספים_פירוט אגח תשואה מעל 10% " xfId="3095"/>
    <cellStyle name="3_עסקאות שאושרו וטרם בוצעו  _פירוט אגח תשואה מעל 10% " xfId="3096"/>
    <cellStyle name="3_פירוט אגח תשואה מעל 10% " xfId="3097"/>
    <cellStyle name="3_פירוט אגח תשואה מעל 10%  2" xfId="3098"/>
    <cellStyle name="3_פירוט אגח תשואה מעל 10%  2_דיווחים נוספים" xfId="3099"/>
    <cellStyle name="3_פירוט אגח תשואה מעל 10%  2_דיווחים נוספים_1" xfId="3100"/>
    <cellStyle name="3_פירוט אגח תשואה מעל 10%  2_דיווחים נוספים_פירוט אגח תשואה מעל 10% " xfId="3101"/>
    <cellStyle name="3_פירוט אגח תשואה מעל 10%  2_פירוט אגח תשואה מעל 10% " xfId="3102"/>
    <cellStyle name="3_פירוט אגח תשואה מעל 10% _1" xfId="3103"/>
    <cellStyle name="3_פירוט אגח תשואה מעל 10% _4.4." xfId="3104"/>
    <cellStyle name="3_פירוט אגח תשואה מעל 10% _4.4. 2" xfId="3105"/>
    <cellStyle name="3_פירוט אגח תשואה מעל 10% _4.4. 2_דיווחים נוספים" xfId="3106"/>
    <cellStyle name="3_פירוט אגח תשואה מעל 10% _4.4. 2_דיווחים נוספים_1" xfId="3107"/>
    <cellStyle name="3_פירוט אגח תשואה מעל 10% _4.4. 2_דיווחים נוספים_פירוט אגח תשואה מעל 10% " xfId="3108"/>
    <cellStyle name="3_פירוט אגח תשואה מעל 10% _4.4. 2_פירוט אגח תשואה מעל 10% " xfId="3109"/>
    <cellStyle name="3_פירוט אגח תשואה מעל 10% _4.4._דיווחים נוספים" xfId="3110"/>
    <cellStyle name="3_פירוט אגח תשואה מעל 10% _4.4._פירוט אגח תשואה מעל 10% " xfId="3111"/>
    <cellStyle name="3_פירוט אגח תשואה מעל 10% _דיווחים נוספים" xfId="3112"/>
    <cellStyle name="3_פירוט אגח תשואה מעל 10% _דיווחים נוספים_1" xfId="3113"/>
    <cellStyle name="3_פירוט אגח תשואה מעל 10% _דיווחים נוספים_פירוט אגח תשואה מעל 10% " xfId="3114"/>
    <cellStyle name="3_פירוט אגח תשואה מעל 10% _פירוט אגח תשואה מעל 10% " xfId="3115"/>
    <cellStyle name="4" xfId="3116"/>
    <cellStyle name="4 2" xfId="3117"/>
    <cellStyle name="4 2 2" xfId="3118"/>
    <cellStyle name="4 2_דיווחים נוספים" xfId="3119"/>
    <cellStyle name="4 3" xfId="3120"/>
    <cellStyle name="4_4.4." xfId="3121"/>
    <cellStyle name="4_4.4. 2" xfId="3122"/>
    <cellStyle name="4_4.4. 2_דיווחים נוספים" xfId="3123"/>
    <cellStyle name="4_4.4. 2_דיווחים נוספים_1" xfId="3124"/>
    <cellStyle name="4_4.4. 2_דיווחים נוספים_פירוט אגח תשואה מעל 10% " xfId="3125"/>
    <cellStyle name="4_4.4. 2_פירוט אגח תשואה מעל 10% " xfId="3126"/>
    <cellStyle name="4_4.4._דיווחים נוספים" xfId="3127"/>
    <cellStyle name="4_4.4._פירוט אגח תשואה מעל 10% " xfId="3128"/>
    <cellStyle name="4_Anafim" xfId="3129"/>
    <cellStyle name="4_Anafim 2" xfId="3130"/>
    <cellStyle name="4_Anafim 2 2" xfId="3131"/>
    <cellStyle name="4_Anafim 2 2_דיווחים נוספים" xfId="3132"/>
    <cellStyle name="4_Anafim 2 2_דיווחים נוספים_1" xfId="3133"/>
    <cellStyle name="4_Anafim 2 2_דיווחים נוספים_פירוט אגח תשואה מעל 10% " xfId="3134"/>
    <cellStyle name="4_Anafim 2 2_פירוט אגח תשואה מעל 10% " xfId="3135"/>
    <cellStyle name="4_Anafim 2_4.4." xfId="3136"/>
    <cellStyle name="4_Anafim 2_4.4. 2" xfId="3137"/>
    <cellStyle name="4_Anafim 2_4.4. 2_דיווחים נוספים" xfId="3138"/>
    <cellStyle name="4_Anafim 2_4.4. 2_דיווחים נוספים_1" xfId="3139"/>
    <cellStyle name="4_Anafim 2_4.4. 2_דיווחים נוספים_פירוט אגח תשואה מעל 10% " xfId="3140"/>
    <cellStyle name="4_Anafim 2_4.4. 2_פירוט אגח תשואה מעל 10% " xfId="3141"/>
    <cellStyle name="4_Anafim 2_4.4._דיווחים נוספים" xfId="3142"/>
    <cellStyle name="4_Anafim 2_4.4._פירוט אגח תשואה מעל 10% " xfId="3143"/>
    <cellStyle name="4_Anafim 2_דיווחים נוספים" xfId="3144"/>
    <cellStyle name="4_Anafim 2_דיווחים נוספים 2" xfId="3145"/>
    <cellStyle name="4_Anafim 2_דיווחים נוספים 2_דיווחים נוספים" xfId="3146"/>
    <cellStyle name="4_Anafim 2_דיווחים נוספים 2_דיווחים נוספים_1" xfId="3147"/>
    <cellStyle name="4_Anafim 2_דיווחים נוספים 2_דיווחים נוספים_פירוט אגח תשואה מעל 10% " xfId="3148"/>
    <cellStyle name="4_Anafim 2_דיווחים נוספים 2_פירוט אגח תשואה מעל 10% " xfId="3149"/>
    <cellStyle name="4_Anafim 2_דיווחים נוספים_1" xfId="3150"/>
    <cellStyle name="4_Anafim 2_דיווחים נוספים_1 2" xfId="3151"/>
    <cellStyle name="4_Anafim 2_דיווחים נוספים_1 2_דיווחים נוספים" xfId="3152"/>
    <cellStyle name="4_Anafim 2_דיווחים נוספים_1 2_דיווחים נוספים_1" xfId="3153"/>
    <cellStyle name="4_Anafim 2_דיווחים נוספים_1 2_דיווחים נוספים_פירוט אגח תשואה מעל 10% " xfId="3154"/>
    <cellStyle name="4_Anafim 2_דיווחים נוספים_1 2_פירוט אגח תשואה מעל 10% " xfId="3155"/>
    <cellStyle name="4_Anafim 2_דיווחים נוספים_1_4.4." xfId="3156"/>
    <cellStyle name="4_Anafim 2_דיווחים נוספים_1_4.4. 2" xfId="3157"/>
    <cellStyle name="4_Anafim 2_דיווחים נוספים_1_4.4. 2_דיווחים נוספים" xfId="3158"/>
    <cellStyle name="4_Anafim 2_דיווחים נוספים_1_4.4. 2_דיווחים נוספים_1" xfId="3159"/>
    <cellStyle name="4_Anafim 2_דיווחים נוספים_1_4.4. 2_דיווחים נוספים_פירוט אגח תשואה מעל 10% " xfId="3160"/>
    <cellStyle name="4_Anafim 2_דיווחים נוספים_1_4.4. 2_פירוט אגח תשואה מעל 10% " xfId="3161"/>
    <cellStyle name="4_Anafim 2_דיווחים נוספים_1_4.4._דיווחים נוספים" xfId="3162"/>
    <cellStyle name="4_Anafim 2_דיווחים נוספים_1_4.4._פירוט אגח תשואה מעל 10% " xfId="3163"/>
    <cellStyle name="4_Anafim 2_דיווחים נוספים_1_דיווחים נוספים" xfId="3164"/>
    <cellStyle name="4_Anafim 2_דיווחים נוספים_1_פירוט אגח תשואה מעל 10% " xfId="3165"/>
    <cellStyle name="4_Anafim 2_דיווחים נוספים_2" xfId="3166"/>
    <cellStyle name="4_Anafim 2_דיווחים נוספים_4.4." xfId="3167"/>
    <cellStyle name="4_Anafim 2_דיווחים נוספים_4.4. 2" xfId="3168"/>
    <cellStyle name="4_Anafim 2_דיווחים נוספים_4.4. 2_דיווחים נוספים" xfId="3169"/>
    <cellStyle name="4_Anafim 2_דיווחים נוספים_4.4. 2_דיווחים נוספים_1" xfId="3170"/>
    <cellStyle name="4_Anafim 2_דיווחים נוספים_4.4. 2_דיווחים נוספים_פירוט אגח תשואה מעל 10% " xfId="3171"/>
    <cellStyle name="4_Anafim 2_דיווחים נוספים_4.4. 2_פירוט אגח תשואה מעל 10% " xfId="3172"/>
    <cellStyle name="4_Anafim 2_דיווחים נוספים_4.4._דיווחים נוספים" xfId="3173"/>
    <cellStyle name="4_Anafim 2_דיווחים נוספים_4.4._פירוט אגח תשואה מעל 10% " xfId="3174"/>
    <cellStyle name="4_Anafim 2_דיווחים נוספים_דיווחים נוספים" xfId="3175"/>
    <cellStyle name="4_Anafim 2_דיווחים נוספים_דיווחים נוספים 2" xfId="3176"/>
    <cellStyle name="4_Anafim 2_דיווחים נוספים_דיווחים נוספים 2_דיווחים נוספים" xfId="3177"/>
    <cellStyle name="4_Anafim 2_דיווחים נוספים_דיווחים נוספים 2_דיווחים נוספים_1" xfId="3178"/>
    <cellStyle name="4_Anafim 2_דיווחים נוספים_דיווחים נוספים 2_דיווחים נוספים_פירוט אגח תשואה מעל 10% " xfId="3179"/>
    <cellStyle name="4_Anafim 2_דיווחים נוספים_דיווחים נוספים 2_פירוט אגח תשואה מעל 10% " xfId="3180"/>
    <cellStyle name="4_Anafim 2_דיווחים נוספים_דיווחים נוספים_1" xfId="3181"/>
    <cellStyle name="4_Anafim 2_דיווחים נוספים_דיווחים נוספים_4.4." xfId="3182"/>
    <cellStyle name="4_Anafim 2_דיווחים נוספים_דיווחים נוספים_4.4. 2" xfId="3183"/>
    <cellStyle name="4_Anafim 2_דיווחים נוספים_דיווחים נוספים_4.4. 2_דיווחים נוספים" xfId="3184"/>
    <cellStyle name="4_Anafim 2_דיווחים נוספים_דיווחים נוספים_4.4. 2_דיווחים נוספים_1" xfId="3185"/>
    <cellStyle name="4_Anafim 2_דיווחים נוספים_דיווחים נוספים_4.4. 2_דיווחים נוספים_פירוט אגח תשואה מעל 10% " xfId="3186"/>
    <cellStyle name="4_Anafim 2_דיווחים נוספים_דיווחים נוספים_4.4. 2_פירוט אגח תשואה מעל 10% " xfId="3187"/>
    <cellStyle name="4_Anafim 2_דיווחים נוספים_דיווחים נוספים_4.4._דיווחים נוספים" xfId="3188"/>
    <cellStyle name="4_Anafim 2_דיווחים נוספים_דיווחים נוספים_4.4._פירוט אגח תשואה מעל 10% " xfId="3189"/>
    <cellStyle name="4_Anafim 2_דיווחים נוספים_דיווחים נוספים_דיווחים נוספים" xfId="3190"/>
    <cellStyle name="4_Anafim 2_דיווחים נוספים_דיווחים נוספים_פירוט אגח תשואה מעל 10% " xfId="3191"/>
    <cellStyle name="4_Anafim 2_דיווחים נוספים_פירוט אגח תשואה מעל 10% " xfId="3192"/>
    <cellStyle name="4_Anafim 2_עסקאות שאושרו וטרם בוצעו  " xfId="3193"/>
    <cellStyle name="4_Anafim 2_עסקאות שאושרו וטרם בוצעו   2" xfId="3194"/>
    <cellStyle name="4_Anafim 2_עסקאות שאושרו וטרם בוצעו   2_דיווחים נוספים" xfId="3195"/>
    <cellStyle name="4_Anafim 2_עסקאות שאושרו וטרם בוצעו   2_דיווחים נוספים_1" xfId="3196"/>
    <cellStyle name="4_Anafim 2_עסקאות שאושרו וטרם בוצעו   2_דיווחים נוספים_פירוט אגח תשואה מעל 10% " xfId="3197"/>
    <cellStyle name="4_Anafim 2_עסקאות שאושרו וטרם בוצעו   2_פירוט אגח תשואה מעל 10% " xfId="3198"/>
    <cellStyle name="4_Anafim 2_עסקאות שאושרו וטרם בוצעו  _דיווחים נוספים" xfId="3199"/>
    <cellStyle name="4_Anafim 2_עסקאות שאושרו וטרם בוצעו  _פירוט אגח תשואה מעל 10% " xfId="3200"/>
    <cellStyle name="4_Anafim 2_פירוט אגח תשואה מעל 10% " xfId="3201"/>
    <cellStyle name="4_Anafim 2_פירוט אגח תשואה מעל 10%  2" xfId="3202"/>
    <cellStyle name="4_Anafim 2_פירוט אגח תשואה מעל 10%  2_דיווחים נוספים" xfId="3203"/>
    <cellStyle name="4_Anafim 2_פירוט אגח תשואה מעל 10%  2_דיווחים נוספים_1" xfId="3204"/>
    <cellStyle name="4_Anafim 2_פירוט אגח תשואה מעל 10%  2_דיווחים נוספים_פירוט אגח תשואה מעל 10% " xfId="3205"/>
    <cellStyle name="4_Anafim 2_פירוט אגח תשואה מעל 10%  2_פירוט אגח תשואה מעל 10% " xfId="3206"/>
    <cellStyle name="4_Anafim 2_פירוט אגח תשואה מעל 10% _1" xfId="3207"/>
    <cellStyle name="4_Anafim 2_פירוט אגח תשואה מעל 10% _4.4." xfId="3208"/>
    <cellStyle name="4_Anafim 2_פירוט אגח תשואה מעל 10% _4.4. 2" xfId="3209"/>
    <cellStyle name="4_Anafim 2_פירוט אגח תשואה מעל 10% _4.4. 2_דיווחים נוספים" xfId="3210"/>
    <cellStyle name="4_Anafim 2_פירוט אגח תשואה מעל 10% _4.4. 2_דיווחים נוספים_1" xfId="3211"/>
    <cellStyle name="4_Anafim 2_פירוט אגח תשואה מעל 10% _4.4. 2_דיווחים נוספים_פירוט אגח תשואה מעל 10% " xfId="3212"/>
    <cellStyle name="4_Anafim 2_פירוט אגח תשואה מעל 10% _4.4. 2_פירוט אגח תשואה מעל 10% " xfId="3213"/>
    <cellStyle name="4_Anafim 2_פירוט אגח תשואה מעל 10% _4.4._דיווחים נוספים" xfId="3214"/>
    <cellStyle name="4_Anafim 2_פירוט אגח תשואה מעל 10% _4.4._פירוט אגח תשואה מעל 10% " xfId="3215"/>
    <cellStyle name="4_Anafim 2_פירוט אגח תשואה מעל 10% _דיווחים נוספים" xfId="3216"/>
    <cellStyle name="4_Anafim 2_פירוט אגח תשואה מעל 10% _דיווחים נוספים_1" xfId="3217"/>
    <cellStyle name="4_Anafim 2_פירוט אגח תשואה מעל 10% _דיווחים נוספים_פירוט אגח תשואה מעל 10% " xfId="3218"/>
    <cellStyle name="4_Anafim 2_פירוט אגח תשואה מעל 10% _פירוט אגח תשואה מעל 10% " xfId="3219"/>
    <cellStyle name="4_Anafim 3" xfId="3220"/>
    <cellStyle name="4_Anafim 3_דיווחים נוספים" xfId="3221"/>
    <cellStyle name="4_Anafim 3_דיווחים נוספים_1" xfId="3222"/>
    <cellStyle name="4_Anafim 3_דיווחים נוספים_פירוט אגח תשואה מעל 10% " xfId="3223"/>
    <cellStyle name="4_Anafim 3_פירוט אגח תשואה מעל 10% " xfId="3224"/>
    <cellStyle name="4_Anafim_4.4." xfId="3225"/>
    <cellStyle name="4_Anafim_4.4. 2" xfId="3226"/>
    <cellStyle name="4_Anafim_4.4. 2_דיווחים נוספים" xfId="3227"/>
    <cellStyle name="4_Anafim_4.4. 2_דיווחים נוספים_1" xfId="3228"/>
    <cellStyle name="4_Anafim_4.4. 2_דיווחים נוספים_פירוט אגח תשואה מעל 10% " xfId="3229"/>
    <cellStyle name="4_Anafim_4.4. 2_פירוט אגח תשואה מעל 10% " xfId="3230"/>
    <cellStyle name="4_Anafim_4.4._דיווחים נוספים" xfId="3231"/>
    <cellStyle name="4_Anafim_4.4._פירוט אגח תשואה מעל 10% " xfId="3232"/>
    <cellStyle name="4_Anafim_דיווחים נוספים" xfId="3233"/>
    <cellStyle name="4_Anafim_דיווחים נוספים 2" xfId="3234"/>
    <cellStyle name="4_Anafim_דיווחים נוספים 2_דיווחים נוספים" xfId="3235"/>
    <cellStyle name="4_Anafim_דיווחים נוספים 2_דיווחים נוספים_1" xfId="3236"/>
    <cellStyle name="4_Anafim_דיווחים נוספים 2_דיווחים נוספים_פירוט אגח תשואה מעל 10% " xfId="3237"/>
    <cellStyle name="4_Anafim_דיווחים נוספים 2_פירוט אגח תשואה מעל 10% " xfId="3238"/>
    <cellStyle name="4_Anafim_דיווחים נוספים_1" xfId="3239"/>
    <cellStyle name="4_Anafim_דיווחים נוספים_1 2" xfId="3240"/>
    <cellStyle name="4_Anafim_דיווחים נוספים_1 2_דיווחים נוספים" xfId="3241"/>
    <cellStyle name="4_Anafim_דיווחים נוספים_1 2_דיווחים נוספים_1" xfId="3242"/>
    <cellStyle name="4_Anafim_דיווחים נוספים_1 2_דיווחים נוספים_פירוט אגח תשואה מעל 10% " xfId="3243"/>
    <cellStyle name="4_Anafim_דיווחים נוספים_1 2_פירוט אגח תשואה מעל 10% " xfId="3244"/>
    <cellStyle name="4_Anafim_דיווחים נוספים_1_4.4." xfId="3245"/>
    <cellStyle name="4_Anafim_דיווחים נוספים_1_4.4. 2" xfId="3246"/>
    <cellStyle name="4_Anafim_דיווחים נוספים_1_4.4. 2_דיווחים נוספים" xfId="3247"/>
    <cellStyle name="4_Anafim_דיווחים נוספים_1_4.4. 2_דיווחים נוספים_1" xfId="3248"/>
    <cellStyle name="4_Anafim_דיווחים נוספים_1_4.4. 2_דיווחים נוספים_פירוט אגח תשואה מעל 10% " xfId="3249"/>
    <cellStyle name="4_Anafim_דיווחים נוספים_1_4.4. 2_פירוט אגח תשואה מעל 10% " xfId="3250"/>
    <cellStyle name="4_Anafim_דיווחים נוספים_1_4.4._דיווחים נוספים" xfId="3251"/>
    <cellStyle name="4_Anafim_דיווחים נוספים_1_4.4._פירוט אגח תשואה מעל 10% " xfId="3252"/>
    <cellStyle name="4_Anafim_דיווחים נוספים_1_דיווחים נוספים" xfId="3253"/>
    <cellStyle name="4_Anafim_דיווחים נוספים_1_דיווחים נוספים 2" xfId="3254"/>
    <cellStyle name="4_Anafim_דיווחים נוספים_1_דיווחים נוספים 2_דיווחים נוספים" xfId="3255"/>
    <cellStyle name="4_Anafim_דיווחים נוספים_1_דיווחים נוספים 2_דיווחים נוספים_1" xfId="3256"/>
    <cellStyle name="4_Anafim_דיווחים נוספים_1_דיווחים נוספים 2_דיווחים נוספים_פירוט אגח תשואה מעל 10% " xfId="3257"/>
    <cellStyle name="4_Anafim_דיווחים נוספים_1_דיווחים נוספים 2_פירוט אגח תשואה מעל 10% " xfId="3258"/>
    <cellStyle name="4_Anafim_דיווחים נוספים_1_דיווחים נוספים_1" xfId="3259"/>
    <cellStyle name="4_Anafim_דיווחים נוספים_1_דיווחים נוספים_4.4." xfId="3260"/>
    <cellStyle name="4_Anafim_דיווחים נוספים_1_דיווחים נוספים_4.4. 2" xfId="3261"/>
    <cellStyle name="4_Anafim_דיווחים נוספים_1_דיווחים נוספים_4.4. 2_דיווחים נוספים" xfId="3262"/>
    <cellStyle name="4_Anafim_דיווחים נוספים_1_דיווחים נוספים_4.4. 2_דיווחים נוספים_1" xfId="3263"/>
    <cellStyle name="4_Anafim_דיווחים נוספים_1_דיווחים נוספים_4.4. 2_דיווחים נוספים_פירוט אגח תשואה מעל 10% " xfId="3264"/>
    <cellStyle name="4_Anafim_דיווחים נוספים_1_דיווחים נוספים_4.4. 2_פירוט אגח תשואה מעל 10% " xfId="3265"/>
    <cellStyle name="4_Anafim_דיווחים נוספים_1_דיווחים נוספים_4.4._דיווחים נוספים" xfId="3266"/>
    <cellStyle name="4_Anafim_דיווחים נוספים_1_דיווחים נוספים_4.4._פירוט אגח תשואה מעל 10% " xfId="3267"/>
    <cellStyle name="4_Anafim_דיווחים נוספים_1_דיווחים נוספים_דיווחים נוספים" xfId="3268"/>
    <cellStyle name="4_Anafim_דיווחים נוספים_1_דיווחים נוספים_פירוט אגח תשואה מעל 10% " xfId="3269"/>
    <cellStyle name="4_Anafim_דיווחים נוספים_1_פירוט אגח תשואה מעל 10% " xfId="3270"/>
    <cellStyle name="4_Anafim_דיווחים נוספים_2" xfId="3271"/>
    <cellStyle name="4_Anafim_דיווחים נוספים_2 2" xfId="3272"/>
    <cellStyle name="4_Anafim_דיווחים נוספים_2 2_דיווחים נוספים" xfId="3273"/>
    <cellStyle name="4_Anafim_דיווחים נוספים_2 2_דיווחים נוספים_1" xfId="3274"/>
    <cellStyle name="4_Anafim_דיווחים נוספים_2 2_דיווחים נוספים_פירוט אגח תשואה מעל 10% " xfId="3275"/>
    <cellStyle name="4_Anafim_דיווחים נוספים_2 2_פירוט אגח תשואה מעל 10% " xfId="3276"/>
    <cellStyle name="4_Anafim_דיווחים נוספים_2_4.4." xfId="3277"/>
    <cellStyle name="4_Anafim_דיווחים נוספים_2_4.4. 2" xfId="3278"/>
    <cellStyle name="4_Anafim_דיווחים נוספים_2_4.4. 2_דיווחים נוספים" xfId="3279"/>
    <cellStyle name="4_Anafim_דיווחים נוספים_2_4.4. 2_דיווחים נוספים_1" xfId="3280"/>
    <cellStyle name="4_Anafim_דיווחים נוספים_2_4.4. 2_דיווחים נוספים_פירוט אגח תשואה מעל 10% " xfId="3281"/>
    <cellStyle name="4_Anafim_דיווחים נוספים_2_4.4. 2_פירוט אגח תשואה מעל 10% " xfId="3282"/>
    <cellStyle name="4_Anafim_דיווחים נוספים_2_4.4._דיווחים נוספים" xfId="3283"/>
    <cellStyle name="4_Anafim_דיווחים נוספים_2_4.4._פירוט אגח תשואה מעל 10% " xfId="3284"/>
    <cellStyle name="4_Anafim_דיווחים נוספים_2_דיווחים נוספים" xfId="3285"/>
    <cellStyle name="4_Anafim_דיווחים נוספים_2_פירוט אגח תשואה מעל 10% " xfId="3286"/>
    <cellStyle name="4_Anafim_דיווחים נוספים_3" xfId="3287"/>
    <cellStyle name="4_Anafim_דיווחים נוספים_4.4." xfId="3288"/>
    <cellStyle name="4_Anafim_דיווחים נוספים_4.4. 2" xfId="3289"/>
    <cellStyle name="4_Anafim_דיווחים נוספים_4.4. 2_דיווחים נוספים" xfId="3290"/>
    <cellStyle name="4_Anafim_דיווחים נוספים_4.4. 2_דיווחים נוספים_1" xfId="3291"/>
    <cellStyle name="4_Anafim_דיווחים נוספים_4.4. 2_דיווחים נוספים_פירוט אגח תשואה מעל 10% " xfId="3292"/>
    <cellStyle name="4_Anafim_דיווחים נוספים_4.4. 2_פירוט אגח תשואה מעל 10% " xfId="3293"/>
    <cellStyle name="4_Anafim_דיווחים נוספים_4.4._דיווחים נוספים" xfId="3294"/>
    <cellStyle name="4_Anafim_דיווחים נוספים_4.4._פירוט אגח תשואה מעל 10% " xfId="3295"/>
    <cellStyle name="4_Anafim_דיווחים נוספים_דיווחים נוספים" xfId="3296"/>
    <cellStyle name="4_Anafim_דיווחים נוספים_דיווחים נוספים 2" xfId="3297"/>
    <cellStyle name="4_Anafim_דיווחים נוספים_דיווחים נוספים 2_דיווחים נוספים" xfId="3298"/>
    <cellStyle name="4_Anafim_דיווחים נוספים_דיווחים נוספים 2_דיווחים נוספים_1" xfId="3299"/>
    <cellStyle name="4_Anafim_דיווחים נוספים_דיווחים נוספים 2_דיווחים נוספים_פירוט אגח תשואה מעל 10% " xfId="3300"/>
    <cellStyle name="4_Anafim_דיווחים נוספים_דיווחים נוספים 2_פירוט אגח תשואה מעל 10% " xfId="3301"/>
    <cellStyle name="4_Anafim_דיווחים נוספים_דיווחים נוספים_1" xfId="3302"/>
    <cellStyle name="4_Anafim_דיווחים נוספים_דיווחים נוספים_4.4." xfId="3303"/>
    <cellStyle name="4_Anafim_דיווחים נוספים_דיווחים נוספים_4.4. 2" xfId="3304"/>
    <cellStyle name="4_Anafim_דיווחים נוספים_דיווחים נוספים_4.4. 2_דיווחים נוספים" xfId="3305"/>
    <cellStyle name="4_Anafim_דיווחים נוספים_דיווחים נוספים_4.4. 2_דיווחים נוספים_1" xfId="3306"/>
    <cellStyle name="4_Anafim_דיווחים נוספים_דיווחים נוספים_4.4. 2_דיווחים נוספים_פירוט אגח תשואה מעל 10% " xfId="3307"/>
    <cellStyle name="4_Anafim_דיווחים נוספים_דיווחים נוספים_4.4. 2_פירוט אגח תשואה מעל 10% " xfId="3308"/>
    <cellStyle name="4_Anafim_דיווחים נוספים_דיווחים נוספים_4.4._דיווחים נוספים" xfId="3309"/>
    <cellStyle name="4_Anafim_דיווחים נוספים_דיווחים נוספים_4.4._פירוט אגח תשואה מעל 10% " xfId="3310"/>
    <cellStyle name="4_Anafim_דיווחים נוספים_דיווחים נוספים_דיווחים נוספים" xfId="3311"/>
    <cellStyle name="4_Anafim_דיווחים נוספים_דיווחים נוספים_פירוט אגח תשואה מעל 10% " xfId="3312"/>
    <cellStyle name="4_Anafim_דיווחים נוספים_פירוט אגח תשואה מעל 10% " xfId="3313"/>
    <cellStyle name="4_Anafim_הערות" xfId="3314"/>
    <cellStyle name="4_Anafim_הערות 2" xfId="3315"/>
    <cellStyle name="4_Anafim_הערות 2_דיווחים נוספים" xfId="3316"/>
    <cellStyle name="4_Anafim_הערות 2_דיווחים נוספים_1" xfId="3317"/>
    <cellStyle name="4_Anafim_הערות 2_דיווחים נוספים_פירוט אגח תשואה מעל 10% " xfId="3318"/>
    <cellStyle name="4_Anafim_הערות 2_פירוט אגח תשואה מעל 10% " xfId="3319"/>
    <cellStyle name="4_Anafim_הערות_4.4." xfId="3320"/>
    <cellStyle name="4_Anafim_הערות_4.4. 2" xfId="3321"/>
    <cellStyle name="4_Anafim_הערות_4.4. 2_דיווחים נוספים" xfId="3322"/>
    <cellStyle name="4_Anafim_הערות_4.4. 2_דיווחים נוספים_1" xfId="3323"/>
    <cellStyle name="4_Anafim_הערות_4.4. 2_דיווחים נוספים_פירוט אגח תשואה מעל 10% " xfId="3324"/>
    <cellStyle name="4_Anafim_הערות_4.4. 2_פירוט אגח תשואה מעל 10% " xfId="3325"/>
    <cellStyle name="4_Anafim_הערות_4.4._דיווחים נוספים" xfId="3326"/>
    <cellStyle name="4_Anafim_הערות_4.4._פירוט אגח תשואה מעל 10% " xfId="3327"/>
    <cellStyle name="4_Anafim_הערות_דיווחים נוספים" xfId="3328"/>
    <cellStyle name="4_Anafim_הערות_דיווחים נוספים_1" xfId="3329"/>
    <cellStyle name="4_Anafim_הערות_דיווחים נוספים_פירוט אגח תשואה מעל 10% " xfId="3330"/>
    <cellStyle name="4_Anafim_הערות_פירוט אגח תשואה מעל 10% " xfId="3331"/>
    <cellStyle name="4_Anafim_יתרת מסגרות אשראי לניצול " xfId="3332"/>
    <cellStyle name="4_Anafim_יתרת מסגרות אשראי לניצול  2" xfId="3333"/>
    <cellStyle name="4_Anafim_יתרת מסגרות אשראי לניצול  2_דיווחים נוספים" xfId="3334"/>
    <cellStyle name="4_Anafim_יתרת מסגרות אשראי לניצול  2_דיווחים נוספים_1" xfId="3335"/>
    <cellStyle name="4_Anafim_יתרת מסגרות אשראי לניצול  2_דיווחים נוספים_פירוט אגח תשואה מעל 10% " xfId="3336"/>
    <cellStyle name="4_Anafim_יתרת מסגרות אשראי לניצול  2_פירוט אגח תשואה מעל 10% " xfId="3337"/>
    <cellStyle name="4_Anafim_יתרת מסגרות אשראי לניצול _4.4." xfId="3338"/>
    <cellStyle name="4_Anafim_יתרת מסגרות אשראי לניצול _4.4. 2" xfId="3339"/>
    <cellStyle name="4_Anafim_יתרת מסגרות אשראי לניצול _4.4. 2_דיווחים נוספים" xfId="3340"/>
    <cellStyle name="4_Anafim_יתרת מסגרות אשראי לניצול _4.4. 2_דיווחים נוספים_1" xfId="3341"/>
    <cellStyle name="4_Anafim_יתרת מסגרות אשראי לניצול _4.4. 2_דיווחים נוספים_פירוט אגח תשואה מעל 10% " xfId="3342"/>
    <cellStyle name="4_Anafim_יתרת מסגרות אשראי לניצול _4.4. 2_פירוט אגח תשואה מעל 10% " xfId="3343"/>
    <cellStyle name="4_Anafim_יתרת מסגרות אשראי לניצול _4.4._דיווחים נוספים" xfId="3344"/>
    <cellStyle name="4_Anafim_יתרת מסגרות אשראי לניצול _4.4._פירוט אגח תשואה מעל 10% " xfId="3345"/>
    <cellStyle name="4_Anafim_יתרת מסגרות אשראי לניצול _דיווחים נוספים" xfId="3346"/>
    <cellStyle name="4_Anafim_יתרת מסגרות אשראי לניצול _דיווחים נוספים_1" xfId="3347"/>
    <cellStyle name="4_Anafim_יתרת מסגרות אשראי לניצול _דיווחים נוספים_פירוט אגח תשואה מעל 10% " xfId="3348"/>
    <cellStyle name="4_Anafim_יתרת מסגרות אשראי לניצול _פירוט אגח תשואה מעל 10% " xfId="3349"/>
    <cellStyle name="4_Anafim_עסקאות שאושרו וטרם בוצעו  " xfId="3350"/>
    <cellStyle name="4_Anafim_עסקאות שאושרו וטרם בוצעו   2" xfId="3351"/>
    <cellStyle name="4_Anafim_עסקאות שאושרו וטרם בוצעו   2_דיווחים נוספים" xfId="3352"/>
    <cellStyle name="4_Anafim_עסקאות שאושרו וטרם בוצעו   2_דיווחים נוספים_1" xfId="3353"/>
    <cellStyle name="4_Anafim_עסקאות שאושרו וטרם בוצעו   2_דיווחים נוספים_פירוט אגח תשואה מעל 10% " xfId="3354"/>
    <cellStyle name="4_Anafim_עסקאות שאושרו וטרם בוצעו   2_פירוט אגח תשואה מעל 10% " xfId="3355"/>
    <cellStyle name="4_Anafim_עסקאות שאושרו וטרם בוצעו  _1" xfId="3356"/>
    <cellStyle name="4_Anafim_עסקאות שאושרו וטרם בוצעו  _1 2" xfId="3357"/>
    <cellStyle name="4_Anafim_עסקאות שאושרו וטרם בוצעו  _1 2_דיווחים נוספים" xfId="3358"/>
    <cellStyle name="4_Anafim_עסקאות שאושרו וטרם בוצעו  _1 2_דיווחים נוספים_1" xfId="3359"/>
    <cellStyle name="4_Anafim_עסקאות שאושרו וטרם בוצעו  _1 2_דיווחים נוספים_פירוט אגח תשואה מעל 10% " xfId="3360"/>
    <cellStyle name="4_Anafim_עסקאות שאושרו וטרם בוצעו  _1 2_פירוט אגח תשואה מעל 10% " xfId="3361"/>
    <cellStyle name="4_Anafim_עסקאות שאושרו וטרם בוצעו  _1_דיווחים נוספים" xfId="3362"/>
    <cellStyle name="4_Anafim_עסקאות שאושרו וטרם בוצעו  _1_פירוט אגח תשואה מעל 10% " xfId="3363"/>
    <cellStyle name="4_Anafim_עסקאות שאושרו וטרם בוצעו  _4.4." xfId="3364"/>
    <cellStyle name="4_Anafim_עסקאות שאושרו וטרם בוצעו  _4.4. 2" xfId="3365"/>
    <cellStyle name="4_Anafim_עסקאות שאושרו וטרם בוצעו  _4.4. 2_דיווחים נוספים" xfId="3366"/>
    <cellStyle name="4_Anafim_עסקאות שאושרו וטרם בוצעו  _4.4. 2_דיווחים נוספים_1" xfId="3367"/>
    <cellStyle name="4_Anafim_עסקאות שאושרו וטרם בוצעו  _4.4. 2_דיווחים נוספים_פירוט אגח תשואה מעל 10% " xfId="3368"/>
    <cellStyle name="4_Anafim_עסקאות שאושרו וטרם בוצעו  _4.4. 2_פירוט אגח תשואה מעל 10% " xfId="3369"/>
    <cellStyle name="4_Anafim_עסקאות שאושרו וטרם בוצעו  _4.4._דיווחים נוספים" xfId="3370"/>
    <cellStyle name="4_Anafim_עסקאות שאושרו וטרם בוצעו  _4.4._פירוט אגח תשואה מעל 10% " xfId="3371"/>
    <cellStyle name="4_Anafim_עסקאות שאושרו וטרם בוצעו  _דיווחים נוספים" xfId="3372"/>
    <cellStyle name="4_Anafim_עסקאות שאושרו וטרם בוצעו  _דיווחים נוספים_1" xfId="3373"/>
    <cellStyle name="4_Anafim_עסקאות שאושרו וטרם בוצעו  _דיווחים נוספים_פירוט אגח תשואה מעל 10% " xfId="3374"/>
    <cellStyle name="4_Anafim_עסקאות שאושרו וטרם בוצעו  _פירוט אגח תשואה מעל 10% " xfId="3375"/>
    <cellStyle name="4_Anafim_פירוט אגח תשואה מעל 10% " xfId="3376"/>
    <cellStyle name="4_Anafim_פירוט אגח תשואה מעל 10%  2" xfId="3377"/>
    <cellStyle name="4_Anafim_פירוט אגח תשואה מעל 10%  2_דיווחים נוספים" xfId="3378"/>
    <cellStyle name="4_Anafim_פירוט אגח תשואה מעל 10%  2_דיווחים נוספים_1" xfId="3379"/>
    <cellStyle name="4_Anafim_פירוט אגח תשואה מעל 10%  2_דיווחים נוספים_פירוט אגח תשואה מעל 10% " xfId="3380"/>
    <cellStyle name="4_Anafim_פירוט אגח תשואה מעל 10%  2_פירוט אגח תשואה מעל 10% " xfId="3381"/>
    <cellStyle name="4_Anafim_פירוט אגח תשואה מעל 10% _1" xfId="3382"/>
    <cellStyle name="4_Anafim_פירוט אגח תשואה מעל 10% _4.4." xfId="3383"/>
    <cellStyle name="4_Anafim_פירוט אגח תשואה מעל 10% _4.4. 2" xfId="3384"/>
    <cellStyle name="4_Anafim_פירוט אגח תשואה מעל 10% _4.4. 2_דיווחים נוספים" xfId="3385"/>
    <cellStyle name="4_Anafim_פירוט אגח תשואה מעל 10% _4.4. 2_דיווחים נוספים_1" xfId="3386"/>
    <cellStyle name="4_Anafim_פירוט אגח תשואה מעל 10% _4.4. 2_דיווחים נוספים_פירוט אגח תשואה מעל 10% " xfId="3387"/>
    <cellStyle name="4_Anafim_פירוט אגח תשואה מעל 10% _4.4. 2_פירוט אגח תשואה מעל 10% " xfId="3388"/>
    <cellStyle name="4_Anafim_פירוט אגח תשואה מעל 10% _4.4._דיווחים נוספים" xfId="3389"/>
    <cellStyle name="4_Anafim_פירוט אגח תשואה מעל 10% _4.4._פירוט אגח תשואה מעל 10% " xfId="3390"/>
    <cellStyle name="4_Anafim_פירוט אגח תשואה מעל 10% _דיווחים נוספים" xfId="3391"/>
    <cellStyle name="4_Anafim_פירוט אגח תשואה מעל 10% _דיווחים נוספים_1" xfId="3392"/>
    <cellStyle name="4_Anafim_פירוט אגח תשואה מעל 10% _דיווחים נוספים_פירוט אגח תשואה מעל 10% " xfId="3393"/>
    <cellStyle name="4_Anafim_פירוט אגח תשואה מעל 10% _פירוט אגח תשואה מעל 10% " xfId="3394"/>
    <cellStyle name="4_אחזקות בעלי ענין -DATA - ערכים" xfId="14852"/>
    <cellStyle name="4_דיווחים נוספים" xfId="3395"/>
    <cellStyle name="4_דיווחים נוספים 2" xfId="3396"/>
    <cellStyle name="4_דיווחים נוספים 2_דיווחים נוספים" xfId="3397"/>
    <cellStyle name="4_דיווחים נוספים 2_דיווחים נוספים_1" xfId="3398"/>
    <cellStyle name="4_דיווחים נוספים 2_דיווחים נוספים_פירוט אגח תשואה מעל 10% " xfId="3399"/>
    <cellStyle name="4_דיווחים נוספים 2_פירוט אגח תשואה מעל 10% " xfId="3400"/>
    <cellStyle name="4_דיווחים נוספים_1" xfId="3401"/>
    <cellStyle name="4_דיווחים נוספים_1 2" xfId="3402"/>
    <cellStyle name="4_דיווחים נוספים_1 2_דיווחים נוספים" xfId="3403"/>
    <cellStyle name="4_דיווחים נוספים_1 2_דיווחים נוספים_1" xfId="3404"/>
    <cellStyle name="4_דיווחים נוספים_1 2_דיווחים נוספים_פירוט אגח תשואה מעל 10% " xfId="3405"/>
    <cellStyle name="4_דיווחים נוספים_1 2_פירוט אגח תשואה מעל 10% " xfId="3406"/>
    <cellStyle name="4_דיווחים נוספים_1_4.4." xfId="3407"/>
    <cellStyle name="4_דיווחים נוספים_1_4.4. 2" xfId="3408"/>
    <cellStyle name="4_דיווחים נוספים_1_4.4. 2_דיווחים נוספים" xfId="3409"/>
    <cellStyle name="4_דיווחים נוספים_1_4.4. 2_דיווחים נוספים_1" xfId="3410"/>
    <cellStyle name="4_דיווחים נוספים_1_4.4. 2_דיווחים נוספים_פירוט אגח תשואה מעל 10% " xfId="3411"/>
    <cellStyle name="4_דיווחים נוספים_1_4.4. 2_פירוט אגח תשואה מעל 10% " xfId="3412"/>
    <cellStyle name="4_דיווחים נוספים_1_4.4._דיווחים נוספים" xfId="3413"/>
    <cellStyle name="4_דיווחים נוספים_1_4.4._פירוט אגח תשואה מעל 10% " xfId="3414"/>
    <cellStyle name="4_דיווחים נוספים_1_דיווחים נוספים" xfId="3415"/>
    <cellStyle name="4_דיווחים נוספים_1_דיווחים נוספים 2" xfId="3416"/>
    <cellStyle name="4_דיווחים נוספים_1_דיווחים נוספים 2_דיווחים נוספים" xfId="3417"/>
    <cellStyle name="4_דיווחים נוספים_1_דיווחים נוספים 2_דיווחים נוספים_1" xfId="3418"/>
    <cellStyle name="4_דיווחים נוספים_1_דיווחים נוספים 2_דיווחים נוספים_פירוט אגח תשואה מעל 10% " xfId="3419"/>
    <cellStyle name="4_דיווחים נוספים_1_דיווחים נוספים 2_פירוט אגח תשואה מעל 10% " xfId="3420"/>
    <cellStyle name="4_דיווחים נוספים_1_דיווחים נוספים_1" xfId="3421"/>
    <cellStyle name="4_דיווחים נוספים_1_דיווחים נוספים_4.4." xfId="3422"/>
    <cellStyle name="4_דיווחים נוספים_1_דיווחים נוספים_4.4. 2" xfId="3423"/>
    <cellStyle name="4_דיווחים נוספים_1_דיווחים נוספים_4.4. 2_דיווחים נוספים" xfId="3424"/>
    <cellStyle name="4_דיווחים נוספים_1_דיווחים נוספים_4.4. 2_דיווחים נוספים_1" xfId="3425"/>
    <cellStyle name="4_דיווחים נוספים_1_דיווחים נוספים_4.4. 2_דיווחים נוספים_פירוט אגח תשואה מעל 10% " xfId="3426"/>
    <cellStyle name="4_דיווחים נוספים_1_דיווחים נוספים_4.4. 2_פירוט אגח תשואה מעל 10% " xfId="3427"/>
    <cellStyle name="4_דיווחים נוספים_1_דיווחים נוספים_4.4._דיווחים נוספים" xfId="3428"/>
    <cellStyle name="4_דיווחים נוספים_1_דיווחים נוספים_4.4._פירוט אגח תשואה מעל 10% " xfId="3429"/>
    <cellStyle name="4_דיווחים נוספים_1_דיווחים נוספים_דיווחים נוספים" xfId="3430"/>
    <cellStyle name="4_דיווחים נוספים_1_דיווחים נוספים_פירוט אגח תשואה מעל 10% " xfId="3431"/>
    <cellStyle name="4_דיווחים נוספים_1_פירוט אגח תשואה מעל 10% " xfId="3432"/>
    <cellStyle name="4_דיווחים נוספים_2" xfId="3433"/>
    <cellStyle name="4_דיווחים נוספים_2 2" xfId="3434"/>
    <cellStyle name="4_דיווחים נוספים_2 2_דיווחים נוספים" xfId="3435"/>
    <cellStyle name="4_דיווחים נוספים_2 2_דיווחים נוספים_1" xfId="3436"/>
    <cellStyle name="4_דיווחים נוספים_2 2_דיווחים נוספים_פירוט אגח תשואה מעל 10% " xfId="3437"/>
    <cellStyle name="4_דיווחים נוספים_2 2_פירוט אגח תשואה מעל 10% " xfId="3438"/>
    <cellStyle name="4_דיווחים נוספים_2_4.4." xfId="3439"/>
    <cellStyle name="4_דיווחים נוספים_2_4.4. 2" xfId="3440"/>
    <cellStyle name="4_דיווחים נוספים_2_4.4. 2_דיווחים נוספים" xfId="3441"/>
    <cellStyle name="4_דיווחים נוספים_2_4.4. 2_דיווחים נוספים_1" xfId="3442"/>
    <cellStyle name="4_דיווחים נוספים_2_4.4. 2_דיווחים נוספים_פירוט אגח תשואה מעל 10% " xfId="3443"/>
    <cellStyle name="4_דיווחים נוספים_2_4.4. 2_פירוט אגח תשואה מעל 10% " xfId="3444"/>
    <cellStyle name="4_דיווחים נוספים_2_4.4._דיווחים נוספים" xfId="3445"/>
    <cellStyle name="4_דיווחים נוספים_2_4.4._פירוט אגח תשואה מעל 10% " xfId="3446"/>
    <cellStyle name="4_דיווחים נוספים_2_דיווחים נוספים" xfId="3447"/>
    <cellStyle name="4_דיווחים נוספים_2_פירוט אגח תשואה מעל 10% " xfId="3448"/>
    <cellStyle name="4_דיווחים נוספים_3" xfId="3449"/>
    <cellStyle name="4_דיווחים נוספים_4.4." xfId="3450"/>
    <cellStyle name="4_דיווחים נוספים_4.4. 2" xfId="3451"/>
    <cellStyle name="4_דיווחים נוספים_4.4. 2_דיווחים נוספים" xfId="3452"/>
    <cellStyle name="4_דיווחים נוספים_4.4. 2_דיווחים נוספים_1" xfId="3453"/>
    <cellStyle name="4_דיווחים נוספים_4.4. 2_דיווחים נוספים_פירוט אגח תשואה מעל 10% " xfId="3454"/>
    <cellStyle name="4_דיווחים נוספים_4.4. 2_פירוט אגח תשואה מעל 10% " xfId="3455"/>
    <cellStyle name="4_דיווחים נוספים_4.4._דיווחים נוספים" xfId="3456"/>
    <cellStyle name="4_דיווחים נוספים_4.4._פירוט אגח תשואה מעל 10% " xfId="3457"/>
    <cellStyle name="4_דיווחים נוספים_דיווחים נוספים" xfId="3458"/>
    <cellStyle name="4_דיווחים נוספים_דיווחים נוספים 2" xfId="3459"/>
    <cellStyle name="4_דיווחים נוספים_דיווחים נוספים 2_דיווחים נוספים" xfId="3460"/>
    <cellStyle name="4_דיווחים נוספים_דיווחים נוספים 2_דיווחים נוספים_1" xfId="3461"/>
    <cellStyle name="4_דיווחים נוספים_דיווחים נוספים 2_דיווחים נוספים_פירוט אגח תשואה מעל 10% " xfId="3462"/>
    <cellStyle name="4_דיווחים נוספים_דיווחים נוספים 2_פירוט אגח תשואה מעל 10% " xfId="3463"/>
    <cellStyle name="4_דיווחים נוספים_דיווחים נוספים_1" xfId="3464"/>
    <cellStyle name="4_דיווחים נוספים_דיווחים נוספים_4.4." xfId="3465"/>
    <cellStyle name="4_דיווחים נוספים_דיווחים נוספים_4.4. 2" xfId="3466"/>
    <cellStyle name="4_דיווחים נוספים_דיווחים נוספים_4.4. 2_דיווחים נוספים" xfId="3467"/>
    <cellStyle name="4_דיווחים נוספים_דיווחים נוספים_4.4. 2_דיווחים נוספים_1" xfId="3468"/>
    <cellStyle name="4_דיווחים נוספים_דיווחים נוספים_4.4. 2_דיווחים נוספים_פירוט אגח תשואה מעל 10% " xfId="3469"/>
    <cellStyle name="4_דיווחים נוספים_דיווחים נוספים_4.4. 2_פירוט אגח תשואה מעל 10% " xfId="3470"/>
    <cellStyle name="4_דיווחים נוספים_דיווחים נוספים_4.4._דיווחים נוספים" xfId="3471"/>
    <cellStyle name="4_דיווחים נוספים_דיווחים נוספים_4.4._פירוט אגח תשואה מעל 10% " xfId="3472"/>
    <cellStyle name="4_דיווחים נוספים_דיווחים נוספים_דיווחים נוספים" xfId="3473"/>
    <cellStyle name="4_דיווחים נוספים_דיווחים נוספים_פירוט אגח תשואה מעל 10% " xfId="3474"/>
    <cellStyle name="4_דיווחים נוספים_פירוט אגח תשואה מעל 10% " xfId="3475"/>
    <cellStyle name="4_הערות" xfId="3476"/>
    <cellStyle name="4_הערות 2" xfId="3477"/>
    <cellStyle name="4_הערות 2_דיווחים נוספים" xfId="3478"/>
    <cellStyle name="4_הערות 2_דיווחים נוספים_1" xfId="3479"/>
    <cellStyle name="4_הערות 2_דיווחים נוספים_פירוט אגח תשואה מעל 10% " xfId="3480"/>
    <cellStyle name="4_הערות 2_פירוט אגח תשואה מעל 10% " xfId="3481"/>
    <cellStyle name="4_הערות_4.4." xfId="3482"/>
    <cellStyle name="4_הערות_4.4. 2" xfId="3483"/>
    <cellStyle name="4_הערות_4.4. 2_דיווחים נוספים" xfId="3484"/>
    <cellStyle name="4_הערות_4.4. 2_דיווחים נוספים_1" xfId="3485"/>
    <cellStyle name="4_הערות_4.4. 2_דיווחים נוספים_פירוט אגח תשואה מעל 10% " xfId="3486"/>
    <cellStyle name="4_הערות_4.4. 2_פירוט אגח תשואה מעל 10% " xfId="3487"/>
    <cellStyle name="4_הערות_4.4._דיווחים נוספים" xfId="3488"/>
    <cellStyle name="4_הערות_4.4._פירוט אגח תשואה מעל 10% " xfId="3489"/>
    <cellStyle name="4_הערות_דיווחים נוספים" xfId="3490"/>
    <cellStyle name="4_הערות_דיווחים נוספים_1" xfId="3491"/>
    <cellStyle name="4_הערות_דיווחים נוספים_פירוט אגח תשואה מעל 10% " xfId="3492"/>
    <cellStyle name="4_הערות_פירוט אגח תשואה מעל 10% " xfId="3493"/>
    <cellStyle name="4_יתרת מסגרות אשראי לניצול " xfId="3494"/>
    <cellStyle name="4_יתרת מסגרות אשראי לניצול  2" xfId="3495"/>
    <cellStyle name="4_יתרת מסגרות אשראי לניצול  2_דיווחים נוספים" xfId="3496"/>
    <cellStyle name="4_יתרת מסגרות אשראי לניצול  2_דיווחים נוספים_1" xfId="3497"/>
    <cellStyle name="4_יתרת מסגרות אשראי לניצול  2_דיווחים נוספים_פירוט אגח תשואה מעל 10% " xfId="3498"/>
    <cellStyle name="4_יתרת מסגרות אשראי לניצול  2_פירוט אגח תשואה מעל 10% " xfId="3499"/>
    <cellStyle name="4_יתרת מסגרות אשראי לניצול _4.4." xfId="3500"/>
    <cellStyle name="4_יתרת מסגרות אשראי לניצול _4.4. 2" xfId="3501"/>
    <cellStyle name="4_יתרת מסגרות אשראי לניצול _4.4. 2_דיווחים נוספים" xfId="3502"/>
    <cellStyle name="4_יתרת מסגרות אשראי לניצול _4.4. 2_דיווחים נוספים_1" xfId="3503"/>
    <cellStyle name="4_יתרת מסגרות אשראי לניצול _4.4. 2_דיווחים נוספים_פירוט אגח תשואה מעל 10% " xfId="3504"/>
    <cellStyle name="4_יתרת מסגרות אשראי לניצול _4.4. 2_פירוט אגח תשואה מעל 10% " xfId="3505"/>
    <cellStyle name="4_יתרת מסגרות אשראי לניצול _4.4._דיווחים נוספים" xfId="3506"/>
    <cellStyle name="4_יתרת מסגרות אשראי לניצול _4.4._פירוט אגח תשואה מעל 10% " xfId="3507"/>
    <cellStyle name="4_יתרת מסגרות אשראי לניצול _דיווחים נוספים" xfId="3508"/>
    <cellStyle name="4_יתרת מסגרות אשראי לניצול _דיווחים נוספים_1" xfId="3509"/>
    <cellStyle name="4_יתרת מסגרות אשראי לניצול _דיווחים נוספים_פירוט אגח תשואה מעל 10% " xfId="3510"/>
    <cellStyle name="4_יתרת מסגרות אשראי לניצול _פירוט אגח תשואה מעל 10% " xfId="3511"/>
    <cellStyle name="4_משקל בתא100" xfId="3512"/>
    <cellStyle name="4_משקל בתא100 2" xfId="3513"/>
    <cellStyle name="4_משקל בתא100 2 2" xfId="3514"/>
    <cellStyle name="4_משקל בתא100 2 2_דיווחים נוספים" xfId="3515"/>
    <cellStyle name="4_משקל בתא100 2 2_דיווחים נוספים_1" xfId="3516"/>
    <cellStyle name="4_משקל בתא100 2 2_דיווחים נוספים_פירוט אגח תשואה מעל 10% " xfId="3517"/>
    <cellStyle name="4_משקל בתא100 2 2_פירוט אגח תשואה מעל 10% " xfId="3518"/>
    <cellStyle name="4_משקל בתא100 2_4.4." xfId="3519"/>
    <cellStyle name="4_משקל בתא100 2_4.4. 2" xfId="3520"/>
    <cellStyle name="4_משקל בתא100 2_4.4. 2_דיווחים נוספים" xfId="3521"/>
    <cellStyle name="4_משקל בתא100 2_4.4. 2_דיווחים נוספים_1" xfId="3522"/>
    <cellStyle name="4_משקל בתא100 2_4.4. 2_דיווחים נוספים_פירוט אגח תשואה מעל 10% " xfId="3523"/>
    <cellStyle name="4_משקל בתא100 2_4.4. 2_פירוט אגח תשואה מעל 10% " xfId="3524"/>
    <cellStyle name="4_משקל בתא100 2_4.4._דיווחים נוספים" xfId="3525"/>
    <cellStyle name="4_משקל בתא100 2_4.4._פירוט אגח תשואה מעל 10% " xfId="3526"/>
    <cellStyle name="4_משקל בתא100 2_דיווחים נוספים" xfId="3527"/>
    <cellStyle name="4_משקל בתא100 2_דיווחים נוספים 2" xfId="3528"/>
    <cellStyle name="4_משקל בתא100 2_דיווחים נוספים 2_דיווחים נוספים" xfId="3529"/>
    <cellStyle name="4_משקל בתא100 2_דיווחים נוספים 2_דיווחים נוספים_1" xfId="3530"/>
    <cellStyle name="4_משקל בתא100 2_דיווחים נוספים 2_דיווחים נוספים_פירוט אגח תשואה מעל 10% " xfId="3531"/>
    <cellStyle name="4_משקל בתא100 2_דיווחים נוספים 2_פירוט אגח תשואה מעל 10% " xfId="3532"/>
    <cellStyle name="4_משקל בתא100 2_דיווחים נוספים_1" xfId="3533"/>
    <cellStyle name="4_משקל בתא100 2_דיווחים נוספים_1 2" xfId="3534"/>
    <cellStyle name="4_משקל בתא100 2_דיווחים נוספים_1 2_דיווחים נוספים" xfId="3535"/>
    <cellStyle name="4_משקל בתא100 2_דיווחים נוספים_1 2_דיווחים נוספים_1" xfId="3536"/>
    <cellStyle name="4_משקל בתא100 2_דיווחים נוספים_1 2_דיווחים נוספים_פירוט אגח תשואה מעל 10% " xfId="3537"/>
    <cellStyle name="4_משקל בתא100 2_דיווחים נוספים_1 2_פירוט אגח תשואה מעל 10% " xfId="3538"/>
    <cellStyle name="4_משקל בתא100 2_דיווחים נוספים_1_4.4." xfId="3539"/>
    <cellStyle name="4_משקל בתא100 2_דיווחים נוספים_1_4.4. 2" xfId="3540"/>
    <cellStyle name="4_משקל בתא100 2_דיווחים נוספים_1_4.4. 2_דיווחים נוספים" xfId="3541"/>
    <cellStyle name="4_משקל בתא100 2_דיווחים נוספים_1_4.4. 2_דיווחים נוספים_1" xfId="3542"/>
    <cellStyle name="4_משקל בתא100 2_דיווחים נוספים_1_4.4. 2_דיווחים נוספים_פירוט אגח תשואה מעל 10% " xfId="3543"/>
    <cellStyle name="4_משקל בתא100 2_דיווחים נוספים_1_4.4. 2_פירוט אגח תשואה מעל 10% " xfId="3544"/>
    <cellStyle name="4_משקל בתא100 2_דיווחים נוספים_1_4.4._דיווחים נוספים" xfId="3545"/>
    <cellStyle name="4_משקל בתא100 2_דיווחים נוספים_1_4.4._פירוט אגח תשואה מעל 10% " xfId="3546"/>
    <cellStyle name="4_משקל בתא100 2_דיווחים נוספים_1_דיווחים נוספים" xfId="3547"/>
    <cellStyle name="4_משקל בתא100 2_דיווחים נוספים_1_פירוט אגח תשואה מעל 10% " xfId="3548"/>
    <cellStyle name="4_משקל בתא100 2_דיווחים נוספים_2" xfId="3549"/>
    <cellStyle name="4_משקל בתא100 2_דיווחים נוספים_4.4." xfId="3550"/>
    <cellStyle name="4_משקל בתא100 2_דיווחים נוספים_4.4. 2" xfId="3551"/>
    <cellStyle name="4_משקל בתא100 2_דיווחים נוספים_4.4. 2_דיווחים נוספים" xfId="3552"/>
    <cellStyle name="4_משקל בתא100 2_דיווחים נוספים_4.4. 2_דיווחים נוספים_1" xfId="3553"/>
    <cellStyle name="4_משקל בתא100 2_דיווחים נוספים_4.4. 2_דיווחים נוספים_פירוט אגח תשואה מעל 10% " xfId="3554"/>
    <cellStyle name="4_משקל בתא100 2_דיווחים נוספים_4.4. 2_פירוט אגח תשואה מעל 10% " xfId="3555"/>
    <cellStyle name="4_משקל בתא100 2_דיווחים נוספים_4.4._דיווחים נוספים" xfId="3556"/>
    <cellStyle name="4_משקל בתא100 2_דיווחים נוספים_4.4._פירוט אגח תשואה מעל 10% " xfId="3557"/>
    <cellStyle name="4_משקל בתא100 2_דיווחים נוספים_דיווחים נוספים" xfId="3558"/>
    <cellStyle name="4_משקל בתא100 2_דיווחים נוספים_דיווחים נוספים 2" xfId="3559"/>
    <cellStyle name="4_משקל בתא100 2_דיווחים נוספים_דיווחים נוספים 2_דיווחים נוספים" xfId="3560"/>
    <cellStyle name="4_משקל בתא100 2_דיווחים נוספים_דיווחים נוספים 2_דיווחים נוספים_1" xfId="3561"/>
    <cellStyle name="4_משקל בתא100 2_דיווחים נוספים_דיווחים נוספים 2_דיווחים נוספים_פירוט אגח תשואה מעל 10% " xfId="3562"/>
    <cellStyle name="4_משקל בתא100 2_דיווחים נוספים_דיווחים נוספים 2_פירוט אגח תשואה מעל 10% " xfId="3563"/>
    <cellStyle name="4_משקל בתא100 2_דיווחים נוספים_דיווחים נוספים_1" xfId="3564"/>
    <cellStyle name="4_משקל בתא100 2_דיווחים נוספים_דיווחים נוספים_4.4." xfId="3565"/>
    <cellStyle name="4_משקל בתא100 2_דיווחים נוספים_דיווחים נוספים_4.4. 2" xfId="3566"/>
    <cellStyle name="4_משקל בתא100 2_דיווחים נוספים_דיווחים נוספים_4.4. 2_דיווחים נוספים" xfId="3567"/>
    <cellStyle name="4_משקל בתא100 2_דיווחים נוספים_דיווחים נוספים_4.4. 2_דיווחים נוספים_1" xfId="3568"/>
    <cellStyle name="4_משקל בתא100 2_דיווחים נוספים_דיווחים נוספים_4.4. 2_דיווחים נוספים_פירוט אגח תשואה מעל 10% " xfId="3569"/>
    <cellStyle name="4_משקל בתא100 2_דיווחים נוספים_דיווחים נוספים_4.4. 2_פירוט אגח תשואה מעל 10% " xfId="3570"/>
    <cellStyle name="4_משקל בתא100 2_דיווחים נוספים_דיווחים נוספים_4.4._דיווחים נוספים" xfId="3571"/>
    <cellStyle name="4_משקל בתא100 2_דיווחים נוספים_דיווחים נוספים_4.4._פירוט אגח תשואה מעל 10% " xfId="3572"/>
    <cellStyle name="4_משקל בתא100 2_דיווחים נוספים_דיווחים נוספים_דיווחים נוספים" xfId="3573"/>
    <cellStyle name="4_משקל בתא100 2_דיווחים נוספים_דיווחים נוספים_פירוט אגח תשואה מעל 10% " xfId="3574"/>
    <cellStyle name="4_משקל בתא100 2_דיווחים נוספים_פירוט אגח תשואה מעל 10% " xfId="3575"/>
    <cellStyle name="4_משקל בתא100 2_עסקאות שאושרו וטרם בוצעו  " xfId="3576"/>
    <cellStyle name="4_משקל בתא100 2_עסקאות שאושרו וטרם בוצעו   2" xfId="3577"/>
    <cellStyle name="4_משקל בתא100 2_עסקאות שאושרו וטרם בוצעו   2_דיווחים נוספים" xfId="3578"/>
    <cellStyle name="4_משקל בתא100 2_עסקאות שאושרו וטרם בוצעו   2_דיווחים נוספים_1" xfId="3579"/>
    <cellStyle name="4_משקל בתא100 2_עסקאות שאושרו וטרם בוצעו   2_דיווחים נוספים_פירוט אגח תשואה מעל 10% " xfId="3580"/>
    <cellStyle name="4_משקל בתא100 2_עסקאות שאושרו וטרם בוצעו   2_פירוט אגח תשואה מעל 10% " xfId="3581"/>
    <cellStyle name="4_משקל בתא100 2_עסקאות שאושרו וטרם בוצעו  _דיווחים נוספים" xfId="3582"/>
    <cellStyle name="4_משקל בתא100 2_עסקאות שאושרו וטרם בוצעו  _פירוט אגח תשואה מעל 10% " xfId="3583"/>
    <cellStyle name="4_משקל בתא100 2_פירוט אגח תשואה מעל 10% " xfId="3584"/>
    <cellStyle name="4_משקל בתא100 2_פירוט אגח תשואה מעל 10%  2" xfId="3585"/>
    <cellStyle name="4_משקל בתא100 2_פירוט אגח תשואה מעל 10%  2_דיווחים נוספים" xfId="3586"/>
    <cellStyle name="4_משקל בתא100 2_פירוט אגח תשואה מעל 10%  2_דיווחים נוספים_1" xfId="3587"/>
    <cellStyle name="4_משקל בתא100 2_פירוט אגח תשואה מעל 10%  2_דיווחים נוספים_פירוט אגח תשואה מעל 10% " xfId="3588"/>
    <cellStyle name="4_משקל בתא100 2_פירוט אגח תשואה מעל 10%  2_פירוט אגח תשואה מעל 10% " xfId="3589"/>
    <cellStyle name="4_משקל בתא100 2_פירוט אגח תשואה מעל 10% _1" xfId="3590"/>
    <cellStyle name="4_משקל בתא100 2_פירוט אגח תשואה מעל 10% _4.4." xfId="3591"/>
    <cellStyle name="4_משקל בתא100 2_פירוט אגח תשואה מעל 10% _4.4. 2" xfId="3592"/>
    <cellStyle name="4_משקל בתא100 2_פירוט אגח תשואה מעל 10% _4.4. 2_דיווחים נוספים" xfId="3593"/>
    <cellStyle name="4_משקל בתא100 2_פירוט אגח תשואה מעל 10% _4.4. 2_דיווחים נוספים_1" xfId="3594"/>
    <cellStyle name="4_משקל בתא100 2_פירוט אגח תשואה מעל 10% _4.4. 2_דיווחים נוספים_פירוט אגח תשואה מעל 10% " xfId="3595"/>
    <cellStyle name="4_משקל בתא100 2_פירוט אגח תשואה מעל 10% _4.4. 2_פירוט אגח תשואה מעל 10% " xfId="3596"/>
    <cellStyle name="4_משקל בתא100 2_פירוט אגח תשואה מעל 10% _4.4._דיווחים נוספים" xfId="3597"/>
    <cellStyle name="4_משקל בתא100 2_פירוט אגח תשואה מעל 10% _4.4._פירוט אגח תשואה מעל 10% " xfId="3598"/>
    <cellStyle name="4_משקל בתא100 2_פירוט אגח תשואה מעל 10% _דיווחים נוספים" xfId="3599"/>
    <cellStyle name="4_משקל בתא100 2_פירוט אגח תשואה מעל 10% _דיווחים נוספים_1" xfId="3600"/>
    <cellStyle name="4_משקל בתא100 2_פירוט אגח תשואה מעל 10% _דיווחים נוספים_פירוט אגח תשואה מעל 10% " xfId="3601"/>
    <cellStyle name="4_משקל בתא100 2_פירוט אגח תשואה מעל 10% _פירוט אגח תשואה מעל 10% " xfId="3602"/>
    <cellStyle name="4_משקל בתא100 3" xfId="3603"/>
    <cellStyle name="4_משקל בתא100 3_דיווחים נוספים" xfId="3604"/>
    <cellStyle name="4_משקל בתא100 3_דיווחים נוספים_1" xfId="3605"/>
    <cellStyle name="4_משקל בתא100 3_דיווחים נוספים_פירוט אגח תשואה מעל 10% " xfId="3606"/>
    <cellStyle name="4_משקל בתא100 3_פירוט אגח תשואה מעל 10% " xfId="3607"/>
    <cellStyle name="4_משקל בתא100_4.4." xfId="3608"/>
    <cellStyle name="4_משקל בתא100_4.4. 2" xfId="3609"/>
    <cellStyle name="4_משקל בתא100_4.4. 2_דיווחים נוספים" xfId="3610"/>
    <cellStyle name="4_משקל בתא100_4.4. 2_דיווחים נוספים_1" xfId="3611"/>
    <cellStyle name="4_משקל בתא100_4.4. 2_דיווחים נוספים_פירוט אגח תשואה מעל 10% " xfId="3612"/>
    <cellStyle name="4_משקל בתא100_4.4. 2_פירוט אגח תשואה מעל 10% " xfId="3613"/>
    <cellStyle name="4_משקל בתא100_4.4._דיווחים נוספים" xfId="3614"/>
    <cellStyle name="4_משקל בתא100_4.4._פירוט אגח תשואה מעל 10% " xfId="3615"/>
    <cellStyle name="4_משקל בתא100_דיווחים נוספים" xfId="3616"/>
    <cellStyle name="4_משקל בתא100_דיווחים נוספים 2" xfId="3617"/>
    <cellStyle name="4_משקל בתא100_דיווחים נוספים 2_דיווחים נוספים" xfId="3618"/>
    <cellStyle name="4_משקל בתא100_דיווחים נוספים 2_דיווחים נוספים_1" xfId="3619"/>
    <cellStyle name="4_משקל בתא100_דיווחים נוספים 2_דיווחים נוספים_פירוט אגח תשואה מעל 10% " xfId="3620"/>
    <cellStyle name="4_משקל בתא100_דיווחים נוספים 2_פירוט אגח תשואה מעל 10% " xfId="3621"/>
    <cellStyle name="4_משקל בתא100_דיווחים נוספים_1" xfId="3622"/>
    <cellStyle name="4_משקל בתא100_דיווחים נוספים_1 2" xfId="3623"/>
    <cellStyle name="4_משקל בתא100_דיווחים נוספים_1 2_דיווחים נוספים" xfId="3624"/>
    <cellStyle name="4_משקל בתא100_דיווחים נוספים_1 2_דיווחים נוספים_1" xfId="3625"/>
    <cellStyle name="4_משקל בתא100_דיווחים נוספים_1 2_דיווחים נוספים_פירוט אגח תשואה מעל 10% " xfId="3626"/>
    <cellStyle name="4_משקל בתא100_דיווחים נוספים_1 2_פירוט אגח תשואה מעל 10% " xfId="3627"/>
    <cellStyle name="4_משקל בתא100_דיווחים נוספים_1_4.4." xfId="3628"/>
    <cellStyle name="4_משקל בתא100_דיווחים נוספים_1_4.4. 2" xfId="3629"/>
    <cellStyle name="4_משקל בתא100_דיווחים נוספים_1_4.4. 2_דיווחים נוספים" xfId="3630"/>
    <cellStyle name="4_משקל בתא100_דיווחים נוספים_1_4.4. 2_דיווחים נוספים_1" xfId="3631"/>
    <cellStyle name="4_משקל בתא100_דיווחים נוספים_1_4.4. 2_דיווחים נוספים_פירוט אגח תשואה מעל 10% " xfId="3632"/>
    <cellStyle name="4_משקל בתא100_דיווחים נוספים_1_4.4. 2_פירוט אגח תשואה מעל 10% " xfId="3633"/>
    <cellStyle name="4_משקל בתא100_דיווחים נוספים_1_4.4._דיווחים נוספים" xfId="3634"/>
    <cellStyle name="4_משקל בתא100_דיווחים נוספים_1_4.4._פירוט אגח תשואה מעל 10% " xfId="3635"/>
    <cellStyle name="4_משקל בתא100_דיווחים נוספים_1_דיווחים נוספים" xfId="3636"/>
    <cellStyle name="4_משקל בתא100_דיווחים נוספים_1_דיווחים נוספים 2" xfId="3637"/>
    <cellStyle name="4_משקל בתא100_דיווחים נוספים_1_דיווחים נוספים 2_דיווחים נוספים" xfId="3638"/>
    <cellStyle name="4_משקל בתא100_דיווחים נוספים_1_דיווחים נוספים 2_דיווחים נוספים_1" xfId="3639"/>
    <cellStyle name="4_משקל בתא100_דיווחים נוספים_1_דיווחים נוספים 2_דיווחים נוספים_פירוט אגח תשואה מעל 10% " xfId="3640"/>
    <cellStyle name="4_משקל בתא100_דיווחים נוספים_1_דיווחים נוספים 2_פירוט אגח תשואה מעל 10% " xfId="3641"/>
    <cellStyle name="4_משקל בתא100_דיווחים נוספים_1_דיווחים נוספים_1" xfId="3642"/>
    <cellStyle name="4_משקל בתא100_דיווחים נוספים_1_דיווחים נוספים_4.4." xfId="3643"/>
    <cellStyle name="4_משקל בתא100_דיווחים נוספים_1_דיווחים נוספים_4.4. 2" xfId="3644"/>
    <cellStyle name="4_משקל בתא100_דיווחים נוספים_1_דיווחים נוספים_4.4. 2_דיווחים נוספים" xfId="3645"/>
    <cellStyle name="4_משקל בתא100_דיווחים נוספים_1_דיווחים נוספים_4.4. 2_דיווחים נוספים_1" xfId="3646"/>
    <cellStyle name="4_משקל בתא100_דיווחים נוספים_1_דיווחים נוספים_4.4. 2_דיווחים נוספים_פירוט אגח תשואה מעל 10% " xfId="3647"/>
    <cellStyle name="4_משקל בתא100_דיווחים נוספים_1_דיווחים נוספים_4.4. 2_פירוט אגח תשואה מעל 10% " xfId="3648"/>
    <cellStyle name="4_משקל בתא100_דיווחים נוספים_1_דיווחים נוספים_4.4._דיווחים נוספים" xfId="3649"/>
    <cellStyle name="4_משקל בתא100_דיווחים נוספים_1_דיווחים נוספים_4.4._פירוט אגח תשואה מעל 10% " xfId="3650"/>
    <cellStyle name="4_משקל בתא100_דיווחים נוספים_1_דיווחים נוספים_דיווחים נוספים" xfId="3651"/>
    <cellStyle name="4_משקל בתא100_דיווחים נוספים_1_דיווחים נוספים_פירוט אגח תשואה מעל 10% " xfId="3652"/>
    <cellStyle name="4_משקל בתא100_דיווחים נוספים_1_פירוט אגח תשואה מעל 10% " xfId="3653"/>
    <cellStyle name="4_משקל בתא100_דיווחים נוספים_2" xfId="3654"/>
    <cellStyle name="4_משקל בתא100_דיווחים נוספים_2 2" xfId="3655"/>
    <cellStyle name="4_משקל בתא100_דיווחים נוספים_2 2_דיווחים נוספים" xfId="3656"/>
    <cellStyle name="4_משקל בתא100_דיווחים נוספים_2 2_דיווחים נוספים_1" xfId="3657"/>
    <cellStyle name="4_משקל בתא100_דיווחים נוספים_2 2_דיווחים נוספים_פירוט אגח תשואה מעל 10% " xfId="3658"/>
    <cellStyle name="4_משקל בתא100_דיווחים נוספים_2 2_פירוט אגח תשואה מעל 10% " xfId="3659"/>
    <cellStyle name="4_משקל בתא100_דיווחים נוספים_2_4.4." xfId="3660"/>
    <cellStyle name="4_משקל בתא100_דיווחים נוספים_2_4.4. 2" xfId="3661"/>
    <cellStyle name="4_משקל בתא100_דיווחים נוספים_2_4.4. 2_דיווחים נוספים" xfId="3662"/>
    <cellStyle name="4_משקל בתא100_דיווחים נוספים_2_4.4. 2_דיווחים נוספים_1" xfId="3663"/>
    <cellStyle name="4_משקל בתא100_דיווחים נוספים_2_4.4. 2_דיווחים נוספים_פירוט אגח תשואה מעל 10% " xfId="3664"/>
    <cellStyle name="4_משקל בתא100_דיווחים נוספים_2_4.4. 2_פירוט אגח תשואה מעל 10% " xfId="3665"/>
    <cellStyle name="4_משקל בתא100_דיווחים נוספים_2_4.4._דיווחים נוספים" xfId="3666"/>
    <cellStyle name="4_משקל בתא100_דיווחים נוספים_2_4.4._פירוט אגח תשואה מעל 10% " xfId="3667"/>
    <cellStyle name="4_משקל בתא100_דיווחים נוספים_2_דיווחים נוספים" xfId="3668"/>
    <cellStyle name="4_משקל בתא100_דיווחים נוספים_2_פירוט אגח תשואה מעל 10% " xfId="3669"/>
    <cellStyle name="4_משקל בתא100_דיווחים נוספים_3" xfId="3670"/>
    <cellStyle name="4_משקל בתא100_דיווחים נוספים_4.4." xfId="3671"/>
    <cellStyle name="4_משקל בתא100_דיווחים נוספים_4.4. 2" xfId="3672"/>
    <cellStyle name="4_משקל בתא100_דיווחים נוספים_4.4. 2_דיווחים נוספים" xfId="3673"/>
    <cellStyle name="4_משקל בתא100_דיווחים נוספים_4.4. 2_דיווחים נוספים_1" xfId="3674"/>
    <cellStyle name="4_משקל בתא100_דיווחים נוספים_4.4. 2_דיווחים נוספים_פירוט אגח תשואה מעל 10% " xfId="3675"/>
    <cellStyle name="4_משקל בתא100_דיווחים נוספים_4.4. 2_פירוט אגח תשואה מעל 10% " xfId="3676"/>
    <cellStyle name="4_משקל בתא100_דיווחים נוספים_4.4._דיווחים נוספים" xfId="3677"/>
    <cellStyle name="4_משקל בתא100_דיווחים נוספים_4.4._פירוט אגח תשואה מעל 10% " xfId="3678"/>
    <cellStyle name="4_משקל בתא100_דיווחים נוספים_דיווחים נוספים" xfId="3679"/>
    <cellStyle name="4_משקל בתא100_דיווחים נוספים_דיווחים נוספים 2" xfId="3680"/>
    <cellStyle name="4_משקל בתא100_דיווחים נוספים_דיווחים נוספים 2_דיווחים נוספים" xfId="3681"/>
    <cellStyle name="4_משקל בתא100_דיווחים נוספים_דיווחים נוספים 2_דיווחים נוספים_1" xfId="3682"/>
    <cellStyle name="4_משקל בתא100_דיווחים נוספים_דיווחים נוספים 2_דיווחים נוספים_פירוט אגח תשואה מעל 10% " xfId="3683"/>
    <cellStyle name="4_משקל בתא100_דיווחים נוספים_דיווחים נוספים 2_פירוט אגח תשואה מעל 10% " xfId="3684"/>
    <cellStyle name="4_משקל בתא100_דיווחים נוספים_דיווחים נוספים_1" xfId="3685"/>
    <cellStyle name="4_משקל בתא100_דיווחים נוספים_דיווחים נוספים_4.4." xfId="3686"/>
    <cellStyle name="4_משקל בתא100_דיווחים נוספים_דיווחים נוספים_4.4. 2" xfId="3687"/>
    <cellStyle name="4_משקל בתא100_דיווחים נוספים_דיווחים נוספים_4.4. 2_דיווחים נוספים" xfId="3688"/>
    <cellStyle name="4_משקל בתא100_דיווחים נוספים_דיווחים נוספים_4.4. 2_דיווחים נוספים_1" xfId="3689"/>
    <cellStyle name="4_משקל בתא100_דיווחים נוספים_דיווחים נוספים_4.4. 2_דיווחים נוספים_פירוט אגח תשואה מעל 10% " xfId="3690"/>
    <cellStyle name="4_משקל בתא100_דיווחים נוספים_דיווחים נוספים_4.4. 2_פירוט אגח תשואה מעל 10% " xfId="3691"/>
    <cellStyle name="4_משקל בתא100_דיווחים נוספים_דיווחים נוספים_4.4._דיווחים נוספים" xfId="3692"/>
    <cellStyle name="4_משקל בתא100_דיווחים נוספים_דיווחים נוספים_4.4._פירוט אגח תשואה מעל 10% " xfId="3693"/>
    <cellStyle name="4_משקל בתא100_דיווחים נוספים_דיווחים נוספים_דיווחים נוספים" xfId="3694"/>
    <cellStyle name="4_משקל בתא100_דיווחים נוספים_דיווחים נוספים_פירוט אגח תשואה מעל 10% " xfId="3695"/>
    <cellStyle name="4_משקל בתא100_דיווחים נוספים_פירוט אגח תשואה מעל 10% " xfId="3696"/>
    <cellStyle name="4_משקל בתא100_הערות" xfId="3697"/>
    <cellStyle name="4_משקל בתא100_הערות 2" xfId="3698"/>
    <cellStyle name="4_משקל בתא100_הערות 2_דיווחים נוספים" xfId="3699"/>
    <cellStyle name="4_משקל בתא100_הערות 2_דיווחים נוספים_1" xfId="3700"/>
    <cellStyle name="4_משקל בתא100_הערות 2_דיווחים נוספים_פירוט אגח תשואה מעל 10% " xfId="3701"/>
    <cellStyle name="4_משקל בתא100_הערות 2_פירוט אגח תשואה מעל 10% " xfId="3702"/>
    <cellStyle name="4_משקל בתא100_הערות_4.4." xfId="3703"/>
    <cellStyle name="4_משקל בתא100_הערות_4.4. 2" xfId="3704"/>
    <cellStyle name="4_משקל בתא100_הערות_4.4. 2_דיווחים נוספים" xfId="3705"/>
    <cellStyle name="4_משקל בתא100_הערות_4.4. 2_דיווחים נוספים_1" xfId="3706"/>
    <cellStyle name="4_משקל בתא100_הערות_4.4. 2_דיווחים נוספים_פירוט אגח תשואה מעל 10% " xfId="3707"/>
    <cellStyle name="4_משקל בתא100_הערות_4.4. 2_פירוט אגח תשואה מעל 10% " xfId="3708"/>
    <cellStyle name="4_משקל בתא100_הערות_4.4._דיווחים נוספים" xfId="3709"/>
    <cellStyle name="4_משקל בתא100_הערות_4.4._פירוט אגח תשואה מעל 10% " xfId="3710"/>
    <cellStyle name="4_משקל בתא100_הערות_דיווחים נוספים" xfId="3711"/>
    <cellStyle name="4_משקל בתא100_הערות_דיווחים נוספים_1" xfId="3712"/>
    <cellStyle name="4_משקל בתא100_הערות_דיווחים נוספים_פירוט אגח תשואה מעל 10% " xfId="3713"/>
    <cellStyle name="4_משקל בתא100_הערות_פירוט אגח תשואה מעל 10% " xfId="3714"/>
    <cellStyle name="4_משקל בתא100_יתרת מסגרות אשראי לניצול " xfId="3715"/>
    <cellStyle name="4_משקל בתא100_יתרת מסגרות אשראי לניצול  2" xfId="3716"/>
    <cellStyle name="4_משקל בתא100_יתרת מסגרות אשראי לניצול  2_דיווחים נוספים" xfId="3717"/>
    <cellStyle name="4_משקל בתא100_יתרת מסגרות אשראי לניצול  2_דיווחים נוספים_1" xfId="3718"/>
    <cellStyle name="4_משקל בתא100_יתרת מסגרות אשראי לניצול  2_דיווחים נוספים_פירוט אגח תשואה מעל 10% " xfId="3719"/>
    <cellStyle name="4_משקל בתא100_יתרת מסגרות אשראי לניצול  2_פירוט אגח תשואה מעל 10% " xfId="3720"/>
    <cellStyle name="4_משקל בתא100_יתרת מסגרות אשראי לניצול _4.4." xfId="3721"/>
    <cellStyle name="4_משקל בתא100_יתרת מסגרות אשראי לניצול _4.4. 2" xfId="3722"/>
    <cellStyle name="4_משקל בתא100_יתרת מסגרות אשראי לניצול _4.4. 2_דיווחים נוספים" xfId="3723"/>
    <cellStyle name="4_משקל בתא100_יתרת מסגרות אשראי לניצול _4.4. 2_דיווחים נוספים_1" xfId="3724"/>
    <cellStyle name="4_משקל בתא100_יתרת מסגרות אשראי לניצול _4.4. 2_דיווחים נוספים_פירוט אגח תשואה מעל 10% " xfId="3725"/>
    <cellStyle name="4_משקל בתא100_יתרת מסגרות אשראי לניצול _4.4. 2_פירוט אגח תשואה מעל 10% " xfId="3726"/>
    <cellStyle name="4_משקל בתא100_יתרת מסגרות אשראי לניצול _4.4._דיווחים נוספים" xfId="3727"/>
    <cellStyle name="4_משקל בתא100_יתרת מסגרות אשראי לניצול _4.4._פירוט אגח תשואה מעל 10% " xfId="3728"/>
    <cellStyle name="4_משקל בתא100_יתרת מסגרות אשראי לניצול _דיווחים נוספים" xfId="3729"/>
    <cellStyle name="4_משקל בתא100_יתרת מסגרות אשראי לניצול _דיווחים נוספים_1" xfId="3730"/>
    <cellStyle name="4_משקל בתא100_יתרת מסגרות אשראי לניצול _דיווחים נוספים_פירוט אגח תשואה מעל 10% " xfId="3731"/>
    <cellStyle name="4_משקל בתא100_יתרת מסגרות אשראי לניצול _פירוט אגח תשואה מעל 10% " xfId="3732"/>
    <cellStyle name="4_משקל בתא100_עסקאות שאושרו וטרם בוצעו  " xfId="3733"/>
    <cellStyle name="4_משקל בתא100_עסקאות שאושרו וטרם בוצעו   2" xfId="3734"/>
    <cellStyle name="4_משקל בתא100_עסקאות שאושרו וטרם בוצעו   2_דיווחים נוספים" xfId="3735"/>
    <cellStyle name="4_משקל בתא100_עסקאות שאושרו וטרם בוצעו   2_דיווחים נוספים_1" xfId="3736"/>
    <cellStyle name="4_משקל בתא100_עסקאות שאושרו וטרם בוצעו   2_דיווחים נוספים_פירוט אגח תשואה מעל 10% " xfId="3737"/>
    <cellStyle name="4_משקל בתא100_עסקאות שאושרו וטרם בוצעו   2_פירוט אגח תשואה מעל 10% " xfId="3738"/>
    <cellStyle name="4_משקל בתא100_עסקאות שאושרו וטרם בוצעו  _1" xfId="3739"/>
    <cellStyle name="4_משקל בתא100_עסקאות שאושרו וטרם בוצעו  _1 2" xfId="3740"/>
    <cellStyle name="4_משקל בתא100_עסקאות שאושרו וטרם בוצעו  _1 2_דיווחים נוספים" xfId="3741"/>
    <cellStyle name="4_משקל בתא100_עסקאות שאושרו וטרם בוצעו  _1 2_דיווחים נוספים_1" xfId="3742"/>
    <cellStyle name="4_משקל בתא100_עסקאות שאושרו וטרם בוצעו  _1 2_דיווחים נוספים_פירוט אגח תשואה מעל 10% " xfId="3743"/>
    <cellStyle name="4_משקל בתא100_עסקאות שאושרו וטרם בוצעו  _1 2_פירוט אגח תשואה מעל 10% " xfId="3744"/>
    <cellStyle name="4_משקל בתא100_עסקאות שאושרו וטרם בוצעו  _1_דיווחים נוספים" xfId="3745"/>
    <cellStyle name="4_משקל בתא100_עסקאות שאושרו וטרם בוצעו  _1_פירוט אגח תשואה מעל 10% " xfId="3746"/>
    <cellStyle name="4_משקל בתא100_עסקאות שאושרו וטרם בוצעו  _4.4." xfId="3747"/>
    <cellStyle name="4_משקל בתא100_עסקאות שאושרו וטרם בוצעו  _4.4. 2" xfId="3748"/>
    <cellStyle name="4_משקל בתא100_עסקאות שאושרו וטרם בוצעו  _4.4. 2_דיווחים נוספים" xfId="3749"/>
    <cellStyle name="4_משקל בתא100_עסקאות שאושרו וטרם בוצעו  _4.4. 2_דיווחים נוספים_1" xfId="3750"/>
    <cellStyle name="4_משקל בתא100_עסקאות שאושרו וטרם בוצעו  _4.4. 2_דיווחים נוספים_פירוט אגח תשואה מעל 10% " xfId="3751"/>
    <cellStyle name="4_משקל בתא100_עסקאות שאושרו וטרם בוצעו  _4.4. 2_פירוט אגח תשואה מעל 10% " xfId="3752"/>
    <cellStyle name="4_משקל בתא100_עסקאות שאושרו וטרם בוצעו  _4.4._דיווחים נוספים" xfId="3753"/>
    <cellStyle name="4_משקל בתא100_עסקאות שאושרו וטרם בוצעו  _4.4._פירוט אגח תשואה מעל 10% " xfId="3754"/>
    <cellStyle name="4_משקל בתא100_עסקאות שאושרו וטרם בוצעו  _דיווחים נוספים" xfId="3755"/>
    <cellStyle name="4_משקל בתא100_עסקאות שאושרו וטרם בוצעו  _דיווחים נוספים_1" xfId="3756"/>
    <cellStyle name="4_משקל בתא100_עסקאות שאושרו וטרם בוצעו  _דיווחים נוספים_פירוט אגח תשואה מעל 10% " xfId="3757"/>
    <cellStyle name="4_משקל בתא100_עסקאות שאושרו וטרם בוצעו  _פירוט אגח תשואה מעל 10% " xfId="3758"/>
    <cellStyle name="4_משקל בתא100_פירוט אגח תשואה מעל 10% " xfId="3759"/>
    <cellStyle name="4_משקל בתא100_פירוט אגח תשואה מעל 10%  2" xfId="3760"/>
    <cellStyle name="4_משקל בתא100_פירוט אגח תשואה מעל 10%  2_דיווחים נוספים" xfId="3761"/>
    <cellStyle name="4_משקל בתא100_פירוט אגח תשואה מעל 10%  2_דיווחים נוספים_1" xfId="3762"/>
    <cellStyle name="4_משקל בתא100_פירוט אגח תשואה מעל 10%  2_דיווחים נוספים_פירוט אגח תשואה מעל 10% " xfId="3763"/>
    <cellStyle name="4_משקל בתא100_פירוט אגח תשואה מעל 10%  2_פירוט אגח תשואה מעל 10% " xfId="3764"/>
    <cellStyle name="4_משקל בתא100_פירוט אגח תשואה מעל 10% _1" xfId="3765"/>
    <cellStyle name="4_משקל בתא100_פירוט אגח תשואה מעל 10% _4.4." xfId="3766"/>
    <cellStyle name="4_משקל בתא100_פירוט אגח תשואה מעל 10% _4.4. 2" xfId="3767"/>
    <cellStyle name="4_משקל בתא100_פירוט אגח תשואה מעל 10% _4.4. 2_דיווחים נוספים" xfId="3768"/>
    <cellStyle name="4_משקל בתא100_פירוט אגח תשואה מעל 10% _4.4. 2_דיווחים נוספים_1" xfId="3769"/>
    <cellStyle name="4_משקל בתא100_פירוט אגח תשואה מעל 10% _4.4. 2_דיווחים נוספים_פירוט אגח תשואה מעל 10% " xfId="3770"/>
    <cellStyle name="4_משקל בתא100_פירוט אגח תשואה מעל 10% _4.4. 2_פירוט אגח תשואה מעל 10% " xfId="3771"/>
    <cellStyle name="4_משקל בתא100_פירוט אגח תשואה מעל 10% _4.4._דיווחים נוספים" xfId="3772"/>
    <cellStyle name="4_משקל בתא100_פירוט אגח תשואה מעל 10% _4.4._פירוט אגח תשואה מעל 10% " xfId="3773"/>
    <cellStyle name="4_משקל בתא100_פירוט אגח תשואה מעל 10% _דיווחים נוספים" xfId="3774"/>
    <cellStyle name="4_משקל בתא100_פירוט אגח תשואה מעל 10% _דיווחים נוספים_1" xfId="3775"/>
    <cellStyle name="4_משקל בתא100_פירוט אגח תשואה מעל 10% _דיווחים נוספים_פירוט אגח תשואה מעל 10% " xfId="3776"/>
    <cellStyle name="4_משקל בתא100_פירוט אגח תשואה מעל 10% _פירוט אגח תשואה מעל 10% " xfId="3777"/>
    <cellStyle name="4_עסקאות שאושרו וטרם בוצעו  " xfId="3778"/>
    <cellStyle name="4_עסקאות שאושרו וטרם בוצעו   2" xfId="3779"/>
    <cellStyle name="4_עסקאות שאושרו וטרם בוצעו   2_דיווחים נוספים" xfId="3780"/>
    <cellStyle name="4_עסקאות שאושרו וטרם בוצעו   2_דיווחים נוספים_1" xfId="3781"/>
    <cellStyle name="4_עסקאות שאושרו וטרם בוצעו   2_דיווחים נוספים_פירוט אגח תשואה מעל 10% " xfId="3782"/>
    <cellStyle name="4_עסקאות שאושרו וטרם בוצעו   2_פירוט אגח תשואה מעל 10% " xfId="3783"/>
    <cellStyle name="4_עסקאות שאושרו וטרם בוצעו  _1" xfId="3784"/>
    <cellStyle name="4_עסקאות שאושרו וטרם בוצעו  _1 2" xfId="3785"/>
    <cellStyle name="4_עסקאות שאושרו וטרם בוצעו  _1 2_דיווחים נוספים" xfId="3786"/>
    <cellStyle name="4_עסקאות שאושרו וטרם בוצעו  _1 2_דיווחים נוספים_1" xfId="3787"/>
    <cellStyle name="4_עסקאות שאושרו וטרם בוצעו  _1 2_דיווחים נוספים_פירוט אגח תשואה מעל 10% " xfId="3788"/>
    <cellStyle name="4_עסקאות שאושרו וטרם בוצעו  _1 2_פירוט אגח תשואה מעל 10% " xfId="3789"/>
    <cellStyle name="4_עסקאות שאושרו וטרם בוצעו  _1_דיווחים נוספים" xfId="3790"/>
    <cellStyle name="4_עסקאות שאושרו וטרם בוצעו  _1_פירוט אגח תשואה מעל 10% " xfId="3791"/>
    <cellStyle name="4_עסקאות שאושרו וטרם בוצעו  _4.4." xfId="3792"/>
    <cellStyle name="4_עסקאות שאושרו וטרם בוצעו  _4.4. 2" xfId="3793"/>
    <cellStyle name="4_עסקאות שאושרו וטרם בוצעו  _4.4. 2_דיווחים נוספים" xfId="3794"/>
    <cellStyle name="4_עסקאות שאושרו וטרם בוצעו  _4.4. 2_דיווחים נוספים_1" xfId="3795"/>
    <cellStyle name="4_עסקאות שאושרו וטרם בוצעו  _4.4. 2_דיווחים נוספים_פירוט אגח תשואה מעל 10% " xfId="3796"/>
    <cellStyle name="4_עסקאות שאושרו וטרם בוצעו  _4.4. 2_פירוט אגח תשואה מעל 10% " xfId="3797"/>
    <cellStyle name="4_עסקאות שאושרו וטרם בוצעו  _4.4._דיווחים נוספים" xfId="3798"/>
    <cellStyle name="4_עסקאות שאושרו וטרם בוצעו  _4.4._פירוט אגח תשואה מעל 10% " xfId="3799"/>
    <cellStyle name="4_עסקאות שאושרו וטרם בוצעו  _דיווחים נוספים" xfId="3800"/>
    <cellStyle name="4_עסקאות שאושרו וטרם בוצעו  _דיווחים נוספים_1" xfId="3801"/>
    <cellStyle name="4_עסקאות שאושרו וטרם בוצעו  _דיווחים נוספים_פירוט אגח תשואה מעל 10% " xfId="3802"/>
    <cellStyle name="4_עסקאות שאושרו וטרם בוצעו  _פירוט אגח תשואה מעל 10% " xfId="3803"/>
    <cellStyle name="4_פירוט אגח תשואה מעל 10% " xfId="3804"/>
    <cellStyle name="4_פירוט אגח תשואה מעל 10%  2" xfId="3805"/>
    <cellStyle name="4_פירוט אגח תשואה מעל 10%  2_דיווחים נוספים" xfId="3806"/>
    <cellStyle name="4_פירוט אגח תשואה מעל 10%  2_דיווחים נוספים_1" xfId="3807"/>
    <cellStyle name="4_פירוט אגח תשואה מעל 10%  2_דיווחים נוספים_פירוט אגח תשואה מעל 10% " xfId="3808"/>
    <cellStyle name="4_פירוט אגח תשואה מעל 10%  2_פירוט אגח תשואה מעל 10% " xfId="3809"/>
    <cellStyle name="4_פירוט אגח תשואה מעל 10% _1" xfId="3810"/>
    <cellStyle name="4_פירוט אגח תשואה מעל 10% _4.4." xfId="3811"/>
    <cellStyle name="4_פירוט אגח תשואה מעל 10% _4.4. 2" xfId="3812"/>
    <cellStyle name="4_פירוט אגח תשואה מעל 10% _4.4. 2_דיווחים נוספים" xfId="3813"/>
    <cellStyle name="4_פירוט אגח תשואה מעל 10% _4.4. 2_דיווחים נוספים_1" xfId="3814"/>
    <cellStyle name="4_פירוט אגח תשואה מעל 10% _4.4. 2_דיווחים נוספים_פירוט אגח תשואה מעל 10% " xfId="3815"/>
    <cellStyle name="4_פירוט אגח תשואה מעל 10% _4.4. 2_פירוט אגח תשואה מעל 10% " xfId="3816"/>
    <cellStyle name="4_פירוט אגח תשואה מעל 10% _4.4._דיווחים נוספים" xfId="3817"/>
    <cellStyle name="4_פירוט אגח תשואה מעל 10% _4.4._פירוט אגח תשואה מעל 10% " xfId="3818"/>
    <cellStyle name="4_פירוט אגח תשואה מעל 10% _דיווחים נוספים" xfId="3819"/>
    <cellStyle name="4_פירוט אגח תשואה מעל 10% _דיווחים נוספים_1" xfId="3820"/>
    <cellStyle name="4_פירוט אגח תשואה מעל 10% _דיווחים נוספים_פירוט אגח תשואה מעל 10% " xfId="3821"/>
    <cellStyle name="4_פירוט אגח תשואה מעל 10% _פירוט אגח תשואה מעל 10% " xfId="3822"/>
    <cellStyle name="40% - Accent1" xfId="24"/>
    <cellStyle name="40% - Accent1 2" xfId="29671"/>
    <cellStyle name="40% - Accent1 3" xfId="3823"/>
    <cellStyle name="40% - Accent2" xfId="25"/>
    <cellStyle name="40% - Accent2 2" xfId="29672"/>
    <cellStyle name="40% - Accent2 3" xfId="3824"/>
    <cellStyle name="40% - Accent3" xfId="26"/>
    <cellStyle name="40% - Accent3 2" xfId="29673"/>
    <cellStyle name="40% - Accent3 3" xfId="3825"/>
    <cellStyle name="40% - Accent4" xfId="27"/>
    <cellStyle name="40% - Accent4 2" xfId="29674"/>
    <cellStyle name="40% - Accent4 3" xfId="3826"/>
    <cellStyle name="40% - Accent5" xfId="28"/>
    <cellStyle name="40% - Accent5 2" xfId="29675"/>
    <cellStyle name="40% - Accent5 3" xfId="3827"/>
    <cellStyle name="40% - Accent6" xfId="29"/>
    <cellStyle name="40% - Accent6 2" xfId="29676"/>
    <cellStyle name="40% - Accent6 3" xfId="3828"/>
    <cellStyle name="40% - הדגשה1" xfId="170" builtinId="31" customBuiltin="1"/>
    <cellStyle name="40% - הדגשה1 2" xfId="139"/>
    <cellStyle name="40% - הדגשה1 2 2" xfId="3830"/>
    <cellStyle name="40% - הדגשה1 2 2 2" xfId="14853"/>
    <cellStyle name="40% - הדגשה1 2 2 2 2" xfId="16995"/>
    <cellStyle name="40% - הדגשה1 2 2_15" xfId="16872"/>
    <cellStyle name="40% - הדגשה1 2 3" xfId="3831"/>
    <cellStyle name="40% - הדגשה1 2 3 2" xfId="14854"/>
    <cellStyle name="40% - הדגשה1 2 3 2 2" xfId="16996"/>
    <cellStyle name="40% - הדגשה1 2 3_15" xfId="16873"/>
    <cellStyle name="40% - הדגשה1 2 4" xfId="3832"/>
    <cellStyle name="40% - הדגשה1 2 5" xfId="29779"/>
    <cellStyle name="40% - הדגשה1 2 6" xfId="3829"/>
    <cellStyle name="40% - הדגשה1 2_15" xfId="16871"/>
    <cellStyle name="40% - הדגשה1 3" xfId="3833"/>
    <cellStyle name="40% - הדגשה1 3 2" xfId="14855"/>
    <cellStyle name="40% - הדגשה1 3 2 2" xfId="16997"/>
    <cellStyle name="40% - הדגשה1 3_15" xfId="16874"/>
    <cellStyle name="40% - הדגשה1 4" xfId="3834"/>
    <cellStyle name="40% - הדגשה1 4 2" xfId="14856"/>
    <cellStyle name="40% - הדגשה1 4 2 2" xfId="16998"/>
    <cellStyle name="40% - הדגשה1 4_15" xfId="16875"/>
    <cellStyle name="40% - הדגשה1 5" xfId="3835"/>
    <cellStyle name="40% - הדגשה1 6" xfId="3836"/>
    <cellStyle name="40% - הדגשה1 7" xfId="3837"/>
    <cellStyle name="40% - הדגשה2" xfId="174" builtinId="35" customBuiltin="1"/>
    <cellStyle name="40% - הדגשה2 2" xfId="140"/>
    <cellStyle name="40% - הדגשה2 2 2" xfId="3839"/>
    <cellStyle name="40% - הדגשה2 2 2 2" xfId="14857"/>
    <cellStyle name="40% - הדגשה2 2 2 2 2" xfId="16999"/>
    <cellStyle name="40% - הדגשה2 2 2_15" xfId="16877"/>
    <cellStyle name="40% - הדגשה2 2 3" xfId="3840"/>
    <cellStyle name="40% - הדגשה2 2 3 2" xfId="14858"/>
    <cellStyle name="40% - הדגשה2 2 3 2 2" xfId="17000"/>
    <cellStyle name="40% - הדגשה2 2 3_15" xfId="16878"/>
    <cellStyle name="40% - הדגשה2 2 4" xfId="3841"/>
    <cellStyle name="40% - הדגשה2 2 5" xfId="29780"/>
    <cellStyle name="40% - הדגשה2 2 6" xfId="3838"/>
    <cellStyle name="40% - הדגשה2 2_15" xfId="16876"/>
    <cellStyle name="40% - הדגשה2 3" xfId="3842"/>
    <cellStyle name="40% - הדגשה2 3 2" xfId="14859"/>
    <cellStyle name="40% - הדגשה2 3 2 2" xfId="17001"/>
    <cellStyle name="40% - הדגשה2 3_15" xfId="16879"/>
    <cellStyle name="40% - הדגשה2 4" xfId="3843"/>
    <cellStyle name="40% - הדגשה2 4 2" xfId="14860"/>
    <cellStyle name="40% - הדגשה2 4 2 2" xfId="17002"/>
    <cellStyle name="40% - הדגשה2 4_15" xfId="16880"/>
    <cellStyle name="40% - הדגשה2 5" xfId="3844"/>
    <cellStyle name="40% - הדגשה2 6" xfId="3845"/>
    <cellStyle name="40% - הדגשה2 7" xfId="3846"/>
    <cellStyle name="40% - הדגשה3" xfId="178" builtinId="39" customBuiltin="1"/>
    <cellStyle name="40% - הדגשה3 2" xfId="141"/>
    <cellStyle name="40% - הדגשה3 2 2" xfId="3848"/>
    <cellStyle name="40% - הדגשה3 2 2 2" xfId="14861"/>
    <cellStyle name="40% - הדגשה3 2 2 2 2" xfId="17003"/>
    <cellStyle name="40% - הדגשה3 2 2_15" xfId="16882"/>
    <cellStyle name="40% - הדגשה3 2 3" xfId="3849"/>
    <cellStyle name="40% - הדגשה3 2 3 2" xfId="14862"/>
    <cellStyle name="40% - הדגשה3 2 3 2 2" xfId="17004"/>
    <cellStyle name="40% - הדגשה3 2 3_15" xfId="16883"/>
    <cellStyle name="40% - הדגשה3 2 4" xfId="3850"/>
    <cellStyle name="40% - הדגשה3 2 5" xfId="29781"/>
    <cellStyle name="40% - הדגשה3 2 6" xfId="3847"/>
    <cellStyle name="40% - הדגשה3 2_15" xfId="16881"/>
    <cellStyle name="40% - הדגשה3 3" xfId="3851"/>
    <cellStyle name="40% - הדגשה3 3 2" xfId="14863"/>
    <cellStyle name="40% - הדגשה3 3 2 2" xfId="17005"/>
    <cellStyle name="40% - הדגשה3 3_15" xfId="16884"/>
    <cellStyle name="40% - הדגשה3 4" xfId="3852"/>
    <cellStyle name="40% - הדגשה3 4 2" xfId="14864"/>
    <cellStyle name="40% - הדגשה3 4 2 2" xfId="17006"/>
    <cellStyle name="40% - הדגשה3 4_15" xfId="16885"/>
    <cellStyle name="40% - הדגשה3 5" xfId="3853"/>
    <cellStyle name="40% - הדגשה3 6" xfId="3854"/>
    <cellStyle name="40% - הדגשה3 7" xfId="3855"/>
    <cellStyle name="40% - הדגשה4" xfId="182" builtinId="43" customBuiltin="1"/>
    <cellStyle name="40% - הדגשה4 2" xfId="142"/>
    <cellStyle name="40% - הדגשה4 2 2" xfId="3857"/>
    <cellStyle name="40% - הדגשה4 2 2 2" xfId="14865"/>
    <cellStyle name="40% - הדגשה4 2 2 2 2" xfId="17007"/>
    <cellStyle name="40% - הדגשה4 2 2_15" xfId="16887"/>
    <cellStyle name="40% - הדגשה4 2 3" xfId="3858"/>
    <cellStyle name="40% - הדגשה4 2 3 2" xfId="14866"/>
    <cellStyle name="40% - הדגשה4 2 3 2 2" xfId="17008"/>
    <cellStyle name="40% - הדגשה4 2 3_15" xfId="16888"/>
    <cellStyle name="40% - הדגשה4 2 4" xfId="3859"/>
    <cellStyle name="40% - הדגשה4 2 5" xfId="29782"/>
    <cellStyle name="40% - הדגשה4 2 6" xfId="3856"/>
    <cellStyle name="40% - הדגשה4 2_15" xfId="16886"/>
    <cellStyle name="40% - הדגשה4 3" xfId="3860"/>
    <cellStyle name="40% - הדגשה4 3 2" xfId="14867"/>
    <cellStyle name="40% - הדגשה4 3 2 2" xfId="17009"/>
    <cellStyle name="40% - הדגשה4 3_15" xfId="16889"/>
    <cellStyle name="40% - הדגשה4 4" xfId="3861"/>
    <cellStyle name="40% - הדגשה4 4 2" xfId="14868"/>
    <cellStyle name="40% - הדגשה4 4 2 2" xfId="17010"/>
    <cellStyle name="40% - הדגשה4 4_15" xfId="16890"/>
    <cellStyle name="40% - הדגשה4 5" xfId="3862"/>
    <cellStyle name="40% - הדגשה4 6" xfId="3863"/>
    <cellStyle name="40% - הדגשה4 7" xfId="3864"/>
    <cellStyle name="40% - הדגשה5" xfId="186" builtinId="47" customBuiltin="1"/>
    <cellStyle name="40% - הדגשה5 2" xfId="143"/>
    <cellStyle name="40% - הדגשה5 2 2" xfId="3866"/>
    <cellStyle name="40% - הדגשה5 2 2 2" xfId="14869"/>
    <cellStyle name="40% - הדגשה5 2 2 2 2" xfId="17011"/>
    <cellStyle name="40% - הדגשה5 2 2_15" xfId="16892"/>
    <cellStyle name="40% - הדגשה5 2 3" xfId="3867"/>
    <cellStyle name="40% - הדגשה5 2 3 2" xfId="14870"/>
    <cellStyle name="40% - הדגשה5 2 3 2 2" xfId="17012"/>
    <cellStyle name="40% - הדגשה5 2 3_15" xfId="16893"/>
    <cellStyle name="40% - הדגשה5 2 4" xfId="3868"/>
    <cellStyle name="40% - הדגשה5 2 5" xfId="29783"/>
    <cellStyle name="40% - הדגשה5 2 6" xfId="3865"/>
    <cellStyle name="40% - הדגשה5 2_15" xfId="16891"/>
    <cellStyle name="40% - הדגשה5 3" xfId="3869"/>
    <cellStyle name="40% - הדגשה5 3 2" xfId="14871"/>
    <cellStyle name="40% - הדגשה5 3 2 2" xfId="17013"/>
    <cellStyle name="40% - הדגשה5 3_15" xfId="16894"/>
    <cellStyle name="40% - הדגשה5 4" xfId="3870"/>
    <cellStyle name="40% - הדגשה5 4 2" xfId="14872"/>
    <cellStyle name="40% - הדגשה5 4 2 2" xfId="17014"/>
    <cellStyle name="40% - הדגשה5 4_15" xfId="16895"/>
    <cellStyle name="40% - הדגשה5 5" xfId="3871"/>
    <cellStyle name="40% - הדגשה5 6" xfId="3872"/>
    <cellStyle name="40% - הדגשה5 7" xfId="3873"/>
    <cellStyle name="40% - הדגשה6" xfId="190" builtinId="51" customBuiltin="1"/>
    <cellStyle name="40% - הדגשה6 2" xfId="144"/>
    <cellStyle name="40% - הדגשה6 2 2" xfId="3875"/>
    <cellStyle name="40% - הדגשה6 2 2 2" xfId="14873"/>
    <cellStyle name="40% - הדגשה6 2 2 2 2" xfId="17015"/>
    <cellStyle name="40% - הדגשה6 2 2_15" xfId="16897"/>
    <cellStyle name="40% - הדגשה6 2 3" xfId="3876"/>
    <cellStyle name="40% - הדגשה6 2 3 2" xfId="14874"/>
    <cellStyle name="40% - הדגשה6 2 3 2 2" xfId="17016"/>
    <cellStyle name="40% - הדגשה6 2 3_15" xfId="16898"/>
    <cellStyle name="40% - הדגשה6 2 4" xfId="3877"/>
    <cellStyle name="40% - הדגשה6 2 5" xfId="29784"/>
    <cellStyle name="40% - הדגשה6 2 6" xfId="3874"/>
    <cellStyle name="40% - הדגשה6 2_15" xfId="16896"/>
    <cellStyle name="40% - הדגשה6 3" xfId="3878"/>
    <cellStyle name="40% - הדגשה6 3 2" xfId="14875"/>
    <cellStyle name="40% - הדגשה6 3 2 2" xfId="17017"/>
    <cellStyle name="40% - הדגשה6 3_15" xfId="16899"/>
    <cellStyle name="40% - הדגשה6 4" xfId="3879"/>
    <cellStyle name="40% - הדגשה6 4 2" xfId="14876"/>
    <cellStyle name="40% - הדגשה6 4 2 2" xfId="17018"/>
    <cellStyle name="40% - הדגשה6 4_15" xfId="16900"/>
    <cellStyle name="40% - הדגשה6 5" xfId="3880"/>
    <cellStyle name="40% - הדגשה6 6" xfId="3881"/>
    <cellStyle name="40% - הדגשה6 7" xfId="3882"/>
    <cellStyle name="5" xfId="3883"/>
    <cellStyle name="5 2" xfId="3884"/>
    <cellStyle name="5 2 2" xfId="3885"/>
    <cellStyle name="5 2_דיווחים נוספים" xfId="3886"/>
    <cellStyle name="5 3" xfId="3887"/>
    <cellStyle name="5_4.4." xfId="3888"/>
    <cellStyle name="5_4.4. 2" xfId="3889"/>
    <cellStyle name="5_4.4. 2_דיווחים נוספים" xfId="3890"/>
    <cellStyle name="5_4.4. 2_דיווחים נוספים_1" xfId="3891"/>
    <cellStyle name="5_4.4. 2_דיווחים נוספים_פירוט אגח תשואה מעל 10% " xfId="3892"/>
    <cellStyle name="5_4.4. 2_פירוט אגח תשואה מעל 10% " xfId="3893"/>
    <cellStyle name="5_4.4._דיווחים נוספים" xfId="3894"/>
    <cellStyle name="5_4.4._פירוט אגח תשואה מעל 10% " xfId="3895"/>
    <cellStyle name="5_Anafim" xfId="3896"/>
    <cellStyle name="5_Anafim 2" xfId="3897"/>
    <cellStyle name="5_Anafim 2 2" xfId="3898"/>
    <cellStyle name="5_Anafim 2 2_דיווחים נוספים" xfId="3899"/>
    <cellStyle name="5_Anafim 2 2_דיווחים נוספים_1" xfId="3900"/>
    <cellStyle name="5_Anafim 2 2_דיווחים נוספים_פירוט אגח תשואה מעל 10% " xfId="3901"/>
    <cellStyle name="5_Anafim 2 2_פירוט אגח תשואה מעל 10% " xfId="3902"/>
    <cellStyle name="5_Anafim 2_4.4." xfId="3903"/>
    <cellStyle name="5_Anafim 2_4.4. 2" xfId="3904"/>
    <cellStyle name="5_Anafim 2_4.4. 2_דיווחים נוספים" xfId="3905"/>
    <cellStyle name="5_Anafim 2_4.4. 2_דיווחים נוספים_1" xfId="3906"/>
    <cellStyle name="5_Anafim 2_4.4. 2_דיווחים נוספים_פירוט אגח תשואה מעל 10% " xfId="3907"/>
    <cellStyle name="5_Anafim 2_4.4. 2_פירוט אגח תשואה מעל 10% " xfId="3908"/>
    <cellStyle name="5_Anafim 2_4.4._דיווחים נוספים" xfId="3909"/>
    <cellStyle name="5_Anafim 2_4.4._פירוט אגח תשואה מעל 10% " xfId="3910"/>
    <cellStyle name="5_Anafim 2_דיווחים נוספים" xfId="3911"/>
    <cellStyle name="5_Anafim 2_דיווחים נוספים 2" xfId="3912"/>
    <cellStyle name="5_Anafim 2_דיווחים נוספים 2_דיווחים נוספים" xfId="3913"/>
    <cellStyle name="5_Anafim 2_דיווחים נוספים 2_דיווחים נוספים_1" xfId="3914"/>
    <cellStyle name="5_Anafim 2_דיווחים נוספים 2_דיווחים נוספים_פירוט אגח תשואה מעל 10% " xfId="3915"/>
    <cellStyle name="5_Anafim 2_דיווחים נוספים 2_פירוט אגח תשואה מעל 10% " xfId="3916"/>
    <cellStyle name="5_Anafim 2_דיווחים נוספים_1" xfId="3917"/>
    <cellStyle name="5_Anafim 2_דיווחים נוספים_1 2" xfId="3918"/>
    <cellStyle name="5_Anafim 2_דיווחים נוספים_1 2_דיווחים נוספים" xfId="3919"/>
    <cellStyle name="5_Anafim 2_דיווחים נוספים_1 2_דיווחים נוספים_1" xfId="3920"/>
    <cellStyle name="5_Anafim 2_דיווחים נוספים_1 2_דיווחים נוספים_פירוט אגח תשואה מעל 10% " xfId="3921"/>
    <cellStyle name="5_Anafim 2_דיווחים נוספים_1 2_פירוט אגח תשואה מעל 10% " xfId="3922"/>
    <cellStyle name="5_Anafim 2_דיווחים נוספים_1_4.4." xfId="3923"/>
    <cellStyle name="5_Anafim 2_דיווחים נוספים_1_4.4. 2" xfId="3924"/>
    <cellStyle name="5_Anafim 2_דיווחים נוספים_1_4.4. 2_דיווחים נוספים" xfId="3925"/>
    <cellStyle name="5_Anafim 2_דיווחים נוספים_1_4.4. 2_דיווחים נוספים_1" xfId="3926"/>
    <cellStyle name="5_Anafim 2_דיווחים נוספים_1_4.4. 2_דיווחים נוספים_פירוט אגח תשואה מעל 10% " xfId="3927"/>
    <cellStyle name="5_Anafim 2_דיווחים נוספים_1_4.4. 2_פירוט אגח תשואה מעל 10% " xfId="3928"/>
    <cellStyle name="5_Anafim 2_דיווחים נוספים_1_4.4._דיווחים נוספים" xfId="3929"/>
    <cellStyle name="5_Anafim 2_דיווחים נוספים_1_4.4._פירוט אגח תשואה מעל 10% " xfId="3930"/>
    <cellStyle name="5_Anafim 2_דיווחים נוספים_1_דיווחים נוספים" xfId="3931"/>
    <cellStyle name="5_Anafim 2_דיווחים נוספים_1_פירוט אגח תשואה מעל 10% " xfId="3932"/>
    <cellStyle name="5_Anafim 2_דיווחים נוספים_2" xfId="3933"/>
    <cellStyle name="5_Anafim 2_דיווחים נוספים_4.4." xfId="3934"/>
    <cellStyle name="5_Anafim 2_דיווחים נוספים_4.4. 2" xfId="3935"/>
    <cellStyle name="5_Anafim 2_דיווחים נוספים_4.4. 2_דיווחים נוספים" xfId="3936"/>
    <cellStyle name="5_Anafim 2_דיווחים נוספים_4.4. 2_דיווחים נוספים_1" xfId="3937"/>
    <cellStyle name="5_Anafim 2_דיווחים נוספים_4.4. 2_דיווחים נוספים_פירוט אגח תשואה מעל 10% " xfId="3938"/>
    <cellStyle name="5_Anafim 2_דיווחים נוספים_4.4. 2_פירוט אגח תשואה מעל 10% " xfId="3939"/>
    <cellStyle name="5_Anafim 2_דיווחים נוספים_4.4._דיווחים נוספים" xfId="3940"/>
    <cellStyle name="5_Anafim 2_דיווחים נוספים_4.4._פירוט אגח תשואה מעל 10% " xfId="3941"/>
    <cellStyle name="5_Anafim 2_דיווחים נוספים_דיווחים נוספים" xfId="3942"/>
    <cellStyle name="5_Anafim 2_דיווחים נוספים_דיווחים נוספים 2" xfId="3943"/>
    <cellStyle name="5_Anafim 2_דיווחים נוספים_דיווחים נוספים 2_דיווחים נוספים" xfId="3944"/>
    <cellStyle name="5_Anafim 2_דיווחים נוספים_דיווחים נוספים 2_דיווחים נוספים_1" xfId="3945"/>
    <cellStyle name="5_Anafim 2_דיווחים נוספים_דיווחים נוספים 2_דיווחים נוספים_פירוט אגח תשואה מעל 10% " xfId="3946"/>
    <cellStyle name="5_Anafim 2_דיווחים נוספים_דיווחים נוספים 2_פירוט אגח תשואה מעל 10% " xfId="3947"/>
    <cellStyle name="5_Anafim 2_דיווחים נוספים_דיווחים נוספים_1" xfId="3948"/>
    <cellStyle name="5_Anafim 2_דיווחים נוספים_דיווחים נוספים_4.4." xfId="3949"/>
    <cellStyle name="5_Anafim 2_דיווחים נוספים_דיווחים נוספים_4.4. 2" xfId="3950"/>
    <cellStyle name="5_Anafim 2_דיווחים נוספים_דיווחים נוספים_4.4. 2_דיווחים נוספים" xfId="3951"/>
    <cellStyle name="5_Anafim 2_דיווחים נוספים_דיווחים נוספים_4.4. 2_דיווחים נוספים_1" xfId="3952"/>
    <cellStyle name="5_Anafim 2_דיווחים נוספים_דיווחים נוספים_4.4. 2_דיווחים נוספים_פירוט אגח תשואה מעל 10% " xfId="3953"/>
    <cellStyle name="5_Anafim 2_דיווחים נוספים_דיווחים נוספים_4.4. 2_פירוט אגח תשואה מעל 10% " xfId="3954"/>
    <cellStyle name="5_Anafim 2_דיווחים נוספים_דיווחים נוספים_4.4._דיווחים נוספים" xfId="3955"/>
    <cellStyle name="5_Anafim 2_דיווחים נוספים_דיווחים נוספים_4.4._פירוט אגח תשואה מעל 10% " xfId="3956"/>
    <cellStyle name="5_Anafim 2_דיווחים נוספים_דיווחים נוספים_דיווחים נוספים" xfId="3957"/>
    <cellStyle name="5_Anafim 2_דיווחים נוספים_דיווחים נוספים_פירוט אגח תשואה מעל 10% " xfId="3958"/>
    <cellStyle name="5_Anafim 2_דיווחים נוספים_פירוט אגח תשואה מעל 10% " xfId="3959"/>
    <cellStyle name="5_Anafim 2_עסקאות שאושרו וטרם בוצעו  " xfId="3960"/>
    <cellStyle name="5_Anafim 2_עסקאות שאושרו וטרם בוצעו   2" xfId="3961"/>
    <cellStyle name="5_Anafim 2_עסקאות שאושרו וטרם בוצעו   2_דיווחים נוספים" xfId="3962"/>
    <cellStyle name="5_Anafim 2_עסקאות שאושרו וטרם בוצעו   2_דיווחים נוספים_1" xfId="3963"/>
    <cellStyle name="5_Anafim 2_עסקאות שאושרו וטרם בוצעו   2_דיווחים נוספים_פירוט אגח תשואה מעל 10% " xfId="3964"/>
    <cellStyle name="5_Anafim 2_עסקאות שאושרו וטרם בוצעו   2_פירוט אגח תשואה מעל 10% " xfId="3965"/>
    <cellStyle name="5_Anafim 2_עסקאות שאושרו וטרם בוצעו  _דיווחים נוספים" xfId="3966"/>
    <cellStyle name="5_Anafim 2_עסקאות שאושרו וטרם בוצעו  _פירוט אגח תשואה מעל 10% " xfId="3967"/>
    <cellStyle name="5_Anafim 2_פירוט אגח תשואה מעל 10% " xfId="3968"/>
    <cellStyle name="5_Anafim 2_פירוט אגח תשואה מעל 10%  2" xfId="3969"/>
    <cellStyle name="5_Anafim 2_פירוט אגח תשואה מעל 10%  2_דיווחים נוספים" xfId="3970"/>
    <cellStyle name="5_Anafim 2_פירוט אגח תשואה מעל 10%  2_דיווחים נוספים_1" xfId="3971"/>
    <cellStyle name="5_Anafim 2_פירוט אגח תשואה מעל 10%  2_דיווחים נוספים_פירוט אגח תשואה מעל 10% " xfId="3972"/>
    <cellStyle name="5_Anafim 2_פירוט אגח תשואה מעל 10%  2_פירוט אגח תשואה מעל 10% " xfId="3973"/>
    <cellStyle name="5_Anafim 2_פירוט אגח תשואה מעל 10% _1" xfId="3974"/>
    <cellStyle name="5_Anafim 2_פירוט אגח תשואה מעל 10% _4.4." xfId="3975"/>
    <cellStyle name="5_Anafim 2_פירוט אגח תשואה מעל 10% _4.4. 2" xfId="3976"/>
    <cellStyle name="5_Anafim 2_פירוט אגח תשואה מעל 10% _4.4. 2_דיווחים נוספים" xfId="3977"/>
    <cellStyle name="5_Anafim 2_פירוט אגח תשואה מעל 10% _4.4. 2_דיווחים נוספים_1" xfId="3978"/>
    <cellStyle name="5_Anafim 2_פירוט אגח תשואה מעל 10% _4.4. 2_דיווחים נוספים_פירוט אגח תשואה מעל 10% " xfId="3979"/>
    <cellStyle name="5_Anafim 2_פירוט אגח תשואה מעל 10% _4.4. 2_פירוט אגח תשואה מעל 10% " xfId="3980"/>
    <cellStyle name="5_Anafim 2_פירוט אגח תשואה מעל 10% _4.4._דיווחים נוספים" xfId="3981"/>
    <cellStyle name="5_Anafim 2_פירוט אגח תשואה מעל 10% _4.4._פירוט אגח תשואה מעל 10% " xfId="3982"/>
    <cellStyle name="5_Anafim 2_פירוט אגח תשואה מעל 10% _דיווחים נוספים" xfId="3983"/>
    <cellStyle name="5_Anafim 2_פירוט אגח תשואה מעל 10% _דיווחים נוספים_1" xfId="3984"/>
    <cellStyle name="5_Anafim 2_פירוט אגח תשואה מעל 10% _דיווחים נוספים_פירוט אגח תשואה מעל 10% " xfId="3985"/>
    <cellStyle name="5_Anafim 2_פירוט אגח תשואה מעל 10% _פירוט אגח תשואה מעל 10% " xfId="3986"/>
    <cellStyle name="5_Anafim 3" xfId="3987"/>
    <cellStyle name="5_Anafim 3_דיווחים נוספים" xfId="3988"/>
    <cellStyle name="5_Anafim 3_דיווחים נוספים_1" xfId="3989"/>
    <cellStyle name="5_Anafim 3_דיווחים נוספים_פירוט אגח תשואה מעל 10% " xfId="3990"/>
    <cellStyle name="5_Anafim 3_פירוט אגח תשואה מעל 10% " xfId="3991"/>
    <cellStyle name="5_Anafim_4.4." xfId="3992"/>
    <cellStyle name="5_Anafim_4.4. 2" xfId="3993"/>
    <cellStyle name="5_Anafim_4.4. 2_דיווחים נוספים" xfId="3994"/>
    <cellStyle name="5_Anafim_4.4. 2_דיווחים נוספים_1" xfId="3995"/>
    <cellStyle name="5_Anafim_4.4. 2_דיווחים נוספים_פירוט אגח תשואה מעל 10% " xfId="3996"/>
    <cellStyle name="5_Anafim_4.4. 2_פירוט אגח תשואה מעל 10% " xfId="3997"/>
    <cellStyle name="5_Anafim_4.4._דיווחים נוספים" xfId="3998"/>
    <cellStyle name="5_Anafim_4.4._פירוט אגח תשואה מעל 10% " xfId="3999"/>
    <cellStyle name="5_Anafim_דיווחים נוספים" xfId="4000"/>
    <cellStyle name="5_Anafim_דיווחים נוספים 2" xfId="4001"/>
    <cellStyle name="5_Anafim_דיווחים נוספים 2_דיווחים נוספים" xfId="4002"/>
    <cellStyle name="5_Anafim_דיווחים נוספים 2_דיווחים נוספים_1" xfId="4003"/>
    <cellStyle name="5_Anafim_דיווחים נוספים 2_דיווחים נוספים_פירוט אגח תשואה מעל 10% " xfId="4004"/>
    <cellStyle name="5_Anafim_דיווחים נוספים 2_פירוט אגח תשואה מעל 10% " xfId="4005"/>
    <cellStyle name="5_Anafim_דיווחים נוספים_1" xfId="4006"/>
    <cellStyle name="5_Anafim_דיווחים נוספים_1 2" xfId="4007"/>
    <cellStyle name="5_Anafim_דיווחים נוספים_1 2_דיווחים נוספים" xfId="4008"/>
    <cellStyle name="5_Anafim_דיווחים נוספים_1 2_דיווחים נוספים_1" xfId="4009"/>
    <cellStyle name="5_Anafim_דיווחים נוספים_1 2_דיווחים נוספים_פירוט אגח תשואה מעל 10% " xfId="4010"/>
    <cellStyle name="5_Anafim_דיווחים נוספים_1 2_פירוט אגח תשואה מעל 10% " xfId="4011"/>
    <cellStyle name="5_Anafim_דיווחים נוספים_1_4.4." xfId="4012"/>
    <cellStyle name="5_Anafim_דיווחים נוספים_1_4.4. 2" xfId="4013"/>
    <cellStyle name="5_Anafim_דיווחים נוספים_1_4.4. 2_דיווחים נוספים" xfId="4014"/>
    <cellStyle name="5_Anafim_דיווחים נוספים_1_4.4. 2_דיווחים נוספים_1" xfId="4015"/>
    <cellStyle name="5_Anafim_דיווחים נוספים_1_4.4. 2_דיווחים נוספים_פירוט אגח תשואה מעל 10% " xfId="4016"/>
    <cellStyle name="5_Anafim_דיווחים נוספים_1_4.4. 2_פירוט אגח תשואה מעל 10% " xfId="4017"/>
    <cellStyle name="5_Anafim_דיווחים נוספים_1_4.4._דיווחים נוספים" xfId="4018"/>
    <cellStyle name="5_Anafim_דיווחים נוספים_1_4.4._פירוט אגח תשואה מעל 10% " xfId="4019"/>
    <cellStyle name="5_Anafim_דיווחים נוספים_1_דיווחים נוספים" xfId="4020"/>
    <cellStyle name="5_Anafim_דיווחים נוספים_1_דיווחים נוספים 2" xfId="4021"/>
    <cellStyle name="5_Anafim_דיווחים נוספים_1_דיווחים נוספים 2_דיווחים נוספים" xfId="4022"/>
    <cellStyle name="5_Anafim_דיווחים נוספים_1_דיווחים נוספים 2_דיווחים נוספים_1" xfId="4023"/>
    <cellStyle name="5_Anafim_דיווחים נוספים_1_דיווחים נוספים 2_דיווחים נוספים_פירוט אגח תשואה מעל 10% " xfId="4024"/>
    <cellStyle name="5_Anafim_דיווחים נוספים_1_דיווחים נוספים 2_פירוט אגח תשואה מעל 10% " xfId="4025"/>
    <cellStyle name="5_Anafim_דיווחים נוספים_1_דיווחים נוספים_1" xfId="4026"/>
    <cellStyle name="5_Anafim_דיווחים נוספים_1_דיווחים נוספים_4.4." xfId="4027"/>
    <cellStyle name="5_Anafim_דיווחים נוספים_1_דיווחים נוספים_4.4. 2" xfId="4028"/>
    <cellStyle name="5_Anafim_דיווחים נוספים_1_דיווחים נוספים_4.4. 2_דיווחים נוספים" xfId="4029"/>
    <cellStyle name="5_Anafim_דיווחים נוספים_1_דיווחים נוספים_4.4. 2_דיווחים נוספים_1" xfId="4030"/>
    <cellStyle name="5_Anafim_דיווחים נוספים_1_דיווחים נוספים_4.4. 2_דיווחים נוספים_פירוט אגח תשואה מעל 10% " xfId="4031"/>
    <cellStyle name="5_Anafim_דיווחים נוספים_1_דיווחים נוספים_4.4. 2_פירוט אגח תשואה מעל 10% " xfId="4032"/>
    <cellStyle name="5_Anafim_דיווחים נוספים_1_דיווחים נוספים_4.4._דיווחים נוספים" xfId="4033"/>
    <cellStyle name="5_Anafim_דיווחים נוספים_1_דיווחים נוספים_4.4._פירוט אגח תשואה מעל 10% " xfId="4034"/>
    <cellStyle name="5_Anafim_דיווחים נוספים_1_דיווחים נוספים_דיווחים נוספים" xfId="4035"/>
    <cellStyle name="5_Anafim_דיווחים נוספים_1_דיווחים נוספים_פירוט אגח תשואה מעל 10% " xfId="4036"/>
    <cellStyle name="5_Anafim_דיווחים נוספים_1_פירוט אגח תשואה מעל 10% " xfId="4037"/>
    <cellStyle name="5_Anafim_דיווחים נוספים_2" xfId="4038"/>
    <cellStyle name="5_Anafim_דיווחים נוספים_2 2" xfId="4039"/>
    <cellStyle name="5_Anafim_דיווחים נוספים_2 2_דיווחים נוספים" xfId="4040"/>
    <cellStyle name="5_Anafim_דיווחים נוספים_2 2_דיווחים נוספים_1" xfId="4041"/>
    <cellStyle name="5_Anafim_דיווחים נוספים_2 2_דיווחים נוספים_פירוט אגח תשואה מעל 10% " xfId="4042"/>
    <cellStyle name="5_Anafim_דיווחים נוספים_2 2_פירוט אגח תשואה מעל 10% " xfId="4043"/>
    <cellStyle name="5_Anafim_דיווחים נוספים_2_4.4." xfId="4044"/>
    <cellStyle name="5_Anafim_דיווחים נוספים_2_4.4. 2" xfId="4045"/>
    <cellStyle name="5_Anafim_דיווחים נוספים_2_4.4. 2_דיווחים נוספים" xfId="4046"/>
    <cellStyle name="5_Anafim_דיווחים נוספים_2_4.4. 2_דיווחים נוספים_1" xfId="4047"/>
    <cellStyle name="5_Anafim_דיווחים נוספים_2_4.4. 2_דיווחים נוספים_פירוט אגח תשואה מעל 10% " xfId="4048"/>
    <cellStyle name="5_Anafim_דיווחים נוספים_2_4.4. 2_פירוט אגח תשואה מעל 10% " xfId="4049"/>
    <cellStyle name="5_Anafim_דיווחים נוספים_2_4.4._דיווחים נוספים" xfId="4050"/>
    <cellStyle name="5_Anafim_דיווחים נוספים_2_4.4._פירוט אגח תשואה מעל 10% " xfId="4051"/>
    <cellStyle name="5_Anafim_דיווחים נוספים_2_דיווחים נוספים" xfId="4052"/>
    <cellStyle name="5_Anafim_דיווחים נוספים_2_פירוט אגח תשואה מעל 10% " xfId="4053"/>
    <cellStyle name="5_Anafim_דיווחים נוספים_3" xfId="4054"/>
    <cellStyle name="5_Anafim_דיווחים נוספים_4.4." xfId="4055"/>
    <cellStyle name="5_Anafim_דיווחים נוספים_4.4. 2" xfId="4056"/>
    <cellStyle name="5_Anafim_דיווחים נוספים_4.4. 2_דיווחים נוספים" xfId="4057"/>
    <cellStyle name="5_Anafim_דיווחים נוספים_4.4. 2_דיווחים נוספים_1" xfId="4058"/>
    <cellStyle name="5_Anafim_דיווחים נוספים_4.4. 2_דיווחים נוספים_פירוט אגח תשואה מעל 10% " xfId="4059"/>
    <cellStyle name="5_Anafim_דיווחים נוספים_4.4. 2_פירוט אגח תשואה מעל 10% " xfId="4060"/>
    <cellStyle name="5_Anafim_דיווחים נוספים_4.4._דיווחים נוספים" xfId="4061"/>
    <cellStyle name="5_Anafim_דיווחים נוספים_4.4._פירוט אגח תשואה מעל 10% " xfId="4062"/>
    <cellStyle name="5_Anafim_דיווחים נוספים_דיווחים נוספים" xfId="4063"/>
    <cellStyle name="5_Anafim_דיווחים נוספים_דיווחים נוספים 2" xfId="4064"/>
    <cellStyle name="5_Anafim_דיווחים נוספים_דיווחים נוספים 2_דיווחים נוספים" xfId="4065"/>
    <cellStyle name="5_Anafim_דיווחים נוספים_דיווחים נוספים 2_דיווחים נוספים_1" xfId="4066"/>
    <cellStyle name="5_Anafim_דיווחים נוספים_דיווחים נוספים 2_דיווחים נוספים_פירוט אגח תשואה מעל 10% " xfId="4067"/>
    <cellStyle name="5_Anafim_דיווחים נוספים_דיווחים נוספים 2_פירוט אגח תשואה מעל 10% " xfId="4068"/>
    <cellStyle name="5_Anafim_דיווחים נוספים_דיווחים נוספים_1" xfId="4069"/>
    <cellStyle name="5_Anafim_דיווחים נוספים_דיווחים נוספים_4.4." xfId="4070"/>
    <cellStyle name="5_Anafim_דיווחים נוספים_דיווחים נוספים_4.4. 2" xfId="4071"/>
    <cellStyle name="5_Anafim_דיווחים נוספים_דיווחים נוספים_4.4. 2_דיווחים נוספים" xfId="4072"/>
    <cellStyle name="5_Anafim_דיווחים נוספים_דיווחים נוספים_4.4. 2_דיווחים נוספים_1" xfId="4073"/>
    <cellStyle name="5_Anafim_דיווחים נוספים_דיווחים נוספים_4.4. 2_דיווחים נוספים_פירוט אגח תשואה מעל 10% " xfId="4074"/>
    <cellStyle name="5_Anafim_דיווחים נוספים_דיווחים נוספים_4.4. 2_פירוט אגח תשואה מעל 10% " xfId="4075"/>
    <cellStyle name="5_Anafim_דיווחים נוספים_דיווחים נוספים_4.4._דיווחים נוספים" xfId="4076"/>
    <cellStyle name="5_Anafim_דיווחים נוספים_דיווחים נוספים_4.4._פירוט אגח תשואה מעל 10% " xfId="4077"/>
    <cellStyle name="5_Anafim_דיווחים נוספים_דיווחים נוספים_דיווחים נוספים" xfId="4078"/>
    <cellStyle name="5_Anafim_דיווחים נוספים_דיווחים נוספים_פירוט אגח תשואה מעל 10% " xfId="4079"/>
    <cellStyle name="5_Anafim_דיווחים נוספים_פירוט אגח תשואה מעל 10% " xfId="4080"/>
    <cellStyle name="5_Anafim_הערות" xfId="4081"/>
    <cellStyle name="5_Anafim_הערות 2" xfId="4082"/>
    <cellStyle name="5_Anafim_הערות 2_דיווחים נוספים" xfId="4083"/>
    <cellStyle name="5_Anafim_הערות 2_דיווחים נוספים_1" xfId="4084"/>
    <cellStyle name="5_Anafim_הערות 2_דיווחים נוספים_פירוט אגח תשואה מעל 10% " xfId="4085"/>
    <cellStyle name="5_Anafim_הערות 2_פירוט אגח תשואה מעל 10% " xfId="4086"/>
    <cellStyle name="5_Anafim_הערות_4.4." xfId="4087"/>
    <cellStyle name="5_Anafim_הערות_4.4. 2" xfId="4088"/>
    <cellStyle name="5_Anafim_הערות_4.4. 2_דיווחים נוספים" xfId="4089"/>
    <cellStyle name="5_Anafim_הערות_4.4. 2_דיווחים נוספים_1" xfId="4090"/>
    <cellStyle name="5_Anafim_הערות_4.4. 2_דיווחים נוספים_פירוט אגח תשואה מעל 10% " xfId="4091"/>
    <cellStyle name="5_Anafim_הערות_4.4. 2_פירוט אגח תשואה מעל 10% " xfId="4092"/>
    <cellStyle name="5_Anafim_הערות_4.4._דיווחים נוספים" xfId="4093"/>
    <cellStyle name="5_Anafim_הערות_4.4._פירוט אגח תשואה מעל 10% " xfId="4094"/>
    <cellStyle name="5_Anafim_הערות_דיווחים נוספים" xfId="4095"/>
    <cellStyle name="5_Anafim_הערות_דיווחים נוספים_1" xfId="4096"/>
    <cellStyle name="5_Anafim_הערות_דיווחים נוספים_פירוט אגח תשואה מעל 10% " xfId="4097"/>
    <cellStyle name="5_Anafim_הערות_פירוט אגח תשואה מעל 10% " xfId="4098"/>
    <cellStyle name="5_Anafim_יתרת מסגרות אשראי לניצול " xfId="4099"/>
    <cellStyle name="5_Anafim_יתרת מסגרות אשראי לניצול  2" xfId="4100"/>
    <cellStyle name="5_Anafim_יתרת מסגרות אשראי לניצול  2_דיווחים נוספים" xfId="4101"/>
    <cellStyle name="5_Anafim_יתרת מסגרות אשראי לניצול  2_דיווחים נוספים_1" xfId="4102"/>
    <cellStyle name="5_Anafim_יתרת מסגרות אשראי לניצול  2_דיווחים נוספים_פירוט אגח תשואה מעל 10% " xfId="4103"/>
    <cellStyle name="5_Anafim_יתרת מסגרות אשראי לניצול  2_פירוט אגח תשואה מעל 10% " xfId="4104"/>
    <cellStyle name="5_Anafim_יתרת מסגרות אשראי לניצול _4.4." xfId="4105"/>
    <cellStyle name="5_Anafim_יתרת מסגרות אשראי לניצול _4.4. 2" xfId="4106"/>
    <cellStyle name="5_Anafim_יתרת מסגרות אשראי לניצול _4.4. 2_דיווחים נוספים" xfId="4107"/>
    <cellStyle name="5_Anafim_יתרת מסגרות אשראי לניצול _4.4. 2_דיווחים נוספים_1" xfId="4108"/>
    <cellStyle name="5_Anafim_יתרת מסגרות אשראי לניצול _4.4. 2_דיווחים נוספים_פירוט אגח תשואה מעל 10% " xfId="4109"/>
    <cellStyle name="5_Anafim_יתרת מסגרות אשראי לניצול _4.4. 2_פירוט אגח תשואה מעל 10% " xfId="4110"/>
    <cellStyle name="5_Anafim_יתרת מסגרות אשראי לניצול _4.4._דיווחים נוספים" xfId="4111"/>
    <cellStyle name="5_Anafim_יתרת מסגרות אשראי לניצול _4.4._פירוט אגח תשואה מעל 10% " xfId="4112"/>
    <cellStyle name="5_Anafim_יתרת מסגרות אשראי לניצול _דיווחים נוספים" xfId="4113"/>
    <cellStyle name="5_Anafim_יתרת מסגרות אשראי לניצול _דיווחים נוספים_1" xfId="4114"/>
    <cellStyle name="5_Anafim_יתרת מסגרות אשראי לניצול _דיווחים נוספים_פירוט אגח תשואה מעל 10% " xfId="4115"/>
    <cellStyle name="5_Anafim_יתרת מסגרות אשראי לניצול _פירוט אגח תשואה מעל 10% " xfId="4116"/>
    <cellStyle name="5_Anafim_עסקאות שאושרו וטרם בוצעו  " xfId="4117"/>
    <cellStyle name="5_Anafim_עסקאות שאושרו וטרם בוצעו   2" xfId="4118"/>
    <cellStyle name="5_Anafim_עסקאות שאושרו וטרם בוצעו   2_דיווחים נוספים" xfId="4119"/>
    <cellStyle name="5_Anafim_עסקאות שאושרו וטרם בוצעו   2_דיווחים נוספים 2" xfId="17019"/>
    <cellStyle name="5_Anafim_עסקאות שאושרו וטרם בוצעו   2_דיווחים נוספים_1" xfId="4120"/>
    <cellStyle name="5_Anafim_עסקאות שאושרו וטרם בוצעו   2_דיווחים נוספים_1 2" xfId="17020"/>
    <cellStyle name="5_Anafim_עסקאות שאושרו וטרם בוצעו   2_דיווחים נוספים_פירוט אגח תשואה מעל 10% " xfId="4121"/>
    <cellStyle name="5_Anafim_עסקאות שאושרו וטרם בוצעו   2_דיווחים נוספים_פירוט אגח תשואה מעל 10%  2" xfId="17021"/>
    <cellStyle name="5_Anafim_עסקאות שאושרו וטרם בוצעו   2_פירוט אגח תשואה מעל 10% " xfId="4122"/>
    <cellStyle name="5_Anafim_עסקאות שאושרו וטרם בוצעו   2_פירוט אגח תשואה מעל 10%  2" xfId="17022"/>
    <cellStyle name="5_Anafim_עסקאות שאושרו וטרם בוצעו  _1" xfId="4123"/>
    <cellStyle name="5_Anafim_עסקאות שאושרו וטרם בוצעו  _1 2" xfId="4124"/>
    <cellStyle name="5_Anafim_עסקאות שאושרו וטרם בוצעו  _1 2 2" xfId="17024"/>
    <cellStyle name="5_Anafim_עסקאות שאושרו וטרם בוצעו  _1 2_דיווחים נוספים" xfId="4125"/>
    <cellStyle name="5_Anafim_עסקאות שאושרו וטרם בוצעו  _1 2_דיווחים נוספים 2" xfId="17025"/>
    <cellStyle name="5_Anafim_עסקאות שאושרו וטרם בוצעו  _1 2_דיווחים נוספים_1" xfId="4126"/>
    <cellStyle name="5_Anafim_עסקאות שאושרו וטרם בוצעו  _1 2_דיווחים נוספים_1 2" xfId="17026"/>
    <cellStyle name="5_Anafim_עסקאות שאושרו וטרם בוצעו  _1 2_דיווחים נוספים_פירוט אגח תשואה מעל 10% " xfId="4127"/>
    <cellStyle name="5_Anafim_עסקאות שאושרו וטרם בוצעו  _1 2_דיווחים נוספים_פירוט אגח תשואה מעל 10%  2" xfId="17027"/>
    <cellStyle name="5_Anafim_עסקאות שאושרו וטרם בוצעו  _1 2_פירוט אגח תשואה מעל 10% " xfId="4128"/>
    <cellStyle name="5_Anafim_עסקאות שאושרו וטרם בוצעו  _1 2_פירוט אגח תשואה מעל 10%  2" xfId="17028"/>
    <cellStyle name="5_Anafim_עסקאות שאושרו וטרם בוצעו  _1 3" xfId="17023"/>
    <cellStyle name="5_Anafim_עסקאות שאושרו וטרם בוצעו  _1_דיווחים נוספים" xfId="4129"/>
    <cellStyle name="5_Anafim_עסקאות שאושרו וטרם בוצעו  _1_דיווחים נוספים 2" xfId="17029"/>
    <cellStyle name="5_Anafim_עסקאות שאושרו וטרם בוצעו  _1_פירוט אגח תשואה מעל 10% " xfId="4130"/>
    <cellStyle name="5_Anafim_עסקאות שאושרו וטרם בוצעו  _1_פירוט אגח תשואה מעל 10%  2" xfId="17030"/>
    <cellStyle name="5_Anafim_עסקאות שאושרו וטרם בוצעו  _4.4." xfId="4131"/>
    <cellStyle name="5_Anafim_עסקאות שאושרו וטרם בוצעו  _4.4. 2" xfId="4132"/>
    <cellStyle name="5_Anafim_עסקאות שאושרו וטרם בוצעו  _4.4. 2 2" xfId="17032"/>
    <cellStyle name="5_Anafim_עסקאות שאושרו וטרם בוצעו  _4.4. 2_דיווחים נוספים" xfId="4133"/>
    <cellStyle name="5_Anafim_עסקאות שאושרו וטרם בוצעו  _4.4. 2_דיווחים נוספים 2" xfId="17033"/>
    <cellStyle name="5_Anafim_עסקאות שאושרו וטרם בוצעו  _4.4. 2_דיווחים נוספים_1" xfId="4134"/>
    <cellStyle name="5_Anafim_עסקאות שאושרו וטרם בוצעו  _4.4. 2_דיווחים נוספים_1 2" xfId="17034"/>
    <cellStyle name="5_Anafim_עסקאות שאושרו וטרם בוצעו  _4.4. 2_דיווחים נוספים_פירוט אגח תשואה מעל 10% " xfId="4135"/>
    <cellStyle name="5_Anafim_עסקאות שאושרו וטרם בוצעו  _4.4. 2_דיווחים נוספים_פירוט אגח תשואה מעל 10%  2" xfId="17035"/>
    <cellStyle name="5_Anafim_עסקאות שאושרו וטרם בוצעו  _4.4. 2_פירוט אגח תשואה מעל 10% " xfId="4136"/>
    <cellStyle name="5_Anafim_עסקאות שאושרו וטרם בוצעו  _4.4. 2_פירוט אגח תשואה מעל 10%  2" xfId="17036"/>
    <cellStyle name="5_Anafim_עסקאות שאושרו וטרם בוצעו  _4.4. 3" xfId="17031"/>
    <cellStyle name="5_Anafim_עסקאות שאושרו וטרם בוצעו  _4.4._דיווחים נוספים" xfId="4137"/>
    <cellStyle name="5_Anafim_עסקאות שאושרו וטרם בוצעו  _4.4._דיווחים נוספים 2" xfId="17037"/>
    <cellStyle name="5_Anafim_עסקאות שאושרו וטרם בוצעו  _4.4._פירוט אגח תשואה מעל 10% " xfId="4138"/>
    <cellStyle name="5_Anafim_עסקאות שאושרו וטרם בוצעו  _4.4._פירוט אגח תשואה מעל 10%  2" xfId="17038"/>
    <cellStyle name="5_Anafim_עסקאות שאושרו וטרם בוצעו  _דיווחים נוספים" xfId="4139"/>
    <cellStyle name="5_Anafim_עסקאות שאושרו וטרם בוצעו  _דיווחים נוספים 2" xfId="17039"/>
    <cellStyle name="5_Anafim_עסקאות שאושרו וטרם בוצעו  _דיווחים נוספים_1" xfId="4140"/>
    <cellStyle name="5_Anafim_עסקאות שאושרו וטרם בוצעו  _דיווחים נוספים_1 2" xfId="17040"/>
    <cellStyle name="5_Anafim_עסקאות שאושרו וטרם בוצעו  _דיווחים נוספים_פירוט אגח תשואה מעל 10% " xfId="4141"/>
    <cellStyle name="5_Anafim_עסקאות שאושרו וטרם בוצעו  _דיווחים נוספים_פירוט אגח תשואה מעל 10%  2" xfId="17041"/>
    <cellStyle name="5_Anafim_עסקאות שאושרו וטרם בוצעו  _פירוט אגח תשואה מעל 10% " xfId="4142"/>
    <cellStyle name="5_Anafim_עסקאות שאושרו וטרם בוצעו  _פירוט אגח תשואה מעל 10%  2" xfId="17042"/>
    <cellStyle name="5_Anafim_פירוט אגח תשואה מעל 10% " xfId="4143"/>
    <cellStyle name="5_Anafim_פירוט אגח תשואה מעל 10%  2" xfId="4144"/>
    <cellStyle name="5_Anafim_פירוט אגח תשואה מעל 10%  2 2" xfId="17044"/>
    <cellStyle name="5_Anafim_פירוט אגח תשואה מעל 10%  2_דיווחים נוספים" xfId="4145"/>
    <cellStyle name="5_Anafim_פירוט אגח תשואה מעל 10%  2_דיווחים נוספים 2" xfId="17045"/>
    <cellStyle name="5_Anafim_פירוט אגח תשואה מעל 10%  2_דיווחים נוספים_1" xfId="4146"/>
    <cellStyle name="5_Anafim_פירוט אגח תשואה מעל 10%  2_דיווחים נוספים_1 2" xfId="17046"/>
    <cellStyle name="5_Anafim_פירוט אגח תשואה מעל 10%  2_דיווחים נוספים_פירוט אגח תשואה מעל 10% " xfId="4147"/>
    <cellStyle name="5_Anafim_פירוט אגח תשואה מעל 10%  2_דיווחים נוספים_פירוט אגח תשואה מעל 10%  2" xfId="17047"/>
    <cellStyle name="5_Anafim_פירוט אגח תשואה מעל 10%  2_פירוט אגח תשואה מעל 10% " xfId="4148"/>
    <cellStyle name="5_Anafim_פירוט אגח תשואה מעל 10%  2_פירוט אגח תשואה מעל 10%  2" xfId="17048"/>
    <cellStyle name="5_Anafim_פירוט אגח תשואה מעל 10%  3" xfId="17043"/>
    <cellStyle name="5_Anafim_פירוט אגח תשואה מעל 10% _1" xfId="4149"/>
    <cellStyle name="5_Anafim_פירוט אגח תשואה מעל 10% _1 2" xfId="17049"/>
    <cellStyle name="5_Anafim_פירוט אגח תשואה מעל 10% _4.4." xfId="4150"/>
    <cellStyle name="5_Anafim_פירוט אגח תשואה מעל 10% _4.4. 2" xfId="4151"/>
    <cellStyle name="5_Anafim_פירוט אגח תשואה מעל 10% _4.4. 2 2" xfId="17051"/>
    <cellStyle name="5_Anafim_פירוט אגח תשואה מעל 10% _4.4. 2_דיווחים נוספים" xfId="4152"/>
    <cellStyle name="5_Anafim_פירוט אגח תשואה מעל 10% _4.4. 2_דיווחים נוספים 2" xfId="17052"/>
    <cellStyle name="5_Anafim_פירוט אגח תשואה מעל 10% _4.4. 2_דיווחים נוספים_1" xfId="4153"/>
    <cellStyle name="5_Anafim_פירוט אגח תשואה מעל 10% _4.4. 2_דיווחים נוספים_1 2" xfId="17053"/>
    <cellStyle name="5_Anafim_פירוט אגח תשואה מעל 10% _4.4. 2_דיווחים נוספים_פירוט אגח תשואה מעל 10% " xfId="4154"/>
    <cellStyle name="5_Anafim_פירוט אגח תשואה מעל 10% _4.4. 2_דיווחים נוספים_פירוט אגח תשואה מעל 10%  2" xfId="17054"/>
    <cellStyle name="5_Anafim_פירוט אגח תשואה מעל 10% _4.4. 2_פירוט אגח תשואה מעל 10% " xfId="4155"/>
    <cellStyle name="5_Anafim_פירוט אגח תשואה מעל 10% _4.4. 2_פירוט אגח תשואה מעל 10%  2" xfId="17055"/>
    <cellStyle name="5_Anafim_פירוט אגח תשואה מעל 10% _4.4. 3" xfId="17050"/>
    <cellStyle name="5_Anafim_פירוט אגח תשואה מעל 10% _4.4._דיווחים נוספים" xfId="4156"/>
    <cellStyle name="5_Anafim_פירוט אגח תשואה מעל 10% _4.4._דיווחים נוספים 2" xfId="17056"/>
    <cellStyle name="5_Anafim_פירוט אגח תשואה מעל 10% _4.4._פירוט אגח תשואה מעל 10% " xfId="4157"/>
    <cellStyle name="5_Anafim_פירוט אגח תשואה מעל 10% _4.4._פירוט אגח תשואה מעל 10%  2" xfId="17057"/>
    <cellStyle name="5_Anafim_פירוט אגח תשואה מעל 10% _דיווחים נוספים" xfId="4158"/>
    <cellStyle name="5_Anafim_פירוט אגח תשואה מעל 10% _דיווחים נוספים 2" xfId="17058"/>
    <cellStyle name="5_Anafim_פירוט אגח תשואה מעל 10% _דיווחים נוספים_1" xfId="4159"/>
    <cellStyle name="5_Anafim_פירוט אגח תשואה מעל 10% _דיווחים נוספים_1 2" xfId="17059"/>
    <cellStyle name="5_Anafim_פירוט אגח תשואה מעל 10% _דיווחים נוספים_פירוט אגח תשואה מעל 10% " xfId="4160"/>
    <cellStyle name="5_Anafim_פירוט אגח תשואה מעל 10% _דיווחים נוספים_פירוט אגח תשואה מעל 10%  2" xfId="17060"/>
    <cellStyle name="5_Anafim_פירוט אגח תשואה מעל 10% _פירוט אגח תשואה מעל 10% " xfId="4161"/>
    <cellStyle name="5_Anafim_פירוט אגח תשואה מעל 10% _פירוט אגח תשואה מעל 10%  2" xfId="17061"/>
    <cellStyle name="5_אחזקות בעלי ענין -DATA - ערכים" xfId="14877"/>
    <cellStyle name="5_אחזקות בעלי ענין -DATA - ערכים 2" xfId="17062"/>
    <cellStyle name="5_דיווחים נוספים" xfId="4162"/>
    <cellStyle name="5_דיווחים נוספים 2" xfId="4163"/>
    <cellStyle name="5_דיווחים נוספים 2 2" xfId="17064"/>
    <cellStyle name="5_דיווחים נוספים 2_דיווחים נוספים" xfId="4164"/>
    <cellStyle name="5_דיווחים נוספים 2_דיווחים נוספים 2" xfId="17065"/>
    <cellStyle name="5_דיווחים נוספים 2_דיווחים נוספים_1" xfId="4165"/>
    <cellStyle name="5_דיווחים נוספים 2_דיווחים נוספים_1 2" xfId="17066"/>
    <cellStyle name="5_דיווחים נוספים 2_דיווחים נוספים_פירוט אגח תשואה מעל 10% " xfId="4166"/>
    <cellStyle name="5_דיווחים נוספים 2_דיווחים נוספים_פירוט אגח תשואה מעל 10%  2" xfId="17067"/>
    <cellStyle name="5_דיווחים נוספים 2_פירוט אגח תשואה מעל 10% " xfId="4167"/>
    <cellStyle name="5_דיווחים נוספים 2_פירוט אגח תשואה מעל 10%  2" xfId="17068"/>
    <cellStyle name="5_דיווחים נוספים 3" xfId="17063"/>
    <cellStyle name="5_דיווחים נוספים_1" xfId="4168"/>
    <cellStyle name="5_דיווחים נוספים_1 2" xfId="4169"/>
    <cellStyle name="5_דיווחים נוספים_1 2 2" xfId="17070"/>
    <cellStyle name="5_דיווחים נוספים_1 2_דיווחים נוספים" xfId="4170"/>
    <cellStyle name="5_דיווחים נוספים_1 2_דיווחים נוספים 2" xfId="17071"/>
    <cellStyle name="5_דיווחים נוספים_1 2_דיווחים נוספים_1" xfId="4171"/>
    <cellStyle name="5_דיווחים נוספים_1 2_דיווחים נוספים_1 2" xfId="17072"/>
    <cellStyle name="5_דיווחים נוספים_1 2_דיווחים נוספים_פירוט אגח תשואה מעל 10% " xfId="4172"/>
    <cellStyle name="5_דיווחים נוספים_1 2_דיווחים נוספים_פירוט אגח תשואה מעל 10%  2" xfId="17073"/>
    <cellStyle name="5_דיווחים נוספים_1 2_פירוט אגח תשואה מעל 10% " xfId="4173"/>
    <cellStyle name="5_דיווחים נוספים_1 2_פירוט אגח תשואה מעל 10%  2" xfId="17074"/>
    <cellStyle name="5_דיווחים נוספים_1 3" xfId="17069"/>
    <cellStyle name="5_דיווחים נוספים_1_4.4." xfId="4174"/>
    <cellStyle name="5_דיווחים נוספים_1_4.4. 2" xfId="4175"/>
    <cellStyle name="5_דיווחים נוספים_1_4.4. 2 2" xfId="17076"/>
    <cellStyle name="5_דיווחים נוספים_1_4.4. 2_דיווחים נוספים" xfId="4176"/>
    <cellStyle name="5_דיווחים נוספים_1_4.4. 2_דיווחים נוספים 2" xfId="17077"/>
    <cellStyle name="5_דיווחים נוספים_1_4.4. 2_דיווחים נוספים_1" xfId="4177"/>
    <cellStyle name="5_דיווחים נוספים_1_4.4. 2_דיווחים נוספים_1 2" xfId="17078"/>
    <cellStyle name="5_דיווחים נוספים_1_4.4. 2_דיווחים נוספים_פירוט אגח תשואה מעל 10% " xfId="4178"/>
    <cellStyle name="5_דיווחים נוספים_1_4.4. 2_דיווחים נוספים_פירוט אגח תשואה מעל 10%  2" xfId="17079"/>
    <cellStyle name="5_דיווחים נוספים_1_4.4. 2_פירוט אגח תשואה מעל 10% " xfId="4179"/>
    <cellStyle name="5_דיווחים נוספים_1_4.4. 2_פירוט אגח תשואה מעל 10%  2" xfId="17080"/>
    <cellStyle name="5_דיווחים נוספים_1_4.4. 3" xfId="17075"/>
    <cellStyle name="5_דיווחים נוספים_1_4.4._דיווחים נוספים" xfId="4180"/>
    <cellStyle name="5_דיווחים נוספים_1_4.4._דיווחים נוספים 2" xfId="17081"/>
    <cellStyle name="5_דיווחים נוספים_1_4.4._פירוט אגח תשואה מעל 10% " xfId="4181"/>
    <cellStyle name="5_דיווחים נוספים_1_4.4._פירוט אגח תשואה מעל 10%  2" xfId="17082"/>
    <cellStyle name="5_דיווחים נוספים_1_דיווחים נוספים" xfId="4182"/>
    <cellStyle name="5_דיווחים נוספים_1_דיווחים נוספים 2" xfId="4183"/>
    <cellStyle name="5_דיווחים נוספים_1_דיווחים נוספים 2 2" xfId="17084"/>
    <cellStyle name="5_דיווחים נוספים_1_דיווחים נוספים 2_דיווחים נוספים" xfId="4184"/>
    <cellStyle name="5_דיווחים נוספים_1_דיווחים נוספים 2_דיווחים נוספים 2" xfId="17085"/>
    <cellStyle name="5_דיווחים נוספים_1_דיווחים נוספים 2_דיווחים נוספים_1" xfId="4185"/>
    <cellStyle name="5_דיווחים נוספים_1_דיווחים נוספים 2_דיווחים נוספים_1 2" xfId="17086"/>
    <cellStyle name="5_דיווחים נוספים_1_דיווחים נוספים 2_דיווחים נוספים_פירוט אגח תשואה מעל 10% " xfId="4186"/>
    <cellStyle name="5_דיווחים נוספים_1_דיווחים נוספים 2_דיווחים נוספים_פירוט אגח תשואה מעל 10%  2" xfId="17087"/>
    <cellStyle name="5_דיווחים נוספים_1_דיווחים נוספים 2_פירוט אגח תשואה מעל 10% " xfId="4187"/>
    <cellStyle name="5_דיווחים נוספים_1_דיווחים נוספים 2_פירוט אגח תשואה מעל 10%  2" xfId="17088"/>
    <cellStyle name="5_דיווחים נוספים_1_דיווחים נוספים 3" xfId="17083"/>
    <cellStyle name="5_דיווחים נוספים_1_דיווחים נוספים_1" xfId="4188"/>
    <cellStyle name="5_דיווחים נוספים_1_דיווחים נוספים_1 2" xfId="17089"/>
    <cellStyle name="5_דיווחים נוספים_1_דיווחים נוספים_4.4." xfId="4189"/>
    <cellStyle name="5_דיווחים נוספים_1_דיווחים נוספים_4.4. 2" xfId="4190"/>
    <cellStyle name="5_דיווחים נוספים_1_דיווחים נוספים_4.4. 2 2" xfId="17091"/>
    <cellStyle name="5_דיווחים נוספים_1_דיווחים נוספים_4.4. 2_דיווחים נוספים" xfId="4191"/>
    <cellStyle name="5_דיווחים נוספים_1_דיווחים נוספים_4.4. 2_דיווחים נוספים 2" xfId="17092"/>
    <cellStyle name="5_דיווחים נוספים_1_דיווחים נוספים_4.4. 2_דיווחים נוספים_1" xfId="4192"/>
    <cellStyle name="5_דיווחים נוספים_1_דיווחים נוספים_4.4. 2_דיווחים נוספים_1 2" xfId="17093"/>
    <cellStyle name="5_דיווחים נוספים_1_דיווחים נוספים_4.4. 2_דיווחים נוספים_פירוט אגח תשואה מעל 10% " xfId="4193"/>
    <cellStyle name="5_דיווחים נוספים_1_דיווחים נוספים_4.4. 2_דיווחים נוספים_פירוט אגח תשואה מעל 10%  2" xfId="17094"/>
    <cellStyle name="5_דיווחים נוספים_1_דיווחים נוספים_4.4. 2_פירוט אגח תשואה מעל 10% " xfId="4194"/>
    <cellStyle name="5_דיווחים נוספים_1_דיווחים נוספים_4.4. 2_פירוט אגח תשואה מעל 10%  2" xfId="17095"/>
    <cellStyle name="5_דיווחים נוספים_1_דיווחים נוספים_4.4. 3" xfId="17090"/>
    <cellStyle name="5_דיווחים נוספים_1_דיווחים נוספים_4.4._דיווחים נוספים" xfId="4195"/>
    <cellStyle name="5_דיווחים נוספים_1_דיווחים נוספים_4.4._דיווחים נוספים 2" xfId="17096"/>
    <cellStyle name="5_דיווחים נוספים_1_דיווחים נוספים_4.4._פירוט אגח תשואה מעל 10% " xfId="4196"/>
    <cellStyle name="5_דיווחים נוספים_1_דיווחים נוספים_4.4._פירוט אגח תשואה מעל 10%  2" xfId="17097"/>
    <cellStyle name="5_דיווחים נוספים_1_דיווחים נוספים_דיווחים נוספים" xfId="4197"/>
    <cellStyle name="5_דיווחים נוספים_1_דיווחים נוספים_דיווחים נוספים 2" xfId="17098"/>
    <cellStyle name="5_דיווחים נוספים_1_דיווחים נוספים_פירוט אגח תשואה מעל 10% " xfId="4198"/>
    <cellStyle name="5_דיווחים נוספים_1_דיווחים נוספים_פירוט אגח תשואה מעל 10%  2" xfId="17099"/>
    <cellStyle name="5_דיווחים נוספים_1_פירוט אגח תשואה מעל 10% " xfId="4199"/>
    <cellStyle name="5_דיווחים נוספים_1_פירוט אגח תשואה מעל 10%  2" xfId="17100"/>
    <cellStyle name="5_דיווחים נוספים_2" xfId="4200"/>
    <cellStyle name="5_דיווחים נוספים_2 2" xfId="4201"/>
    <cellStyle name="5_דיווחים נוספים_2 2 2" xfId="17102"/>
    <cellStyle name="5_דיווחים נוספים_2 2_דיווחים נוספים" xfId="4202"/>
    <cellStyle name="5_דיווחים נוספים_2 2_דיווחים נוספים 2" xfId="17103"/>
    <cellStyle name="5_דיווחים נוספים_2 2_דיווחים נוספים_1" xfId="4203"/>
    <cellStyle name="5_דיווחים נוספים_2 2_דיווחים נוספים_1 2" xfId="17104"/>
    <cellStyle name="5_דיווחים נוספים_2 2_דיווחים נוספים_פירוט אגח תשואה מעל 10% " xfId="4204"/>
    <cellStyle name="5_דיווחים נוספים_2 2_דיווחים נוספים_פירוט אגח תשואה מעל 10%  2" xfId="17105"/>
    <cellStyle name="5_דיווחים נוספים_2 2_פירוט אגח תשואה מעל 10% " xfId="4205"/>
    <cellStyle name="5_דיווחים נוספים_2 2_פירוט אגח תשואה מעל 10%  2" xfId="17106"/>
    <cellStyle name="5_דיווחים נוספים_2 3" xfId="17101"/>
    <cellStyle name="5_דיווחים נוספים_2_4.4." xfId="4206"/>
    <cellStyle name="5_דיווחים נוספים_2_4.4. 2" xfId="4207"/>
    <cellStyle name="5_דיווחים נוספים_2_4.4. 2 2" xfId="17108"/>
    <cellStyle name="5_דיווחים נוספים_2_4.4. 2_דיווחים נוספים" xfId="4208"/>
    <cellStyle name="5_דיווחים נוספים_2_4.4. 2_דיווחים נוספים 2" xfId="17109"/>
    <cellStyle name="5_דיווחים נוספים_2_4.4. 2_דיווחים נוספים_1" xfId="4209"/>
    <cellStyle name="5_דיווחים נוספים_2_4.4. 2_דיווחים נוספים_1 2" xfId="17110"/>
    <cellStyle name="5_דיווחים נוספים_2_4.4. 2_דיווחים נוספים_פירוט אגח תשואה מעל 10% " xfId="4210"/>
    <cellStyle name="5_דיווחים נוספים_2_4.4. 2_דיווחים נוספים_פירוט אגח תשואה מעל 10%  2" xfId="17111"/>
    <cellStyle name="5_דיווחים נוספים_2_4.4. 2_פירוט אגח תשואה מעל 10% " xfId="4211"/>
    <cellStyle name="5_דיווחים נוספים_2_4.4. 2_פירוט אגח תשואה מעל 10%  2" xfId="17112"/>
    <cellStyle name="5_דיווחים נוספים_2_4.4. 3" xfId="17107"/>
    <cellStyle name="5_דיווחים נוספים_2_4.4._דיווחים נוספים" xfId="4212"/>
    <cellStyle name="5_דיווחים נוספים_2_4.4._דיווחים נוספים 2" xfId="17113"/>
    <cellStyle name="5_דיווחים נוספים_2_4.4._פירוט אגח תשואה מעל 10% " xfId="4213"/>
    <cellStyle name="5_דיווחים נוספים_2_4.4._פירוט אגח תשואה מעל 10%  2" xfId="17114"/>
    <cellStyle name="5_דיווחים נוספים_2_דיווחים נוספים" xfId="4214"/>
    <cellStyle name="5_דיווחים נוספים_2_דיווחים נוספים 2" xfId="17115"/>
    <cellStyle name="5_דיווחים נוספים_2_פירוט אגח תשואה מעל 10% " xfId="4215"/>
    <cellStyle name="5_דיווחים נוספים_2_פירוט אגח תשואה מעל 10%  2" xfId="17116"/>
    <cellStyle name="5_דיווחים נוספים_3" xfId="4216"/>
    <cellStyle name="5_דיווחים נוספים_3 2" xfId="17117"/>
    <cellStyle name="5_דיווחים נוספים_4.4." xfId="4217"/>
    <cellStyle name="5_דיווחים נוספים_4.4. 2" xfId="4218"/>
    <cellStyle name="5_דיווחים נוספים_4.4. 2 2" xfId="17119"/>
    <cellStyle name="5_דיווחים נוספים_4.4. 2_דיווחים נוספים" xfId="4219"/>
    <cellStyle name="5_דיווחים נוספים_4.4. 2_דיווחים נוספים 2" xfId="17120"/>
    <cellStyle name="5_דיווחים נוספים_4.4. 2_דיווחים נוספים_1" xfId="4220"/>
    <cellStyle name="5_דיווחים נוספים_4.4. 2_דיווחים נוספים_1 2" xfId="17121"/>
    <cellStyle name="5_דיווחים נוספים_4.4. 2_דיווחים נוספים_1_15" xfId="9715"/>
    <cellStyle name="5_דיווחים נוספים_4.4. 2_דיווחים נוספים_1_15 2" xfId="17122"/>
    <cellStyle name="5_דיווחים נוספים_4.4. 2_דיווחים נוספים_פירוט אגח תשואה מעל 10% " xfId="4221"/>
    <cellStyle name="5_דיווחים נוספים_4.4. 2_דיווחים נוספים_פירוט אגח תשואה מעל 10%  2" xfId="17123"/>
    <cellStyle name="5_דיווחים נוספים_4.4. 2_דיווחים נוספים_פירוט אגח תשואה מעל 10% _15" xfId="9716"/>
    <cellStyle name="5_דיווחים נוספים_4.4. 2_דיווחים נוספים_פירוט אגח תשואה מעל 10% _15 2" xfId="17124"/>
    <cellStyle name="5_דיווחים נוספים_4.4. 2_פירוט אגח תשואה מעל 10% " xfId="4222"/>
    <cellStyle name="5_דיווחים נוספים_4.4. 2_פירוט אגח תשואה מעל 10%  2" xfId="17125"/>
    <cellStyle name="5_דיווחים נוספים_4.4. 2_פירוט אגח תשואה מעל 10% _15" xfId="9717"/>
    <cellStyle name="5_דיווחים נוספים_4.4. 2_פירוט אגח תשואה מעל 10% _15 2" xfId="17126"/>
    <cellStyle name="5_דיווחים נוספים_4.4. 3" xfId="17118"/>
    <cellStyle name="5_דיווחים נוספים_4.4._דיווחים נוספים" xfId="4223"/>
    <cellStyle name="5_דיווחים נוספים_4.4._דיווחים נוספים 2" xfId="17127"/>
    <cellStyle name="5_דיווחים נוספים_4.4._דיווחים נוספים_15" xfId="9718"/>
    <cellStyle name="5_דיווחים נוספים_4.4._דיווחים נוספים_15 2" xfId="17128"/>
    <cellStyle name="5_דיווחים נוספים_4.4._פירוט אגח תשואה מעל 10% " xfId="4224"/>
    <cellStyle name="5_דיווחים נוספים_4.4._פירוט אגח תשואה מעל 10%  2" xfId="17129"/>
    <cellStyle name="5_דיווחים נוספים_4.4._פירוט אגח תשואה מעל 10% _15" xfId="9719"/>
    <cellStyle name="5_דיווחים נוספים_4.4._פירוט אגח תשואה מעל 10% _15 2" xfId="17130"/>
    <cellStyle name="5_דיווחים נוספים_דיווחים נוספים" xfId="4225"/>
    <cellStyle name="5_דיווחים נוספים_דיווחים נוספים 2" xfId="4226"/>
    <cellStyle name="5_דיווחים נוספים_דיווחים נוספים 2 2" xfId="17132"/>
    <cellStyle name="5_דיווחים נוספים_דיווחים נוספים 2_15" xfId="9721"/>
    <cellStyle name="5_דיווחים נוספים_דיווחים נוספים 2_15 2" xfId="17133"/>
    <cellStyle name="5_דיווחים נוספים_דיווחים נוספים 2_דיווחים נוספים" xfId="4227"/>
    <cellStyle name="5_דיווחים נוספים_דיווחים נוספים 2_דיווחים נוספים 2" xfId="17134"/>
    <cellStyle name="5_דיווחים נוספים_דיווחים נוספים 2_דיווחים נוספים_1" xfId="4228"/>
    <cellStyle name="5_דיווחים נוספים_דיווחים נוספים 2_דיווחים נוספים_1 2" xfId="17135"/>
    <cellStyle name="5_דיווחים נוספים_דיווחים נוספים 2_דיווחים נוספים_1_15" xfId="9723"/>
    <cellStyle name="5_דיווחים נוספים_דיווחים נוספים 2_דיווחים נוספים_1_15 2" xfId="17136"/>
    <cellStyle name="5_דיווחים נוספים_דיווחים נוספים 2_דיווחים נוספים_15" xfId="9722"/>
    <cellStyle name="5_דיווחים נוספים_דיווחים נוספים 2_דיווחים נוספים_15 2" xfId="17137"/>
    <cellStyle name="5_דיווחים נוספים_דיווחים נוספים 2_דיווחים נוספים_פירוט אגח תשואה מעל 10% " xfId="4229"/>
    <cellStyle name="5_דיווחים נוספים_דיווחים נוספים 2_דיווחים נוספים_פירוט אגח תשואה מעל 10%  2" xfId="17138"/>
    <cellStyle name="5_דיווחים נוספים_דיווחים נוספים 2_דיווחים נוספים_פירוט אגח תשואה מעל 10% _15" xfId="9724"/>
    <cellStyle name="5_דיווחים נוספים_דיווחים נוספים 2_דיווחים נוספים_פירוט אגח תשואה מעל 10% _15 2" xfId="17139"/>
    <cellStyle name="5_דיווחים נוספים_דיווחים נוספים 2_פירוט אגח תשואה מעל 10% " xfId="4230"/>
    <cellStyle name="5_דיווחים נוספים_דיווחים נוספים 2_פירוט אגח תשואה מעל 10%  2" xfId="17140"/>
    <cellStyle name="5_דיווחים נוספים_דיווחים נוספים 2_פירוט אגח תשואה מעל 10% _15" xfId="9725"/>
    <cellStyle name="5_דיווחים נוספים_דיווחים נוספים 2_פירוט אגח תשואה מעל 10% _15 2" xfId="17141"/>
    <cellStyle name="5_דיווחים נוספים_דיווחים נוספים 3" xfId="17131"/>
    <cellStyle name="5_דיווחים נוספים_דיווחים נוספים_1" xfId="4231"/>
    <cellStyle name="5_דיווחים נוספים_דיווחים נוספים_1 2" xfId="17142"/>
    <cellStyle name="5_דיווחים נוספים_דיווחים נוספים_1_15" xfId="9726"/>
    <cellStyle name="5_דיווחים נוספים_דיווחים נוספים_1_15 2" xfId="17143"/>
    <cellStyle name="5_דיווחים נוספים_דיווחים נוספים_15" xfId="9720"/>
    <cellStyle name="5_דיווחים נוספים_דיווחים נוספים_15 2" xfId="17144"/>
    <cellStyle name="5_דיווחים נוספים_דיווחים נוספים_4.4." xfId="4232"/>
    <cellStyle name="5_דיווחים נוספים_דיווחים נוספים_4.4. 2" xfId="4233"/>
    <cellStyle name="5_דיווחים נוספים_דיווחים נוספים_4.4. 2 2" xfId="17146"/>
    <cellStyle name="5_דיווחים נוספים_דיווחים נוספים_4.4. 2_15" xfId="9728"/>
    <cellStyle name="5_דיווחים נוספים_דיווחים נוספים_4.4. 2_15 2" xfId="17147"/>
    <cellStyle name="5_דיווחים נוספים_דיווחים נוספים_4.4. 2_דיווחים נוספים" xfId="4234"/>
    <cellStyle name="5_דיווחים נוספים_דיווחים נוספים_4.4. 2_דיווחים נוספים 2" xfId="17148"/>
    <cellStyle name="5_דיווחים נוספים_דיווחים נוספים_4.4. 2_דיווחים נוספים_1" xfId="4235"/>
    <cellStyle name="5_דיווחים נוספים_דיווחים נוספים_4.4. 2_דיווחים נוספים_1 2" xfId="17149"/>
    <cellStyle name="5_דיווחים נוספים_דיווחים נוספים_4.4. 2_דיווחים נוספים_1_15" xfId="9730"/>
    <cellStyle name="5_דיווחים נוספים_דיווחים נוספים_4.4. 2_דיווחים נוספים_1_15 2" xfId="17150"/>
    <cellStyle name="5_דיווחים נוספים_דיווחים נוספים_4.4. 2_דיווחים נוספים_15" xfId="9729"/>
    <cellStyle name="5_דיווחים נוספים_דיווחים נוספים_4.4. 2_דיווחים נוספים_15 2" xfId="17151"/>
    <cellStyle name="5_דיווחים נוספים_דיווחים נוספים_4.4. 2_דיווחים נוספים_פירוט אגח תשואה מעל 10% " xfId="4236"/>
    <cellStyle name="5_דיווחים נוספים_דיווחים נוספים_4.4. 2_דיווחים נוספים_פירוט אגח תשואה מעל 10%  2" xfId="17152"/>
    <cellStyle name="5_דיווחים נוספים_דיווחים נוספים_4.4. 2_דיווחים נוספים_פירוט אגח תשואה מעל 10% _15" xfId="9731"/>
    <cellStyle name="5_דיווחים נוספים_דיווחים נוספים_4.4. 2_דיווחים נוספים_פירוט אגח תשואה מעל 10% _15 2" xfId="17153"/>
    <cellStyle name="5_דיווחים נוספים_דיווחים נוספים_4.4. 2_פירוט אגח תשואה מעל 10% " xfId="4237"/>
    <cellStyle name="5_דיווחים נוספים_דיווחים נוספים_4.4. 2_פירוט אגח תשואה מעל 10%  2" xfId="17154"/>
    <cellStyle name="5_דיווחים נוספים_דיווחים נוספים_4.4. 2_פירוט אגח תשואה מעל 10% _15" xfId="9732"/>
    <cellStyle name="5_דיווחים נוספים_דיווחים נוספים_4.4. 2_פירוט אגח תשואה מעל 10% _15 2" xfId="17155"/>
    <cellStyle name="5_דיווחים נוספים_דיווחים נוספים_4.4. 3" xfId="17145"/>
    <cellStyle name="5_דיווחים נוספים_דיווחים נוספים_4.4._15" xfId="9727"/>
    <cellStyle name="5_דיווחים נוספים_דיווחים נוספים_4.4._15 2" xfId="17156"/>
    <cellStyle name="5_דיווחים נוספים_דיווחים נוספים_4.4._דיווחים נוספים" xfId="4238"/>
    <cellStyle name="5_דיווחים נוספים_דיווחים נוספים_4.4._דיווחים נוספים 2" xfId="17157"/>
    <cellStyle name="5_דיווחים נוספים_דיווחים נוספים_4.4._דיווחים נוספים_15" xfId="9733"/>
    <cellStyle name="5_דיווחים נוספים_דיווחים נוספים_4.4._דיווחים נוספים_15 2" xfId="17158"/>
    <cellStyle name="5_דיווחים נוספים_דיווחים נוספים_4.4._פירוט אגח תשואה מעל 10% " xfId="4239"/>
    <cellStyle name="5_דיווחים נוספים_דיווחים נוספים_4.4._פירוט אגח תשואה מעל 10%  2" xfId="17159"/>
    <cellStyle name="5_דיווחים נוספים_דיווחים נוספים_4.4._פירוט אגח תשואה מעל 10% _15" xfId="9734"/>
    <cellStyle name="5_דיווחים נוספים_דיווחים נוספים_4.4._פירוט אגח תשואה מעל 10% _15 2" xfId="17160"/>
    <cellStyle name="5_דיווחים נוספים_דיווחים נוספים_דיווחים נוספים" xfId="4240"/>
    <cellStyle name="5_דיווחים נוספים_דיווחים נוספים_דיווחים נוספים 2" xfId="17161"/>
    <cellStyle name="5_דיווחים נוספים_דיווחים נוספים_דיווחים נוספים_15" xfId="9735"/>
    <cellStyle name="5_דיווחים נוספים_דיווחים נוספים_דיווחים נוספים_15 2" xfId="17162"/>
    <cellStyle name="5_דיווחים נוספים_דיווחים נוספים_פירוט אגח תשואה מעל 10% " xfId="4241"/>
    <cellStyle name="5_דיווחים נוספים_דיווחים נוספים_פירוט אגח תשואה מעל 10%  2" xfId="17163"/>
    <cellStyle name="5_דיווחים נוספים_דיווחים נוספים_פירוט אגח תשואה מעל 10% _15" xfId="9736"/>
    <cellStyle name="5_דיווחים נוספים_דיווחים נוספים_פירוט אגח תשואה מעל 10% _15 2" xfId="17164"/>
    <cellStyle name="5_דיווחים נוספים_פירוט אגח תשואה מעל 10% " xfId="4242"/>
    <cellStyle name="5_דיווחים נוספים_פירוט אגח תשואה מעל 10%  2" xfId="17165"/>
    <cellStyle name="5_דיווחים נוספים_פירוט אגח תשואה מעל 10% _15" xfId="9737"/>
    <cellStyle name="5_דיווחים נוספים_פירוט אגח תשואה מעל 10% _15 2" xfId="17166"/>
    <cellStyle name="5_הערות" xfId="4243"/>
    <cellStyle name="5_הערות 2" xfId="4244"/>
    <cellStyle name="5_הערות 2 2" xfId="17168"/>
    <cellStyle name="5_הערות 2_15" xfId="9739"/>
    <cellStyle name="5_הערות 2_15 2" xfId="17169"/>
    <cellStyle name="5_הערות 2_דיווחים נוספים" xfId="4245"/>
    <cellStyle name="5_הערות 2_דיווחים נוספים 2" xfId="17170"/>
    <cellStyle name="5_הערות 2_דיווחים נוספים_1" xfId="4246"/>
    <cellStyle name="5_הערות 2_דיווחים נוספים_1 2" xfId="17171"/>
    <cellStyle name="5_הערות 2_דיווחים נוספים_1_15" xfId="9741"/>
    <cellStyle name="5_הערות 2_דיווחים נוספים_1_15 2" xfId="17172"/>
    <cellStyle name="5_הערות 2_דיווחים נוספים_15" xfId="9740"/>
    <cellStyle name="5_הערות 2_דיווחים נוספים_15 2" xfId="17173"/>
    <cellStyle name="5_הערות 2_דיווחים נוספים_פירוט אגח תשואה מעל 10% " xfId="4247"/>
    <cellStyle name="5_הערות 2_דיווחים נוספים_פירוט אגח תשואה מעל 10%  2" xfId="17174"/>
    <cellStyle name="5_הערות 2_דיווחים נוספים_פירוט אגח תשואה מעל 10% _15" xfId="9742"/>
    <cellStyle name="5_הערות 2_דיווחים נוספים_פירוט אגח תשואה מעל 10% _15 2" xfId="17175"/>
    <cellStyle name="5_הערות 2_פירוט אגח תשואה מעל 10% " xfId="4248"/>
    <cellStyle name="5_הערות 2_פירוט אגח תשואה מעל 10%  2" xfId="17176"/>
    <cellStyle name="5_הערות 2_פירוט אגח תשואה מעל 10% _15" xfId="9743"/>
    <cellStyle name="5_הערות 2_פירוט אגח תשואה מעל 10% _15 2" xfId="17177"/>
    <cellStyle name="5_הערות 3" xfId="17167"/>
    <cellStyle name="5_הערות_15" xfId="9738"/>
    <cellStyle name="5_הערות_15 2" xfId="17178"/>
    <cellStyle name="5_הערות_4.4." xfId="4249"/>
    <cellStyle name="5_הערות_4.4. 2" xfId="4250"/>
    <cellStyle name="5_הערות_4.4. 2 2" xfId="17180"/>
    <cellStyle name="5_הערות_4.4. 2_15" xfId="9745"/>
    <cellStyle name="5_הערות_4.4. 2_15 2" xfId="17181"/>
    <cellStyle name="5_הערות_4.4. 2_דיווחים נוספים" xfId="4251"/>
    <cellStyle name="5_הערות_4.4. 2_דיווחים נוספים 2" xfId="17182"/>
    <cellStyle name="5_הערות_4.4. 2_דיווחים נוספים_1" xfId="4252"/>
    <cellStyle name="5_הערות_4.4. 2_דיווחים נוספים_1 2" xfId="17183"/>
    <cellStyle name="5_הערות_4.4. 2_דיווחים נוספים_1_15" xfId="9747"/>
    <cellStyle name="5_הערות_4.4. 2_דיווחים נוספים_1_15 2" xfId="17184"/>
    <cellStyle name="5_הערות_4.4. 2_דיווחים נוספים_15" xfId="9746"/>
    <cellStyle name="5_הערות_4.4. 2_דיווחים נוספים_15 2" xfId="17185"/>
    <cellStyle name="5_הערות_4.4. 2_דיווחים נוספים_פירוט אגח תשואה מעל 10% " xfId="4253"/>
    <cellStyle name="5_הערות_4.4. 2_דיווחים נוספים_פירוט אגח תשואה מעל 10%  2" xfId="17186"/>
    <cellStyle name="5_הערות_4.4. 2_דיווחים נוספים_פירוט אגח תשואה מעל 10% _15" xfId="9748"/>
    <cellStyle name="5_הערות_4.4. 2_דיווחים נוספים_פירוט אגח תשואה מעל 10% _15 2" xfId="17187"/>
    <cellStyle name="5_הערות_4.4. 2_פירוט אגח תשואה מעל 10% " xfId="4254"/>
    <cellStyle name="5_הערות_4.4. 2_פירוט אגח תשואה מעל 10%  2" xfId="17188"/>
    <cellStyle name="5_הערות_4.4. 2_פירוט אגח תשואה מעל 10% _15" xfId="9749"/>
    <cellStyle name="5_הערות_4.4. 2_פירוט אגח תשואה מעל 10% _15 2" xfId="17189"/>
    <cellStyle name="5_הערות_4.4. 3" xfId="17179"/>
    <cellStyle name="5_הערות_4.4._15" xfId="9744"/>
    <cellStyle name="5_הערות_4.4._15 2" xfId="17190"/>
    <cellStyle name="5_הערות_4.4._דיווחים נוספים" xfId="4255"/>
    <cellStyle name="5_הערות_4.4._דיווחים נוספים 2" xfId="17191"/>
    <cellStyle name="5_הערות_4.4._דיווחים נוספים_15" xfId="9750"/>
    <cellStyle name="5_הערות_4.4._דיווחים נוספים_15 2" xfId="17192"/>
    <cellStyle name="5_הערות_4.4._פירוט אגח תשואה מעל 10% " xfId="4256"/>
    <cellStyle name="5_הערות_4.4._פירוט אגח תשואה מעל 10%  2" xfId="17193"/>
    <cellStyle name="5_הערות_4.4._פירוט אגח תשואה מעל 10% _15" xfId="9751"/>
    <cellStyle name="5_הערות_4.4._פירוט אגח תשואה מעל 10% _15 2" xfId="17194"/>
    <cellStyle name="5_הערות_דיווחים נוספים" xfId="4257"/>
    <cellStyle name="5_הערות_דיווחים נוספים 2" xfId="17195"/>
    <cellStyle name="5_הערות_דיווחים נוספים_1" xfId="4258"/>
    <cellStyle name="5_הערות_דיווחים נוספים_1 2" xfId="17196"/>
    <cellStyle name="5_הערות_דיווחים נוספים_1_15" xfId="9753"/>
    <cellStyle name="5_הערות_דיווחים נוספים_1_15 2" xfId="17197"/>
    <cellStyle name="5_הערות_דיווחים נוספים_15" xfId="9752"/>
    <cellStyle name="5_הערות_דיווחים נוספים_15 2" xfId="17198"/>
    <cellStyle name="5_הערות_דיווחים נוספים_פירוט אגח תשואה מעל 10% " xfId="4259"/>
    <cellStyle name="5_הערות_דיווחים נוספים_פירוט אגח תשואה מעל 10%  2" xfId="17199"/>
    <cellStyle name="5_הערות_דיווחים נוספים_פירוט אגח תשואה מעל 10% _15" xfId="9754"/>
    <cellStyle name="5_הערות_דיווחים נוספים_פירוט אגח תשואה מעל 10% _15 2" xfId="17200"/>
    <cellStyle name="5_הערות_פירוט אגח תשואה מעל 10% " xfId="4260"/>
    <cellStyle name="5_הערות_פירוט אגח תשואה מעל 10%  2" xfId="17201"/>
    <cellStyle name="5_הערות_פירוט אגח תשואה מעל 10% _15" xfId="9755"/>
    <cellStyle name="5_הערות_פירוט אגח תשואה מעל 10% _15 2" xfId="17202"/>
    <cellStyle name="5_יתרת מסגרות אשראי לניצול " xfId="4261"/>
    <cellStyle name="5_יתרת מסגרות אשראי לניצול  2" xfId="4262"/>
    <cellStyle name="5_יתרת מסגרות אשראי לניצול  2 2" xfId="17204"/>
    <cellStyle name="5_יתרת מסגרות אשראי לניצול  2_15" xfId="9757"/>
    <cellStyle name="5_יתרת מסגרות אשראי לניצול  2_15 2" xfId="17205"/>
    <cellStyle name="5_יתרת מסגרות אשראי לניצול  2_דיווחים נוספים" xfId="4263"/>
    <cellStyle name="5_יתרת מסגרות אשראי לניצול  2_דיווחים נוספים 2" xfId="17206"/>
    <cellStyle name="5_יתרת מסגרות אשראי לניצול  2_דיווחים נוספים_1" xfId="4264"/>
    <cellStyle name="5_יתרת מסגרות אשראי לניצול  2_דיווחים נוספים_1 2" xfId="17207"/>
    <cellStyle name="5_יתרת מסגרות אשראי לניצול  2_דיווחים נוספים_1_15" xfId="9759"/>
    <cellStyle name="5_יתרת מסגרות אשראי לניצול  2_דיווחים נוספים_1_15 2" xfId="17208"/>
    <cellStyle name="5_יתרת מסגרות אשראי לניצול  2_דיווחים נוספים_15" xfId="9758"/>
    <cellStyle name="5_יתרת מסגרות אשראי לניצול  2_דיווחים נוספים_15 2" xfId="17209"/>
    <cellStyle name="5_יתרת מסגרות אשראי לניצול  2_דיווחים נוספים_פירוט אגח תשואה מעל 10% " xfId="4265"/>
    <cellStyle name="5_יתרת מסגרות אשראי לניצול  2_דיווחים נוספים_פירוט אגח תשואה מעל 10%  2" xfId="17210"/>
    <cellStyle name="5_יתרת מסגרות אשראי לניצול  2_דיווחים נוספים_פירוט אגח תשואה מעל 10% _15" xfId="9760"/>
    <cellStyle name="5_יתרת מסגרות אשראי לניצול  2_דיווחים נוספים_פירוט אגח תשואה מעל 10% _15 2" xfId="17211"/>
    <cellStyle name="5_יתרת מסגרות אשראי לניצול  2_פירוט אגח תשואה מעל 10% " xfId="4266"/>
    <cellStyle name="5_יתרת מסגרות אשראי לניצול  2_פירוט אגח תשואה מעל 10%  2" xfId="17212"/>
    <cellStyle name="5_יתרת מסגרות אשראי לניצול  2_פירוט אגח תשואה מעל 10% _15" xfId="9761"/>
    <cellStyle name="5_יתרת מסגרות אשראי לניצול  2_פירוט אגח תשואה מעל 10% _15 2" xfId="17213"/>
    <cellStyle name="5_יתרת מסגרות אשראי לניצול  3" xfId="17203"/>
    <cellStyle name="5_יתרת מסגרות אשראי לניצול _15" xfId="9756"/>
    <cellStyle name="5_יתרת מסגרות אשראי לניצול _15 2" xfId="17214"/>
    <cellStyle name="5_יתרת מסגרות אשראי לניצול _4.4." xfId="4267"/>
    <cellStyle name="5_יתרת מסגרות אשראי לניצול _4.4. 2" xfId="4268"/>
    <cellStyle name="5_יתרת מסגרות אשראי לניצול _4.4. 2 2" xfId="17216"/>
    <cellStyle name="5_יתרת מסגרות אשראי לניצול _4.4. 2_15" xfId="9763"/>
    <cellStyle name="5_יתרת מסגרות אשראי לניצול _4.4. 2_15 2" xfId="17217"/>
    <cellStyle name="5_יתרת מסגרות אשראי לניצול _4.4. 2_דיווחים נוספים" xfId="4269"/>
    <cellStyle name="5_יתרת מסגרות אשראי לניצול _4.4. 2_דיווחים נוספים 2" xfId="17218"/>
    <cellStyle name="5_יתרת מסגרות אשראי לניצול _4.4. 2_דיווחים נוספים_1" xfId="4270"/>
    <cellStyle name="5_יתרת מסגרות אשראי לניצול _4.4. 2_דיווחים נוספים_1 2" xfId="17219"/>
    <cellStyle name="5_יתרת מסגרות אשראי לניצול _4.4. 2_דיווחים נוספים_1_15" xfId="9765"/>
    <cellStyle name="5_יתרת מסגרות אשראי לניצול _4.4. 2_דיווחים נוספים_1_15 2" xfId="17220"/>
    <cellStyle name="5_יתרת מסגרות אשראי לניצול _4.4. 2_דיווחים נוספים_15" xfId="9764"/>
    <cellStyle name="5_יתרת מסגרות אשראי לניצול _4.4. 2_דיווחים נוספים_15 2" xfId="17221"/>
    <cellStyle name="5_יתרת מסגרות אשראי לניצול _4.4. 2_דיווחים נוספים_פירוט אגח תשואה מעל 10% " xfId="4271"/>
    <cellStyle name="5_יתרת מסגרות אשראי לניצול _4.4. 2_דיווחים נוספים_פירוט אגח תשואה מעל 10%  2" xfId="17222"/>
    <cellStyle name="5_יתרת מסגרות אשראי לניצול _4.4. 2_דיווחים נוספים_פירוט אגח תשואה מעל 10% _15" xfId="9766"/>
    <cellStyle name="5_יתרת מסגרות אשראי לניצול _4.4. 2_דיווחים נוספים_פירוט אגח תשואה מעל 10% _15 2" xfId="17223"/>
    <cellStyle name="5_יתרת מסגרות אשראי לניצול _4.4. 2_פירוט אגח תשואה מעל 10% " xfId="4272"/>
    <cellStyle name="5_יתרת מסגרות אשראי לניצול _4.4. 2_פירוט אגח תשואה מעל 10%  2" xfId="17224"/>
    <cellStyle name="5_יתרת מסגרות אשראי לניצול _4.4. 2_פירוט אגח תשואה מעל 10% _15" xfId="9767"/>
    <cellStyle name="5_יתרת מסגרות אשראי לניצול _4.4. 2_פירוט אגח תשואה מעל 10% _15 2" xfId="17225"/>
    <cellStyle name="5_יתרת מסגרות אשראי לניצול _4.4. 3" xfId="17215"/>
    <cellStyle name="5_יתרת מסגרות אשראי לניצול _4.4._15" xfId="9762"/>
    <cellStyle name="5_יתרת מסגרות אשראי לניצול _4.4._15 2" xfId="17226"/>
    <cellStyle name="5_יתרת מסגרות אשראי לניצול _4.4._דיווחים נוספים" xfId="4273"/>
    <cellStyle name="5_יתרת מסגרות אשראי לניצול _4.4._דיווחים נוספים 2" xfId="17227"/>
    <cellStyle name="5_יתרת מסגרות אשראי לניצול _4.4._דיווחים נוספים_15" xfId="9768"/>
    <cellStyle name="5_יתרת מסגרות אשראי לניצול _4.4._דיווחים נוספים_15 2" xfId="17228"/>
    <cellStyle name="5_יתרת מסגרות אשראי לניצול _4.4._פירוט אגח תשואה מעל 10% " xfId="4274"/>
    <cellStyle name="5_יתרת מסגרות אשראי לניצול _4.4._פירוט אגח תשואה מעל 10%  2" xfId="17229"/>
    <cellStyle name="5_יתרת מסגרות אשראי לניצול _4.4._פירוט אגח תשואה מעל 10% _15" xfId="9769"/>
    <cellStyle name="5_יתרת מסגרות אשראי לניצול _4.4._פירוט אגח תשואה מעל 10% _15 2" xfId="17230"/>
    <cellStyle name="5_יתרת מסגרות אשראי לניצול _דיווחים נוספים" xfId="4275"/>
    <cellStyle name="5_יתרת מסגרות אשראי לניצול _דיווחים נוספים 2" xfId="17231"/>
    <cellStyle name="5_יתרת מסגרות אשראי לניצול _דיווחים נוספים_1" xfId="4276"/>
    <cellStyle name="5_יתרת מסגרות אשראי לניצול _דיווחים נוספים_1 2" xfId="17232"/>
    <cellStyle name="5_יתרת מסגרות אשראי לניצול _דיווחים נוספים_1_15" xfId="9771"/>
    <cellStyle name="5_יתרת מסגרות אשראי לניצול _דיווחים נוספים_1_15 2" xfId="17233"/>
    <cellStyle name="5_יתרת מסגרות אשראי לניצול _דיווחים נוספים_15" xfId="9770"/>
    <cellStyle name="5_יתרת מסגרות אשראי לניצול _דיווחים נוספים_15 2" xfId="17234"/>
    <cellStyle name="5_יתרת מסגרות אשראי לניצול _דיווחים נוספים_פירוט אגח תשואה מעל 10% " xfId="4277"/>
    <cellStyle name="5_יתרת מסגרות אשראי לניצול _דיווחים נוספים_פירוט אגח תשואה מעל 10%  2" xfId="17235"/>
    <cellStyle name="5_יתרת מסגרות אשראי לניצול _דיווחים נוספים_פירוט אגח תשואה מעל 10% _15" xfId="9772"/>
    <cellStyle name="5_יתרת מסגרות אשראי לניצול _דיווחים נוספים_פירוט אגח תשואה מעל 10% _15 2" xfId="17236"/>
    <cellStyle name="5_יתרת מסגרות אשראי לניצול _פירוט אגח תשואה מעל 10% " xfId="4278"/>
    <cellStyle name="5_יתרת מסגרות אשראי לניצול _פירוט אגח תשואה מעל 10%  2" xfId="17237"/>
    <cellStyle name="5_יתרת מסגרות אשראי לניצול _פירוט אגח תשואה מעל 10% _15" xfId="9773"/>
    <cellStyle name="5_יתרת מסגרות אשראי לניצול _פירוט אגח תשואה מעל 10% _15 2" xfId="17238"/>
    <cellStyle name="5_משקל בתא100" xfId="4279"/>
    <cellStyle name="5_משקל בתא100 2" xfId="4280"/>
    <cellStyle name="5_משקל בתא100 2 2" xfId="4281"/>
    <cellStyle name="5_משקל בתא100 2 2 2" xfId="17241"/>
    <cellStyle name="5_משקל בתא100 2 2_15" xfId="9776"/>
    <cellStyle name="5_משקל בתא100 2 2_15 2" xfId="17242"/>
    <cellStyle name="5_משקל בתא100 2 2_דיווחים נוספים" xfId="4282"/>
    <cellStyle name="5_משקל בתא100 2 2_דיווחים נוספים 2" xfId="17243"/>
    <cellStyle name="5_משקל בתא100 2 2_דיווחים נוספים_1" xfId="4283"/>
    <cellStyle name="5_משקל בתא100 2 2_דיווחים נוספים_1 2" xfId="17244"/>
    <cellStyle name="5_משקל בתא100 2 2_דיווחים נוספים_1_15" xfId="9778"/>
    <cellStyle name="5_משקל בתא100 2 2_דיווחים נוספים_1_15 2" xfId="17245"/>
    <cellStyle name="5_משקל בתא100 2 2_דיווחים נוספים_15" xfId="9777"/>
    <cellStyle name="5_משקל בתא100 2 2_דיווחים נוספים_15 2" xfId="17246"/>
    <cellStyle name="5_משקל בתא100 2 2_דיווחים נוספים_פירוט אגח תשואה מעל 10% " xfId="4284"/>
    <cellStyle name="5_משקל בתא100 2 2_דיווחים נוספים_פירוט אגח תשואה מעל 10%  2" xfId="17247"/>
    <cellStyle name="5_משקל בתא100 2 2_דיווחים נוספים_פירוט אגח תשואה מעל 10% _15" xfId="9779"/>
    <cellStyle name="5_משקל בתא100 2 2_דיווחים נוספים_פירוט אגח תשואה מעל 10% _15 2" xfId="17248"/>
    <cellStyle name="5_משקל בתא100 2 2_פירוט אגח תשואה מעל 10% " xfId="4285"/>
    <cellStyle name="5_משקל בתא100 2 2_פירוט אגח תשואה מעל 10%  2" xfId="17249"/>
    <cellStyle name="5_משקל בתא100 2 2_פירוט אגח תשואה מעל 10% _15" xfId="9780"/>
    <cellStyle name="5_משקל בתא100 2 2_פירוט אגח תשואה מעל 10% _15 2" xfId="17250"/>
    <cellStyle name="5_משקל בתא100 2 3" xfId="17240"/>
    <cellStyle name="5_משקל בתא100 2_15" xfId="9775"/>
    <cellStyle name="5_משקל בתא100 2_15 2" xfId="17251"/>
    <cellStyle name="5_משקל בתא100 2_4.4." xfId="4286"/>
    <cellStyle name="5_משקל בתא100 2_4.4. 2" xfId="4287"/>
    <cellStyle name="5_משקל בתא100 2_4.4. 2 2" xfId="17253"/>
    <cellStyle name="5_משקל בתא100 2_4.4. 2_15" xfId="9782"/>
    <cellStyle name="5_משקל בתא100 2_4.4. 2_15 2" xfId="17254"/>
    <cellStyle name="5_משקל בתא100 2_4.4. 2_דיווחים נוספים" xfId="4288"/>
    <cellStyle name="5_משקל בתא100 2_4.4. 2_דיווחים נוספים 2" xfId="17255"/>
    <cellStyle name="5_משקל בתא100 2_4.4. 2_דיווחים נוספים_1" xfId="4289"/>
    <cellStyle name="5_משקל בתא100 2_4.4. 2_דיווחים נוספים_1 2" xfId="17256"/>
    <cellStyle name="5_משקל בתא100 2_4.4. 2_דיווחים נוספים_1_15" xfId="9784"/>
    <cellStyle name="5_משקל בתא100 2_4.4. 2_דיווחים נוספים_1_15 2" xfId="17257"/>
    <cellStyle name="5_משקל בתא100 2_4.4. 2_דיווחים נוספים_15" xfId="9783"/>
    <cellStyle name="5_משקל בתא100 2_4.4. 2_דיווחים נוספים_15 2" xfId="17258"/>
    <cellStyle name="5_משקל בתא100 2_4.4. 2_דיווחים נוספים_פירוט אגח תשואה מעל 10% " xfId="4290"/>
    <cellStyle name="5_משקל בתא100 2_4.4. 2_דיווחים נוספים_פירוט אגח תשואה מעל 10%  2" xfId="17259"/>
    <cellStyle name="5_משקל בתא100 2_4.4. 2_דיווחים נוספים_פירוט אגח תשואה מעל 10% _15" xfId="9785"/>
    <cellStyle name="5_משקל בתא100 2_4.4. 2_דיווחים נוספים_פירוט אגח תשואה מעל 10% _15 2" xfId="17260"/>
    <cellStyle name="5_משקל בתא100 2_4.4. 2_פירוט אגח תשואה מעל 10% " xfId="4291"/>
    <cellStyle name="5_משקל בתא100 2_4.4. 2_פירוט אגח תשואה מעל 10%  2" xfId="17261"/>
    <cellStyle name="5_משקל בתא100 2_4.4. 2_פירוט אגח תשואה מעל 10% _15" xfId="9786"/>
    <cellStyle name="5_משקל בתא100 2_4.4. 2_פירוט אגח תשואה מעל 10% _15 2" xfId="17262"/>
    <cellStyle name="5_משקל בתא100 2_4.4. 3" xfId="17252"/>
    <cellStyle name="5_משקל בתא100 2_4.4._15" xfId="9781"/>
    <cellStyle name="5_משקל בתא100 2_4.4._15 2" xfId="17263"/>
    <cellStyle name="5_משקל בתא100 2_4.4._דיווחים נוספים" xfId="4292"/>
    <cellStyle name="5_משקל בתא100 2_4.4._דיווחים נוספים 2" xfId="17264"/>
    <cellStyle name="5_משקל בתא100 2_4.4._דיווחים נוספים_15" xfId="9787"/>
    <cellStyle name="5_משקל בתא100 2_4.4._דיווחים נוספים_15 2" xfId="17265"/>
    <cellStyle name="5_משקל בתא100 2_4.4._פירוט אגח תשואה מעל 10% " xfId="4293"/>
    <cellStyle name="5_משקל בתא100 2_4.4._פירוט אגח תשואה מעל 10%  2" xfId="17266"/>
    <cellStyle name="5_משקל בתא100 2_4.4._פירוט אגח תשואה מעל 10% _15" xfId="9788"/>
    <cellStyle name="5_משקל בתא100 2_4.4._פירוט אגח תשואה מעל 10% _15 2" xfId="17267"/>
    <cellStyle name="5_משקל בתא100 2_דיווחים נוספים" xfId="4294"/>
    <cellStyle name="5_משקל בתא100 2_דיווחים נוספים 2" xfId="4295"/>
    <cellStyle name="5_משקל בתא100 2_דיווחים נוספים 2 2" xfId="17269"/>
    <cellStyle name="5_משקל בתא100 2_דיווחים נוספים 2_15" xfId="9790"/>
    <cellStyle name="5_משקל בתא100 2_דיווחים נוספים 2_15 2" xfId="17270"/>
    <cellStyle name="5_משקל בתא100 2_דיווחים נוספים 2_דיווחים נוספים" xfId="4296"/>
    <cellStyle name="5_משקל בתא100 2_דיווחים נוספים 2_דיווחים נוספים 2" xfId="17271"/>
    <cellStyle name="5_משקל בתא100 2_דיווחים נוספים 2_דיווחים נוספים_1" xfId="4297"/>
    <cellStyle name="5_משקל בתא100 2_דיווחים נוספים 2_דיווחים נוספים_1 2" xfId="17272"/>
    <cellStyle name="5_משקל בתא100 2_דיווחים נוספים 2_דיווחים נוספים_1_15" xfId="9792"/>
    <cellStyle name="5_משקל בתא100 2_דיווחים נוספים 2_דיווחים נוספים_1_15 2" xfId="17273"/>
    <cellStyle name="5_משקל בתא100 2_דיווחים נוספים 2_דיווחים נוספים_15" xfId="9791"/>
    <cellStyle name="5_משקל בתא100 2_דיווחים נוספים 2_דיווחים נוספים_15 2" xfId="17274"/>
    <cellStyle name="5_משקל בתא100 2_דיווחים נוספים 2_דיווחים נוספים_פירוט אגח תשואה מעל 10% " xfId="4298"/>
    <cellStyle name="5_משקל בתא100 2_דיווחים נוספים 2_דיווחים נוספים_פירוט אגח תשואה מעל 10%  2" xfId="17275"/>
    <cellStyle name="5_משקל בתא100 2_דיווחים נוספים 2_דיווחים נוספים_פירוט אגח תשואה מעל 10% _15" xfId="9793"/>
    <cellStyle name="5_משקל בתא100 2_דיווחים נוספים 2_דיווחים נוספים_פירוט אגח תשואה מעל 10% _15 2" xfId="17276"/>
    <cellStyle name="5_משקל בתא100 2_דיווחים נוספים 2_פירוט אגח תשואה מעל 10% " xfId="4299"/>
    <cellStyle name="5_משקל בתא100 2_דיווחים נוספים 2_פירוט אגח תשואה מעל 10%  2" xfId="17277"/>
    <cellStyle name="5_משקל בתא100 2_דיווחים נוספים 2_פירוט אגח תשואה מעל 10% _15" xfId="9794"/>
    <cellStyle name="5_משקל בתא100 2_דיווחים נוספים 2_פירוט אגח תשואה מעל 10% _15 2" xfId="17278"/>
    <cellStyle name="5_משקל בתא100 2_דיווחים נוספים 3" xfId="17268"/>
    <cellStyle name="5_משקל בתא100 2_דיווחים נוספים_1" xfId="4300"/>
    <cellStyle name="5_משקל בתא100 2_דיווחים נוספים_1 2" xfId="4301"/>
    <cellStyle name="5_משקל בתא100 2_דיווחים נוספים_1 2 2" xfId="17280"/>
    <cellStyle name="5_משקל בתא100 2_דיווחים נוספים_1 2_15" xfId="9796"/>
    <cellStyle name="5_משקל בתא100 2_דיווחים נוספים_1 2_15 2" xfId="17281"/>
    <cellStyle name="5_משקל בתא100 2_דיווחים נוספים_1 2_דיווחים נוספים" xfId="4302"/>
    <cellStyle name="5_משקל בתא100 2_דיווחים נוספים_1 2_דיווחים נוספים 2" xfId="17282"/>
    <cellStyle name="5_משקל בתא100 2_דיווחים נוספים_1 2_דיווחים נוספים_1" xfId="4303"/>
    <cellStyle name="5_משקל בתא100 2_דיווחים נוספים_1 2_דיווחים נוספים_1 2" xfId="17283"/>
    <cellStyle name="5_משקל בתא100 2_דיווחים נוספים_1 2_דיווחים נוספים_1_15" xfId="9798"/>
    <cellStyle name="5_משקל בתא100 2_דיווחים נוספים_1 2_דיווחים נוספים_1_15 2" xfId="17284"/>
    <cellStyle name="5_משקל בתא100 2_דיווחים נוספים_1 2_דיווחים נוספים_15" xfId="9797"/>
    <cellStyle name="5_משקל בתא100 2_דיווחים נוספים_1 2_דיווחים נוספים_15 2" xfId="17285"/>
    <cellStyle name="5_משקל בתא100 2_דיווחים נוספים_1 2_דיווחים נוספים_פירוט אגח תשואה מעל 10% " xfId="4304"/>
    <cellStyle name="5_משקל בתא100 2_דיווחים נוספים_1 2_דיווחים נוספים_פירוט אגח תשואה מעל 10%  2" xfId="17286"/>
    <cellStyle name="5_משקל בתא100 2_דיווחים נוספים_1 2_דיווחים נוספים_פירוט אגח תשואה מעל 10% _15" xfId="9799"/>
    <cellStyle name="5_משקל בתא100 2_דיווחים נוספים_1 2_דיווחים נוספים_פירוט אגח תשואה מעל 10% _15 2" xfId="17287"/>
    <cellStyle name="5_משקל בתא100 2_דיווחים נוספים_1 2_פירוט אגח תשואה מעל 10% " xfId="4305"/>
    <cellStyle name="5_משקל בתא100 2_דיווחים נוספים_1 2_פירוט אגח תשואה מעל 10%  2" xfId="17288"/>
    <cellStyle name="5_משקל בתא100 2_דיווחים נוספים_1 2_פירוט אגח תשואה מעל 10% _15" xfId="9800"/>
    <cellStyle name="5_משקל בתא100 2_דיווחים נוספים_1 2_פירוט אגח תשואה מעל 10% _15 2" xfId="17289"/>
    <cellStyle name="5_משקל בתא100 2_דיווחים נוספים_1 3" xfId="17279"/>
    <cellStyle name="5_משקל בתא100 2_דיווחים נוספים_1_15" xfId="9795"/>
    <cellStyle name="5_משקל בתא100 2_דיווחים נוספים_1_15 2" xfId="17290"/>
    <cellStyle name="5_משקל בתא100 2_דיווחים נוספים_1_4.4." xfId="4306"/>
    <cellStyle name="5_משקל בתא100 2_דיווחים נוספים_1_4.4. 2" xfId="4307"/>
    <cellStyle name="5_משקל בתא100 2_דיווחים נוספים_1_4.4. 2 2" xfId="17292"/>
    <cellStyle name="5_משקל בתא100 2_דיווחים נוספים_1_4.4. 2_15" xfId="9802"/>
    <cellStyle name="5_משקל בתא100 2_דיווחים נוספים_1_4.4. 2_15 2" xfId="17293"/>
    <cellStyle name="5_משקל בתא100 2_דיווחים נוספים_1_4.4. 2_דיווחים נוספים" xfId="4308"/>
    <cellStyle name="5_משקל בתא100 2_דיווחים נוספים_1_4.4. 2_דיווחים נוספים 2" xfId="17294"/>
    <cellStyle name="5_משקל בתא100 2_דיווחים נוספים_1_4.4. 2_דיווחים נוספים_1" xfId="4309"/>
    <cellStyle name="5_משקל בתא100 2_דיווחים נוספים_1_4.4. 2_דיווחים נוספים_1 2" xfId="17295"/>
    <cellStyle name="5_משקל בתא100 2_דיווחים נוספים_1_4.4. 2_דיווחים נוספים_1_15" xfId="9804"/>
    <cellStyle name="5_משקל בתא100 2_דיווחים נוספים_1_4.4. 2_דיווחים נוספים_1_15 2" xfId="17296"/>
    <cellStyle name="5_משקל בתא100 2_דיווחים נוספים_1_4.4. 2_דיווחים נוספים_15" xfId="9803"/>
    <cellStyle name="5_משקל בתא100 2_דיווחים נוספים_1_4.4. 2_דיווחים נוספים_15 2" xfId="17297"/>
    <cellStyle name="5_משקל בתא100 2_דיווחים נוספים_1_4.4. 2_דיווחים נוספים_פירוט אגח תשואה מעל 10% " xfId="4310"/>
    <cellStyle name="5_משקל בתא100 2_דיווחים נוספים_1_4.4. 2_דיווחים נוספים_פירוט אגח תשואה מעל 10%  2" xfId="17298"/>
    <cellStyle name="5_משקל בתא100 2_דיווחים נוספים_1_4.4. 2_דיווחים נוספים_פירוט אגח תשואה מעל 10% _15" xfId="9805"/>
    <cellStyle name="5_משקל בתא100 2_דיווחים נוספים_1_4.4. 2_דיווחים נוספים_פירוט אגח תשואה מעל 10% _15 2" xfId="17299"/>
    <cellStyle name="5_משקל בתא100 2_דיווחים נוספים_1_4.4. 2_פירוט אגח תשואה מעל 10% " xfId="4311"/>
    <cellStyle name="5_משקל בתא100 2_דיווחים נוספים_1_4.4. 2_פירוט אגח תשואה מעל 10%  2" xfId="17300"/>
    <cellStyle name="5_משקל בתא100 2_דיווחים נוספים_1_4.4. 2_פירוט אגח תשואה מעל 10% _15" xfId="9806"/>
    <cellStyle name="5_משקל בתא100 2_דיווחים נוספים_1_4.4. 2_פירוט אגח תשואה מעל 10% _15 2" xfId="17301"/>
    <cellStyle name="5_משקל בתא100 2_דיווחים נוספים_1_4.4. 3" xfId="17291"/>
    <cellStyle name="5_משקל בתא100 2_דיווחים נוספים_1_4.4._15" xfId="9801"/>
    <cellStyle name="5_משקל בתא100 2_דיווחים נוספים_1_4.4._15 2" xfId="17302"/>
    <cellStyle name="5_משקל בתא100 2_דיווחים נוספים_1_4.4._דיווחים נוספים" xfId="4312"/>
    <cellStyle name="5_משקל בתא100 2_דיווחים נוספים_1_4.4._דיווחים נוספים 2" xfId="17303"/>
    <cellStyle name="5_משקל בתא100 2_דיווחים נוספים_1_4.4._דיווחים נוספים_15" xfId="9807"/>
    <cellStyle name="5_משקל בתא100 2_דיווחים נוספים_1_4.4._דיווחים נוספים_15 2" xfId="17304"/>
    <cellStyle name="5_משקל בתא100 2_דיווחים נוספים_1_4.4._פירוט אגח תשואה מעל 10% " xfId="4313"/>
    <cellStyle name="5_משקל בתא100 2_דיווחים נוספים_1_4.4._פירוט אגח תשואה מעל 10%  2" xfId="17305"/>
    <cellStyle name="5_משקל בתא100 2_דיווחים נוספים_1_4.4._פירוט אגח תשואה מעל 10% _15" xfId="9808"/>
    <cellStyle name="5_משקל בתא100 2_דיווחים נוספים_1_4.4._פירוט אגח תשואה מעל 10% _15 2" xfId="17306"/>
    <cellStyle name="5_משקל בתא100 2_דיווחים נוספים_1_דיווחים נוספים" xfId="4314"/>
    <cellStyle name="5_משקל בתא100 2_דיווחים נוספים_1_דיווחים נוספים 2" xfId="17307"/>
    <cellStyle name="5_משקל בתא100 2_דיווחים נוספים_1_דיווחים נוספים_15" xfId="9809"/>
    <cellStyle name="5_משקל בתא100 2_דיווחים נוספים_1_דיווחים נוספים_15 2" xfId="17308"/>
    <cellStyle name="5_משקל בתא100 2_דיווחים נוספים_1_פירוט אגח תשואה מעל 10% " xfId="4315"/>
    <cellStyle name="5_משקל בתא100 2_דיווחים נוספים_1_פירוט אגח תשואה מעל 10%  2" xfId="17309"/>
    <cellStyle name="5_משקל בתא100 2_דיווחים נוספים_1_פירוט אגח תשואה מעל 10% _15" xfId="9810"/>
    <cellStyle name="5_משקל בתא100 2_דיווחים נוספים_1_פירוט אגח תשואה מעל 10% _15 2" xfId="17310"/>
    <cellStyle name="5_משקל בתא100 2_דיווחים נוספים_15" xfId="9789"/>
    <cellStyle name="5_משקל בתא100 2_דיווחים נוספים_15 2" xfId="17311"/>
    <cellStyle name="5_משקל בתא100 2_דיווחים נוספים_2" xfId="4316"/>
    <cellStyle name="5_משקל בתא100 2_דיווחים נוספים_2 2" xfId="17312"/>
    <cellStyle name="5_משקל בתא100 2_דיווחים נוספים_2_15" xfId="9811"/>
    <cellStyle name="5_משקל בתא100 2_דיווחים נוספים_2_15 2" xfId="17313"/>
    <cellStyle name="5_משקל בתא100 2_דיווחים נוספים_4.4." xfId="4317"/>
    <cellStyle name="5_משקל בתא100 2_דיווחים נוספים_4.4. 2" xfId="4318"/>
    <cellStyle name="5_משקל בתא100 2_דיווחים נוספים_4.4. 2 2" xfId="17315"/>
    <cellStyle name="5_משקל בתא100 2_דיווחים נוספים_4.4. 2_15" xfId="9813"/>
    <cellStyle name="5_משקל בתא100 2_דיווחים נוספים_4.4. 2_15 2" xfId="17316"/>
    <cellStyle name="5_משקל בתא100 2_דיווחים נוספים_4.4. 2_דיווחים נוספים" xfId="4319"/>
    <cellStyle name="5_משקל בתא100 2_דיווחים נוספים_4.4. 2_דיווחים נוספים 2" xfId="17317"/>
    <cellStyle name="5_משקל בתא100 2_דיווחים נוספים_4.4. 2_דיווחים נוספים_1" xfId="4320"/>
    <cellStyle name="5_משקל בתא100 2_דיווחים נוספים_4.4. 2_דיווחים נוספים_1 2" xfId="17318"/>
    <cellStyle name="5_משקל בתא100 2_דיווחים נוספים_4.4. 2_דיווחים נוספים_1_15" xfId="9815"/>
    <cellStyle name="5_משקל בתא100 2_דיווחים נוספים_4.4. 2_דיווחים נוספים_1_15 2" xfId="17319"/>
    <cellStyle name="5_משקל בתא100 2_דיווחים נוספים_4.4. 2_דיווחים נוספים_15" xfId="9814"/>
    <cellStyle name="5_משקל בתא100 2_דיווחים נוספים_4.4. 2_דיווחים נוספים_15 2" xfId="17320"/>
    <cellStyle name="5_משקל בתא100 2_דיווחים נוספים_4.4. 2_דיווחים נוספים_פירוט אגח תשואה מעל 10% " xfId="4321"/>
    <cellStyle name="5_משקל בתא100 2_דיווחים נוספים_4.4. 2_דיווחים נוספים_פירוט אגח תשואה מעל 10%  2" xfId="17321"/>
    <cellStyle name="5_משקל בתא100 2_דיווחים נוספים_4.4. 2_דיווחים נוספים_פירוט אגח תשואה מעל 10% _15" xfId="9816"/>
    <cellStyle name="5_משקל בתא100 2_דיווחים נוספים_4.4. 2_דיווחים נוספים_פירוט אגח תשואה מעל 10% _15 2" xfId="17322"/>
    <cellStyle name="5_משקל בתא100 2_דיווחים נוספים_4.4. 2_פירוט אגח תשואה מעל 10% " xfId="4322"/>
    <cellStyle name="5_משקל בתא100 2_דיווחים נוספים_4.4. 2_פירוט אגח תשואה מעל 10%  2" xfId="17323"/>
    <cellStyle name="5_משקל בתא100 2_דיווחים נוספים_4.4. 2_פירוט אגח תשואה מעל 10% _15" xfId="9817"/>
    <cellStyle name="5_משקל בתא100 2_דיווחים נוספים_4.4. 2_פירוט אגח תשואה מעל 10% _15 2" xfId="17324"/>
    <cellStyle name="5_משקל בתא100 2_דיווחים נוספים_4.4. 3" xfId="17314"/>
    <cellStyle name="5_משקל בתא100 2_דיווחים נוספים_4.4._15" xfId="9812"/>
    <cellStyle name="5_משקל בתא100 2_דיווחים נוספים_4.4._15 2" xfId="17325"/>
    <cellStyle name="5_משקל בתא100 2_דיווחים נוספים_4.4._דיווחים נוספים" xfId="4323"/>
    <cellStyle name="5_משקל בתא100 2_דיווחים נוספים_4.4._דיווחים נוספים 2" xfId="17326"/>
    <cellStyle name="5_משקל בתא100 2_דיווחים נוספים_4.4._דיווחים נוספים_15" xfId="9818"/>
    <cellStyle name="5_משקל בתא100 2_דיווחים נוספים_4.4._דיווחים נוספים_15 2" xfId="17327"/>
    <cellStyle name="5_משקל בתא100 2_דיווחים נוספים_4.4._פירוט אגח תשואה מעל 10% " xfId="4324"/>
    <cellStyle name="5_משקל בתא100 2_דיווחים נוספים_4.4._פירוט אגח תשואה מעל 10%  2" xfId="17328"/>
    <cellStyle name="5_משקל בתא100 2_דיווחים נוספים_4.4._פירוט אגח תשואה מעל 10% _15" xfId="9819"/>
    <cellStyle name="5_משקל בתא100 2_דיווחים נוספים_4.4._פירוט אגח תשואה מעל 10% _15 2" xfId="17329"/>
    <cellStyle name="5_משקל בתא100 2_דיווחים נוספים_דיווחים נוספים" xfId="4325"/>
    <cellStyle name="5_משקל בתא100 2_דיווחים נוספים_דיווחים נוספים 2" xfId="4326"/>
    <cellStyle name="5_משקל בתא100 2_דיווחים נוספים_דיווחים נוספים 2 2" xfId="17331"/>
    <cellStyle name="5_משקל בתא100 2_דיווחים נוספים_דיווחים נוספים 2_15" xfId="9821"/>
    <cellStyle name="5_משקל בתא100 2_דיווחים נוספים_דיווחים נוספים 2_15 2" xfId="17332"/>
    <cellStyle name="5_משקל בתא100 2_דיווחים נוספים_דיווחים נוספים 2_דיווחים נוספים" xfId="4327"/>
    <cellStyle name="5_משקל בתא100 2_דיווחים נוספים_דיווחים נוספים 2_דיווחים נוספים 2" xfId="17333"/>
    <cellStyle name="5_משקל בתא100 2_דיווחים נוספים_דיווחים נוספים 2_דיווחים נוספים_1" xfId="4328"/>
    <cellStyle name="5_משקל בתא100 2_דיווחים נוספים_דיווחים נוספים 2_דיווחים נוספים_1 2" xfId="17334"/>
    <cellStyle name="5_משקל בתא100 2_דיווחים נוספים_דיווחים נוספים 2_דיווחים נוספים_1_15" xfId="9823"/>
    <cellStyle name="5_משקל בתא100 2_דיווחים נוספים_דיווחים נוספים 2_דיווחים נוספים_1_15 2" xfId="17335"/>
    <cellStyle name="5_משקל בתא100 2_דיווחים נוספים_דיווחים נוספים 2_דיווחים נוספים_15" xfId="9822"/>
    <cellStyle name="5_משקל בתא100 2_דיווחים נוספים_דיווחים נוספים 2_דיווחים נוספים_15 2" xfId="17336"/>
    <cellStyle name="5_משקל בתא100 2_דיווחים נוספים_דיווחים נוספים 2_דיווחים נוספים_פירוט אגח תשואה מעל 10% " xfId="4329"/>
    <cellStyle name="5_משקל בתא100 2_דיווחים נוספים_דיווחים נוספים 2_דיווחים נוספים_פירוט אגח תשואה מעל 10%  2" xfId="17337"/>
    <cellStyle name="5_משקל בתא100 2_דיווחים נוספים_דיווחים נוספים 2_דיווחים נוספים_פירוט אגח תשואה מעל 10% _15" xfId="9824"/>
    <cellStyle name="5_משקל בתא100 2_דיווחים נוספים_דיווחים נוספים 2_דיווחים נוספים_פירוט אגח תשואה מעל 10% _15 2" xfId="17338"/>
    <cellStyle name="5_משקל בתא100 2_דיווחים נוספים_דיווחים נוספים 2_פירוט אגח תשואה מעל 10% " xfId="4330"/>
    <cellStyle name="5_משקל בתא100 2_דיווחים נוספים_דיווחים נוספים 2_פירוט אגח תשואה מעל 10%  2" xfId="17339"/>
    <cellStyle name="5_משקל בתא100 2_דיווחים נוספים_דיווחים נוספים 2_פירוט אגח תשואה מעל 10% _15" xfId="9825"/>
    <cellStyle name="5_משקל בתא100 2_דיווחים נוספים_דיווחים נוספים 2_פירוט אגח תשואה מעל 10% _15 2" xfId="17340"/>
    <cellStyle name="5_משקל בתא100 2_דיווחים נוספים_דיווחים נוספים 3" xfId="17330"/>
    <cellStyle name="5_משקל בתא100 2_דיווחים נוספים_דיווחים נוספים_1" xfId="4331"/>
    <cellStyle name="5_משקל בתא100 2_דיווחים נוספים_דיווחים נוספים_1 2" xfId="17341"/>
    <cellStyle name="5_משקל בתא100 2_דיווחים נוספים_דיווחים נוספים_1_15" xfId="9826"/>
    <cellStyle name="5_משקל בתא100 2_דיווחים נוספים_דיווחים נוספים_1_15 2" xfId="17342"/>
    <cellStyle name="5_משקל בתא100 2_דיווחים נוספים_דיווחים נוספים_15" xfId="9820"/>
    <cellStyle name="5_משקל בתא100 2_דיווחים נוספים_דיווחים נוספים_15 2" xfId="17343"/>
    <cellStyle name="5_משקל בתא100 2_דיווחים נוספים_דיווחים נוספים_4.4." xfId="4332"/>
    <cellStyle name="5_משקל בתא100 2_דיווחים נוספים_דיווחים נוספים_4.4. 2" xfId="4333"/>
    <cellStyle name="5_משקל בתא100 2_דיווחים נוספים_דיווחים נוספים_4.4. 2 2" xfId="17345"/>
    <cellStyle name="5_משקל בתא100 2_דיווחים נוספים_דיווחים נוספים_4.4. 2_15" xfId="9828"/>
    <cellStyle name="5_משקל בתא100 2_דיווחים נוספים_דיווחים נוספים_4.4. 2_15 2" xfId="17346"/>
    <cellStyle name="5_משקל בתא100 2_דיווחים נוספים_דיווחים נוספים_4.4. 2_דיווחים נוספים" xfId="4334"/>
    <cellStyle name="5_משקל בתא100 2_דיווחים נוספים_דיווחים נוספים_4.4. 2_דיווחים נוספים 2" xfId="17347"/>
    <cellStyle name="5_משקל בתא100 2_דיווחים נוספים_דיווחים נוספים_4.4. 2_דיווחים נוספים_1" xfId="4335"/>
    <cellStyle name="5_משקל בתא100 2_דיווחים נוספים_דיווחים נוספים_4.4. 2_דיווחים נוספים_1 2" xfId="17348"/>
    <cellStyle name="5_משקל בתא100 2_דיווחים נוספים_דיווחים נוספים_4.4. 2_דיווחים נוספים_1_15" xfId="9830"/>
    <cellStyle name="5_משקל בתא100 2_דיווחים נוספים_דיווחים נוספים_4.4. 2_דיווחים נוספים_1_15 2" xfId="17349"/>
    <cellStyle name="5_משקל בתא100 2_דיווחים נוספים_דיווחים נוספים_4.4. 2_דיווחים נוספים_15" xfId="9829"/>
    <cellStyle name="5_משקל בתא100 2_דיווחים נוספים_דיווחים נוספים_4.4. 2_דיווחים נוספים_15 2" xfId="17350"/>
    <cellStyle name="5_משקל בתא100 2_דיווחים נוספים_דיווחים נוספים_4.4. 2_דיווחים נוספים_פירוט אגח תשואה מעל 10% " xfId="4336"/>
    <cellStyle name="5_משקל בתא100 2_דיווחים נוספים_דיווחים נוספים_4.4. 2_דיווחים נוספים_פירוט אגח תשואה מעל 10%  2" xfId="17351"/>
    <cellStyle name="5_משקל בתא100 2_דיווחים נוספים_דיווחים נוספים_4.4. 2_דיווחים נוספים_פירוט אגח תשואה מעל 10% _15" xfId="9831"/>
    <cellStyle name="5_משקל בתא100 2_דיווחים נוספים_דיווחים נוספים_4.4. 2_דיווחים נוספים_פירוט אגח תשואה מעל 10% _15 2" xfId="17352"/>
    <cellStyle name="5_משקל בתא100 2_דיווחים נוספים_דיווחים נוספים_4.4. 2_פירוט אגח תשואה מעל 10% " xfId="4337"/>
    <cellStyle name="5_משקל בתא100 2_דיווחים נוספים_דיווחים נוספים_4.4. 2_פירוט אגח תשואה מעל 10%  2" xfId="17353"/>
    <cellStyle name="5_משקל בתא100 2_דיווחים נוספים_דיווחים נוספים_4.4. 2_פירוט אגח תשואה מעל 10% _15" xfId="9832"/>
    <cellStyle name="5_משקל בתא100 2_דיווחים נוספים_דיווחים נוספים_4.4. 2_פירוט אגח תשואה מעל 10% _15 2" xfId="17354"/>
    <cellStyle name="5_משקל בתא100 2_דיווחים נוספים_דיווחים נוספים_4.4. 3" xfId="17344"/>
    <cellStyle name="5_משקל בתא100 2_דיווחים נוספים_דיווחים נוספים_4.4._15" xfId="9827"/>
    <cellStyle name="5_משקל בתא100 2_דיווחים נוספים_דיווחים נוספים_4.4._15 2" xfId="17355"/>
    <cellStyle name="5_משקל בתא100 2_דיווחים נוספים_דיווחים נוספים_4.4._דיווחים נוספים" xfId="4338"/>
    <cellStyle name="5_משקל בתא100 2_דיווחים נוספים_דיווחים נוספים_4.4._דיווחים נוספים 2" xfId="17356"/>
    <cellStyle name="5_משקל בתא100 2_דיווחים נוספים_דיווחים נוספים_4.4._דיווחים נוספים_15" xfId="9833"/>
    <cellStyle name="5_משקל בתא100 2_דיווחים נוספים_דיווחים נוספים_4.4._דיווחים נוספים_15 2" xfId="17357"/>
    <cellStyle name="5_משקל בתא100 2_דיווחים נוספים_דיווחים נוספים_4.4._פירוט אגח תשואה מעל 10% " xfId="4339"/>
    <cellStyle name="5_משקל בתא100 2_דיווחים נוספים_דיווחים נוספים_4.4._פירוט אגח תשואה מעל 10%  2" xfId="17358"/>
    <cellStyle name="5_משקל בתא100 2_דיווחים נוספים_דיווחים נוספים_4.4._פירוט אגח תשואה מעל 10% _15" xfId="9834"/>
    <cellStyle name="5_משקל בתא100 2_דיווחים נוספים_דיווחים נוספים_4.4._פירוט אגח תשואה מעל 10% _15 2" xfId="17359"/>
    <cellStyle name="5_משקל בתא100 2_דיווחים נוספים_דיווחים נוספים_דיווחים נוספים" xfId="4340"/>
    <cellStyle name="5_משקל בתא100 2_דיווחים נוספים_דיווחים נוספים_דיווחים נוספים 2" xfId="17360"/>
    <cellStyle name="5_משקל בתא100 2_דיווחים נוספים_דיווחים נוספים_דיווחים נוספים_15" xfId="9835"/>
    <cellStyle name="5_משקל בתא100 2_דיווחים נוספים_דיווחים נוספים_דיווחים נוספים_15 2" xfId="17361"/>
    <cellStyle name="5_משקל בתא100 2_דיווחים נוספים_דיווחים נוספים_פירוט אגח תשואה מעל 10% " xfId="4341"/>
    <cellStyle name="5_משקל בתא100 2_דיווחים נוספים_דיווחים נוספים_פירוט אגח תשואה מעל 10%  2" xfId="17362"/>
    <cellStyle name="5_משקל בתא100 2_דיווחים נוספים_דיווחים נוספים_פירוט אגח תשואה מעל 10% _15" xfId="9836"/>
    <cellStyle name="5_משקל בתא100 2_דיווחים נוספים_דיווחים נוספים_פירוט אגח תשואה מעל 10% _15 2" xfId="17363"/>
    <cellStyle name="5_משקל בתא100 2_דיווחים נוספים_פירוט אגח תשואה מעל 10% " xfId="4342"/>
    <cellStyle name="5_משקל בתא100 2_דיווחים נוספים_פירוט אגח תשואה מעל 10%  2" xfId="17364"/>
    <cellStyle name="5_משקל בתא100 2_דיווחים נוספים_פירוט אגח תשואה מעל 10% _15" xfId="9837"/>
    <cellStyle name="5_משקל בתא100 2_דיווחים נוספים_פירוט אגח תשואה מעל 10% _15 2" xfId="17365"/>
    <cellStyle name="5_משקל בתא100 2_עסקאות שאושרו וטרם בוצעו  " xfId="4343"/>
    <cellStyle name="5_משקל בתא100 2_עסקאות שאושרו וטרם בוצעו   2" xfId="4344"/>
    <cellStyle name="5_משקל בתא100 2_עסקאות שאושרו וטרם בוצעו   2 2" xfId="17367"/>
    <cellStyle name="5_משקל בתא100 2_עסקאות שאושרו וטרם בוצעו   2_15" xfId="9839"/>
    <cellStyle name="5_משקל בתא100 2_עסקאות שאושרו וטרם בוצעו   2_15 2" xfId="17368"/>
    <cellStyle name="5_משקל בתא100 2_עסקאות שאושרו וטרם בוצעו   2_דיווחים נוספים" xfId="4345"/>
    <cellStyle name="5_משקל בתא100 2_עסקאות שאושרו וטרם בוצעו   2_דיווחים נוספים 2" xfId="17369"/>
    <cellStyle name="5_משקל בתא100 2_עסקאות שאושרו וטרם בוצעו   2_דיווחים נוספים_1" xfId="4346"/>
    <cellStyle name="5_משקל בתא100 2_עסקאות שאושרו וטרם בוצעו   2_דיווחים נוספים_1 2" xfId="17370"/>
    <cellStyle name="5_משקל בתא100 2_עסקאות שאושרו וטרם בוצעו   2_דיווחים נוספים_1_15" xfId="9841"/>
    <cellStyle name="5_משקל בתא100 2_עסקאות שאושרו וטרם בוצעו   2_דיווחים נוספים_1_15 2" xfId="17371"/>
    <cellStyle name="5_משקל בתא100 2_עסקאות שאושרו וטרם בוצעו   2_דיווחים נוספים_15" xfId="9840"/>
    <cellStyle name="5_משקל בתא100 2_עסקאות שאושרו וטרם בוצעו   2_דיווחים נוספים_15 2" xfId="17372"/>
    <cellStyle name="5_משקל בתא100 2_עסקאות שאושרו וטרם בוצעו   2_דיווחים נוספים_פירוט אגח תשואה מעל 10% " xfId="4347"/>
    <cellStyle name="5_משקל בתא100 2_עסקאות שאושרו וטרם בוצעו   2_דיווחים נוספים_פירוט אגח תשואה מעל 10%  2" xfId="17373"/>
    <cellStyle name="5_משקל בתא100 2_עסקאות שאושרו וטרם בוצעו   2_דיווחים נוספים_פירוט אגח תשואה מעל 10% _15" xfId="9842"/>
    <cellStyle name="5_משקל בתא100 2_עסקאות שאושרו וטרם בוצעו   2_דיווחים נוספים_פירוט אגח תשואה מעל 10% _15 2" xfId="17374"/>
    <cellStyle name="5_משקל בתא100 2_עסקאות שאושרו וטרם בוצעו   2_פירוט אגח תשואה מעל 10% " xfId="4348"/>
    <cellStyle name="5_משקל בתא100 2_עסקאות שאושרו וטרם בוצעו   2_פירוט אגח תשואה מעל 10%  2" xfId="17375"/>
    <cellStyle name="5_משקל בתא100 2_עסקאות שאושרו וטרם בוצעו   2_פירוט אגח תשואה מעל 10% _15" xfId="9843"/>
    <cellStyle name="5_משקל בתא100 2_עסקאות שאושרו וטרם בוצעו   2_פירוט אגח תשואה מעל 10% _15 2" xfId="17376"/>
    <cellStyle name="5_משקל בתא100 2_עסקאות שאושרו וטרם בוצעו   3" xfId="17366"/>
    <cellStyle name="5_משקל בתא100 2_עסקאות שאושרו וטרם בוצעו  _15" xfId="9838"/>
    <cellStyle name="5_משקל בתא100 2_עסקאות שאושרו וטרם בוצעו  _15 2" xfId="17377"/>
    <cellStyle name="5_משקל בתא100 2_עסקאות שאושרו וטרם בוצעו  _דיווחים נוספים" xfId="4349"/>
    <cellStyle name="5_משקל בתא100 2_עסקאות שאושרו וטרם בוצעו  _דיווחים נוספים 2" xfId="17378"/>
    <cellStyle name="5_משקל בתא100 2_עסקאות שאושרו וטרם בוצעו  _דיווחים נוספים_15" xfId="9844"/>
    <cellStyle name="5_משקל בתא100 2_עסקאות שאושרו וטרם בוצעו  _דיווחים נוספים_15 2" xfId="17379"/>
    <cellStyle name="5_משקל בתא100 2_עסקאות שאושרו וטרם בוצעו  _פירוט אגח תשואה מעל 10% " xfId="4350"/>
    <cellStyle name="5_משקל בתא100 2_עסקאות שאושרו וטרם בוצעו  _פירוט אגח תשואה מעל 10%  2" xfId="17380"/>
    <cellStyle name="5_משקל בתא100 2_עסקאות שאושרו וטרם בוצעו  _פירוט אגח תשואה מעל 10% _15" xfId="9845"/>
    <cellStyle name="5_משקל בתא100 2_עסקאות שאושרו וטרם בוצעו  _פירוט אגח תשואה מעל 10% _15 2" xfId="17381"/>
    <cellStyle name="5_משקל בתא100 2_פירוט אגח תשואה מעל 10% " xfId="4351"/>
    <cellStyle name="5_משקל בתא100 2_פירוט אגח תשואה מעל 10%  2" xfId="4352"/>
    <cellStyle name="5_משקל בתא100 2_פירוט אגח תשואה מעל 10%  2 2" xfId="17383"/>
    <cellStyle name="5_משקל בתא100 2_פירוט אגח תשואה מעל 10%  2_15" xfId="9847"/>
    <cellStyle name="5_משקל בתא100 2_פירוט אגח תשואה מעל 10%  2_15 2" xfId="17384"/>
    <cellStyle name="5_משקל בתא100 2_פירוט אגח תשואה מעל 10%  2_דיווחים נוספים" xfId="4353"/>
    <cellStyle name="5_משקל בתא100 2_פירוט אגח תשואה מעל 10%  2_דיווחים נוספים 2" xfId="17385"/>
    <cellStyle name="5_משקל בתא100 2_פירוט אגח תשואה מעל 10%  2_דיווחים נוספים_1" xfId="4354"/>
    <cellStyle name="5_משקל בתא100 2_פירוט אגח תשואה מעל 10%  2_דיווחים נוספים_1 2" xfId="17386"/>
    <cellStyle name="5_משקל בתא100 2_פירוט אגח תשואה מעל 10%  2_דיווחים נוספים_1_15" xfId="9849"/>
    <cellStyle name="5_משקל בתא100 2_פירוט אגח תשואה מעל 10%  2_דיווחים נוספים_1_15 2" xfId="17387"/>
    <cellStyle name="5_משקל בתא100 2_פירוט אגח תשואה מעל 10%  2_דיווחים נוספים_15" xfId="9848"/>
    <cellStyle name="5_משקל בתא100 2_פירוט אגח תשואה מעל 10%  2_דיווחים נוספים_15 2" xfId="17388"/>
    <cellStyle name="5_משקל בתא100 2_פירוט אגח תשואה מעל 10%  2_דיווחים נוספים_פירוט אגח תשואה מעל 10% " xfId="4355"/>
    <cellStyle name="5_משקל בתא100 2_פירוט אגח תשואה מעל 10%  2_דיווחים נוספים_פירוט אגח תשואה מעל 10%  2" xfId="17389"/>
    <cellStyle name="5_משקל בתא100 2_פירוט אגח תשואה מעל 10%  2_דיווחים נוספים_פירוט אגח תשואה מעל 10% _15" xfId="9850"/>
    <cellStyle name="5_משקל בתא100 2_פירוט אגח תשואה מעל 10%  2_דיווחים נוספים_פירוט אגח תשואה מעל 10% _15 2" xfId="17390"/>
    <cellStyle name="5_משקל בתא100 2_פירוט אגח תשואה מעל 10%  2_פירוט אגח תשואה מעל 10% " xfId="4356"/>
    <cellStyle name="5_משקל בתא100 2_פירוט אגח תשואה מעל 10%  2_פירוט אגח תשואה מעל 10%  2" xfId="17391"/>
    <cellStyle name="5_משקל בתא100 2_פירוט אגח תשואה מעל 10%  2_פירוט אגח תשואה מעל 10% _15" xfId="9851"/>
    <cellStyle name="5_משקל בתא100 2_פירוט אגח תשואה מעל 10%  2_פירוט אגח תשואה מעל 10% _15 2" xfId="17392"/>
    <cellStyle name="5_משקל בתא100 2_פירוט אגח תשואה מעל 10%  3" xfId="17382"/>
    <cellStyle name="5_משקל בתא100 2_פירוט אגח תשואה מעל 10% _1" xfId="4357"/>
    <cellStyle name="5_משקל בתא100 2_פירוט אגח תשואה מעל 10% _1 2" xfId="17393"/>
    <cellStyle name="5_משקל בתא100 2_פירוט אגח תשואה מעל 10% _1_15" xfId="9852"/>
    <cellStyle name="5_משקל בתא100 2_פירוט אגח תשואה מעל 10% _1_15 2" xfId="17394"/>
    <cellStyle name="5_משקל בתא100 2_פירוט אגח תשואה מעל 10% _15" xfId="9846"/>
    <cellStyle name="5_משקל בתא100 2_פירוט אגח תשואה מעל 10% _15 2" xfId="17395"/>
    <cellStyle name="5_משקל בתא100 2_פירוט אגח תשואה מעל 10% _4.4." xfId="4358"/>
    <cellStyle name="5_משקל בתא100 2_פירוט אגח תשואה מעל 10% _4.4. 2" xfId="4359"/>
    <cellStyle name="5_משקל בתא100 2_פירוט אגח תשואה מעל 10% _4.4. 2 2" xfId="17397"/>
    <cellStyle name="5_משקל בתא100 2_פירוט אגח תשואה מעל 10% _4.4. 2_15" xfId="9854"/>
    <cellStyle name="5_משקל בתא100 2_פירוט אגח תשואה מעל 10% _4.4. 2_15 2" xfId="17398"/>
    <cellStyle name="5_משקל בתא100 2_פירוט אגח תשואה מעל 10% _4.4. 2_דיווחים נוספים" xfId="4360"/>
    <cellStyle name="5_משקל בתא100 2_פירוט אגח תשואה מעל 10% _4.4. 2_דיווחים נוספים 2" xfId="17399"/>
    <cellStyle name="5_משקל בתא100 2_פירוט אגח תשואה מעל 10% _4.4. 2_דיווחים נוספים_1" xfId="4361"/>
    <cellStyle name="5_משקל בתא100 2_פירוט אגח תשואה מעל 10% _4.4. 2_דיווחים נוספים_1 2" xfId="17400"/>
    <cellStyle name="5_משקל בתא100 2_פירוט אגח תשואה מעל 10% _4.4. 2_דיווחים נוספים_1_15" xfId="9856"/>
    <cellStyle name="5_משקל בתא100 2_פירוט אגח תשואה מעל 10% _4.4. 2_דיווחים נוספים_1_15 2" xfId="17401"/>
    <cellStyle name="5_משקל בתא100 2_פירוט אגח תשואה מעל 10% _4.4. 2_דיווחים נוספים_15" xfId="9855"/>
    <cellStyle name="5_משקל בתא100 2_פירוט אגח תשואה מעל 10% _4.4. 2_דיווחים נוספים_15 2" xfId="17402"/>
    <cellStyle name="5_משקל בתא100 2_פירוט אגח תשואה מעל 10% _4.4. 2_דיווחים נוספים_פירוט אגח תשואה מעל 10% " xfId="4362"/>
    <cellStyle name="5_משקל בתא100 2_פירוט אגח תשואה מעל 10% _4.4. 2_דיווחים נוספים_פירוט אגח תשואה מעל 10%  2" xfId="17403"/>
    <cellStyle name="5_משקל בתא100 2_פירוט אגח תשואה מעל 10% _4.4. 2_דיווחים נוספים_פירוט אגח תשואה מעל 10% _15" xfId="9857"/>
    <cellStyle name="5_משקל בתא100 2_פירוט אגח תשואה מעל 10% _4.4. 2_דיווחים נוספים_פירוט אגח תשואה מעל 10% _15 2" xfId="17404"/>
    <cellStyle name="5_משקל בתא100 2_פירוט אגח תשואה מעל 10% _4.4. 2_פירוט אגח תשואה מעל 10% " xfId="4363"/>
    <cellStyle name="5_משקל בתא100 2_פירוט אגח תשואה מעל 10% _4.4. 2_פירוט אגח תשואה מעל 10%  2" xfId="17405"/>
    <cellStyle name="5_משקל בתא100 2_פירוט אגח תשואה מעל 10% _4.4. 2_פירוט אגח תשואה מעל 10% _15" xfId="9858"/>
    <cellStyle name="5_משקל בתא100 2_פירוט אגח תשואה מעל 10% _4.4. 2_פירוט אגח תשואה מעל 10% _15 2" xfId="17406"/>
    <cellStyle name="5_משקל בתא100 2_פירוט אגח תשואה מעל 10% _4.4. 3" xfId="17396"/>
    <cellStyle name="5_משקל בתא100 2_פירוט אגח תשואה מעל 10% _4.4._15" xfId="9853"/>
    <cellStyle name="5_משקל בתא100 2_פירוט אגח תשואה מעל 10% _4.4._15 2" xfId="17407"/>
    <cellStyle name="5_משקל בתא100 2_פירוט אגח תשואה מעל 10% _4.4._דיווחים נוספים" xfId="4364"/>
    <cellStyle name="5_משקל בתא100 2_פירוט אגח תשואה מעל 10% _4.4._דיווחים נוספים 2" xfId="17408"/>
    <cellStyle name="5_משקל בתא100 2_פירוט אגח תשואה מעל 10% _4.4._דיווחים נוספים_15" xfId="9859"/>
    <cellStyle name="5_משקל בתא100 2_פירוט אגח תשואה מעל 10% _4.4._דיווחים נוספים_15 2" xfId="17409"/>
    <cellStyle name="5_משקל בתא100 2_פירוט אגח תשואה מעל 10% _4.4._פירוט אגח תשואה מעל 10% " xfId="4365"/>
    <cellStyle name="5_משקל בתא100 2_פירוט אגח תשואה מעל 10% _4.4._פירוט אגח תשואה מעל 10%  2" xfId="17410"/>
    <cellStyle name="5_משקל בתא100 2_פירוט אגח תשואה מעל 10% _4.4._פירוט אגח תשואה מעל 10% _15" xfId="9860"/>
    <cellStyle name="5_משקל בתא100 2_פירוט אגח תשואה מעל 10% _4.4._פירוט אגח תשואה מעל 10% _15 2" xfId="17411"/>
    <cellStyle name="5_משקל בתא100 2_פירוט אגח תשואה מעל 10% _דיווחים נוספים" xfId="4366"/>
    <cellStyle name="5_משקל בתא100 2_פירוט אגח תשואה מעל 10% _דיווחים נוספים 2" xfId="17412"/>
    <cellStyle name="5_משקל בתא100 2_פירוט אגח תשואה מעל 10% _דיווחים נוספים_1" xfId="4367"/>
    <cellStyle name="5_משקל בתא100 2_פירוט אגח תשואה מעל 10% _דיווחים נוספים_1 2" xfId="17413"/>
    <cellStyle name="5_משקל בתא100 2_פירוט אגח תשואה מעל 10% _דיווחים נוספים_1_15" xfId="9862"/>
    <cellStyle name="5_משקל בתא100 2_פירוט אגח תשואה מעל 10% _דיווחים נוספים_1_15 2" xfId="17414"/>
    <cellStyle name="5_משקל בתא100 2_פירוט אגח תשואה מעל 10% _דיווחים נוספים_15" xfId="9861"/>
    <cellStyle name="5_משקל בתא100 2_פירוט אגח תשואה מעל 10% _דיווחים נוספים_15 2" xfId="17415"/>
    <cellStyle name="5_משקל בתא100 2_פירוט אגח תשואה מעל 10% _דיווחים נוספים_פירוט אגח תשואה מעל 10% " xfId="4368"/>
    <cellStyle name="5_משקל בתא100 2_פירוט אגח תשואה מעל 10% _דיווחים נוספים_פירוט אגח תשואה מעל 10%  2" xfId="17416"/>
    <cellStyle name="5_משקל בתא100 2_פירוט אגח תשואה מעל 10% _דיווחים נוספים_פירוט אגח תשואה מעל 10% _15" xfId="9863"/>
    <cellStyle name="5_משקל בתא100 2_פירוט אגח תשואה מעל 10% _דיווחים נוספים_פירוט אגח תשואה מעל 10% _15 2" xfId="17417"/>
    <cellStyle name="5_משקל בתא100 2_פירוט אגח תשואה מעל 10% _פירוט אגח תשואה מעל 10% " xfId="4369"/>
    <cellStyle name="5_משקל בתא100 2_פירוט אגח תשואה מעל 10% _פירוט אגח תשואה מעל 10%  2" xfId="17418"/>
    <cellStyle name="5_משקל בתא100 2_פירוט אגח תשואה מעל 10% _פירוט אגח תשואה מעל 10% _15" xfId="9864"/>
    <cellStyle name="5_משקל בתא100 2_פירוט אגח תשואה מעל 10% _פירוט אגח תשואה מעל 10% _15 2" xfId="17419"/>
    <cellStyle name="5_משקל בתא100 3" xfId="4370"/>
    <cellStyle name="5_משקל בתא100 3 2" xfId="17420"/>
    <cellStyle name="5_משקל בתא100 3_15" xfId="9865"/>
    <cellStyle name="5_משקל בתא100 3_15 2" xfId="17421"/>
    <cellStyle name="5_משקל בתא100 3_דיווחים נוספים" xfId="4371"/>
    <cellStyle name="5_משקל בתא100 3_דיווחים נוספים 2" xfId="17422"/>
    <cellStyle name="5_משקל בתא100 3_דיווחים נוספים_1" xfId="4372"/>
    <cellStyle name="5_משקל בתא100 3_דיווחים נוספים_1 2" xfId="17423"/>
    <cellStyle name="5_משקל בתא100 3_דיווחים נוספים_1_15" xfId="9867"/>
    <cellStyle name="5_משקל בתא100 3_דיווחים נוספים_1_15 2" xfId="17424"/>
    <cellStyle name="5_משקל בתא100 3_דיווחים נוספים_15" xfId="9866"/>
    <cellStyle name="5_משקל בתא100 3_דיווחים נוספים_15 2" xfId="17425"/>
    <cellStyle name="5_משקל בתא100 3_דיווחים נוספים_פירוט אגח תשואה מעל 10% " xfId="4373"/>
    <cellStyle name="5_משקל בתא100 3_דיווחים נוספים_פירוט אגח תשואה מעל 10%  2" xfId="17426"/>
    <cellStyle name="5_משקל בתא100 3_דיווחים נוספים_פירוט אגח תשואה מעל 10% _15" xfId="9868"/>
    <cellStyle name="5_משקל בתא100 3_דיווחים נוספים_פירוט אגח תשואה מעל 10% _15 2" xfId="17427"/>
    <cellStyle name="5_משקל בתא100 3_פירוט אגח תשואה מעל 10% " xfId="4374"/>
    <cellStyle name="5_משקל בתא100 3_פירוט אגח תשואה מעל 10%  2" xfId="17428"/>
    <cellStyle name="5_משקל בתא100 3_פירוט אגח תשואה מעל 10% _15" xfId="9869"/>
    <cellStyle name="5_משקל בתא100 3_פירוט אגח תשואה מעל 10% _15 2" xfId="17429"/>
    <cellStyle name="5_משקל בתא100 4" xfId="17239"/>
    <cellStyle name="5_משקל בתא100_15" xfId="9774"/>
    <cellStyle name="5_משקל בתא100_15 2" xfId="17430"/>
    <cellStyle name="5_משקל בתא100_4.4." xfId="4375"/>
    <cellStyle name="5_משקל בתא100_4.4. 2" xfId="4376"/>
    <cellStyle name="5_משקל בתא100_4.4. 2 2" xfId="17432"/>
    <cellStyle name="5_משקל בתא100_4.4. 2_15" xfId="9871"/>
    <cellStyle name="5_משקל בתא100_4.4. 2_15 2" xfId="17433"/>
    <cellStyle name="5_משקל בתא100_4.4. 2_דיווחים נוספים" xfId="4377"/>
    <cellStyle name="5_משקל בתא100_4.4. 2_דיווחים נוספים 2" xfId="17434"/>
    <cellStyle name="5_משקל בתא100_4.4. 2_דיווחים נוספים_1" xfId="4378"/>
    <cellStyle name="5_משקל בתא100_4.4. 2_דיווחים נוספים_1 2" xfId="17435"/>
    <cellStyle name="5_משקל בתא100_4.4. 2_דיווחים נוספים_1_15" xfId="9873"/>
    <cellStyle name="5_משקל בתא100_4.4. 2_דיווחים נוספים_1_15 2" xfId="17436"/>
    <cellStyle name="5_משקל בתא100_4.4. 2_דיווחים נוספים_15" xfId="9872"/>
    <cellStyle name="5_משקל בתא100_4.4. 2_דיווחים נוספים_15 2" xfId="17437"/>
    <cellStyle name="5_משקל בתא100_4.4. 2_דיווחים נוספים_פירוט אגח תשואה מעל 10% " xfId="4379"/>
    <cellStyle name="5_משקל בתא100_4.4. 2_דיווחים נוספים_פירוט אגח תשואה מעל 10%  2" xfId="17438"/>
    <cellStyle name="5_משקל בתא100_4.4. 2_דיווחים נוספים_פירוט אגח תשואה מעל 10% _15" xfId="9874"/>
    <cellStyle name="5_משקל בתא100_4.4. 2_דיווחים נוספים_פירוט אגח תשואה מעל 10% _15 2" xfId="17439"/>
    <cellStyle name="5_משקל בתא100_4.4. 2_פירוט אגח תשואה מעל 10% " xfId="4380"/>
    <cellStyle name="5_משקל בתא100_4.4. 2_פירוט אגח תשואה מעל 10%  2" xfId="17440"/>
    <cellStyle name="5_משקל בתא100_4.4. 2_פירוט אגח תשואה מעל 10% _15" xfId="9875"/>
    <cellStyle name="5_משקל בתא100_4.4. 2_פירוט אגח תשואה מעל 10% _15 2" xfId="17441"/>
    <cellStyle name="5_משקל בתא100_4.4. 3" xfId="17431"/>
    <cellStyle name="5_משקל בתא100_4.4._15" xfId="9870"/>
    <cellStyle name="5_משקל בתא100_4.4._15 2" xfId="17442"/>
    <cellStyle name="5_משקל בתא100_4.4._דיווחים נוספים" xfId="4381"/>
    <cellStyle name="5_משקל בתא100_4.4._דיווחים נוספים 2" xfId="17443"/>
    <cellStyle name="5_משקל בתא100_4.4._דיווחים נוספים_15" xfId="9876"/>
    <cellStyle name="5_משקל בתא100_4.4._דיווחים נוספים_15 2" xfId="17444"/>
    <cellStyle name="5_משקל בתא100_4.4._פירוט אגח תשואה מעל 10% " xfId="4382"/>
    <cellStyle name="5_משקל בתא100_4.4._פירוט אגח תשואה מעל 10%  2" xfId="17445"/>
    <cellStyle name="5_משקל בתא100_4.4._פירוט אגח תשואה מעל 10% _15" xfId="9877"/>
    <cellStyle name="5_משקל בתא100_4.4._פירוט אגח תשואה מעל 10% _15 2" xfId="17446"/>
    <cellStyle name="5_משקל בתא100_דיווחים נוספים" xfId="4383"/>
    <cellStyle name="5_משקל בתא100_דיווחים נוספים 2" xfId="4384"/>
    <cellStyle name="5_משקל בתא100_דיווחים נוספים 2 2" xfId="17448"/>
    <cellStyle name="5_משקל בתא100_דיווחים נוספים 2_15" xfId="9879"/>
    <cellStyle name="5_משקל בתא100_דיווחים נוספים 2_15 2" xfId="17449"/>
    <cellStyle name="5_משקל בתא100_דיווחים נוספים 2_דיווחים נוספים" xfId="4385"/>
    <cellStyle name="5_משקל בתא100_דיווחים נוספים 2_דיווחים נוספים 2" xfId="17450"/>
    <cellStyle name="5_משקל בתא100_דיווחים נוספים 2_דיווחים נוספים_1" xfId="4386"/>
    <cellStyle name="5_משקל בתא100_דיווחים נוספים 2_דיווחים נוספים_1 2" xfId="17451"/>
    <cellStyle name="5_משקל בתא100_דיווחים נוספים 2_דיווחים נוספים_1_15" xfId="9881"/>
    <cellStyle name="5_משקל בתא100_דיווחים נוספים 2_דיווחים נוספים_1_15 2" xfId="17452"/>
    <cellStyle name="5_משקל בתא100_דיווחים נוספים 2_דיווחים נוספים_15" xfId="9880"/>
    <cellStyle name="5_משקל בתא100_דיווחים נוספים 2_דיווחים נוספים_15 2" xfId="17453"/>
    <cellStyle name="5_משקל בתא100_דיווחים נוספים 2_דיווחים נוספים_פירוט אגח תשואה מעל 10% " xfId="4387"/>
    <cellStyle name="5_משקל בתא100_דיווחים נוספים 2_דיווחים נוספים_פירוט אגח תשואה מעל 10%  2" xfId="17454"/>
    <cellStyle name="5_משקל בתא100_דיווחים נוספים 2_דיווחים נוספים_פירוט אגח תשואה מעל 10% _15" xfId="9882"/>
    <cellStyle name="5_משקל בתא100_דיווחים נוספים 2_דיווחים נוספים_פירוט אגח תשואה מעל 10% _15 2" xfId="17455"/>
    <cellStyle name="5_משקל בתא100_דיווחים נוספים 2_פירוט אגח תשואה מעל 10% " xfId="4388"/>
    <cellStyle name="5_משקל בתא100_דיווחים נוספים 2_פירוט אגח תשואה מעל 10%  2" xfId="17456"/>
    <cellStyle name="5_משקל בתא100_דיווחים נוספים 2_פירוט אגח תשואה מעל 10% _15" xfId="9883"/>
    <cellStyle name="5_משקל בתא100_דיווחים נוספים 2_פירוט אגח תשואה מעל 10% _15 2" xfId="17457"/>
    <cellStyle name="5_משקל בתא100_דיווחים נוספים 3" xfId="17447"/>
    <cellStyle name="5_משקל בתא100_דיווחים נוספים_1" xfId="4389"/>
    <cellStyle name="5_משקל בתא100_דיווחים נוספים_1 2" xfId="4390"/>
    <cellStyle name="5_משקל בתא100_דיווחים נוספים_1 2 2" xfId="17459"/>
    <cellStyle name="5_משקל בתא100_דיווחים נוספים_1 2_15" xfId="9885"/>
    <cellStyle name="5_משקל בתא100_דיווחים נוספים_1 2_15 2" xfId="17460"/>
    <cellStyle name="5_משקל בתא100_דיווחים נוספים_1 2_דיווחים נוספים" xfId="4391"/>
    <cellStyle name="5_משקל בתא100_דיווחים נוספים_1 2_דיווחים נוספים 2" xfId="17461"/>
    <cellStyle name="5_משקל בתא100_דיווחים נוספים_1 2_דיווחים נוספים_1" xfId="4392"/>
    <cellStyle name="5_משקל בתא100_דיווחים נוספים_1 2_דיווחים נוספים_1 2" xfId="17462"/>
    <cellStyle name="5_משקל בתא100_דיווחים נוספים_1 2_דיווחים נוספים_1_15" xfId="9887"/>
    <cellStyle name="5_משקל בתא100_דיווחים נוספים_1 2_דיווחים נוספים_1_15 2" xfId="17463"/>
    <cellStyle name="5_משקל בתא100_דיווחים נוספים_1 2_דיווחים נוספים_15" xfId="9886"/>
    <cellStyle name="5_משקל בתא100_דיווחים נוספים_1 2_דיווחים נוספים_15 2" xfId="17464"/>
    <cellStyle name="5_משקל בתא100_דיווחים נוספים_1 2_דיווחים נוספים_פירוט אגח תשואה מעל 10% " xfId="4393"/>
    <cellStyle name="5_משקל בתא100_דיווחים נוספים_1 2_דיווחים נוספים_פירוט אגח תשואה מעל 10%  2" xfId="17465"/>
    <cellStyle name="5_משקל בתא100_דיווחים נוספים_1 2_דיווחים נוספים_פירוט אגח תשואה מעל 10% _15" xfId="9888"/>
    <cellStyle name="5_משקל בתא100_דיווחים נוספים_1 2_דיווחים נוספים_פירוט אגח תשואה מעל 10% _15 2" xfId="17466"/>
    <cellStyle name="5_משקל בתא100_דיווחים נוספים_1 2_פירוט אגח תשואה מעל 10% " xfId="4394"/>
    <cellStyle name="5_משקל בתא100_דיווחים נוספים_1 2_פירוט אגח תשואה מעל 10%  2" xfId="17467"/>
    <cellStyle name="5_משקל בתא100_דיווחים נוספים_1 2_פירוט אגח תשואה מעל 10% _15" xfId="9889"/>
    <cellStyle name="5_משקל בתא100_דיווחים נוספים_1 2_פירוט אגח תשואה מעל 10% _15 2" xfId="17468"/>
    <cellStyle name="5_משקל בתא100_דיווחים נוספים_1 3" xfId="17458"/>
    <cellStyle name="5_משקל בתא100_דיווחים נוספים_1_15" xfId="9884"/>
    <cellStyle name="5_משקל בתא100_דיווחים נוספים_1_15 2" xfId="17469"/>
    <cellStyle name="5_משקל בתא100_דיווחים נוספים_1_4.4." xfId="4395"/>
    <cellStyle name="5_משקל בתא100_דיווחים נוספים_1_4.4. 2" xfId="4396"/>
    <cellStyle name="5_משקל בתא100_דיווחים נוספים_1_4.4. 2 2" xfId="17471"/>
    <cellStyle name="5_משקל בתא100_דיווחים נוספים_1_4.4. 2_15" xfId="9891"/>
    <cellStyle name="5_משקל בתא100_דיווחים נוספים_1_4.4. 2_15 2" xfId="17472"/>
    <cellStyle name="5_משקל בתא100_דיווחים נוספים_1_4.4. 2_דיווחים נוספים" xfId="4397"/>
    <cellStyle name="5_משקל בתא100_דיווחים נוספים_1_4.4. 2_דיווחים נוספים 2" xfId="17473"/>
    <cellStyle name="5_משקל בתא100_דיווחים נוספים_1_4.4. 2_דיווחים נוספים_1" xfId="4398"/>
    <cellStyle name="5_משקל בתא100_דיווחים נוספים_1_4.4. 2_דיווחים נוספים_1 2" xfId="17474"/>
    <cellStyle name="5_משקל בתא100_דיווחים נוספים_1_4.4. 2_דיווחים נוספים_1_15" xfId="9893"/>
    <cellStyle name="5_משקל בתא100_דיווחים נוספים_1_4.4. 2_דיווחים נוספים_1_15 2" xfId="17475"/>
    <cellStyle name="5_משקל בתא100_דיווחים נוספים_1_4.4. 2_דיווחים נוספים_15" xfId="9892"/>
    <cellStyle name="5_משקל בתא100_דיווחים נוספים_1_4.4. 2_דיווחים נוספים_15 2" xfId="17476"/>
    <cellStyle name="5_משקל בתא100_דיווחים נוספים_1_4.4. 2_דיווחים נוספים_פירוט אגח תשואה מעל 10% " xfId="4399"/>
    <cellStyle name="5_משקל בתא100_דיווחים נוספים_1_4.4. 2_דיווחים נוספים_פירוט אגח תשואה מעל 10%  2" xfId="17477"/>
    <cellStyle name="5_משקל בתא100_דיווחים נוספים_1_4.4. 2_דיווחים נוספים_פירוט אגח תשואה מעל 10% _15" xfId="9894"/>
    <cellStyle name="5_משקל בתא100_דיווחים נוספים_1_4.4. 2_דיווחים נוספים_פירוט אגח תשואה מעל 10% _15 2" xfId="17478"/>
    <cellStyle name="5_משקל בתא100_דיווחים נוספים_1_4.4. 2_פירוט אגח תשואה מעל 10% " xfId="4400"/>
    <cellStyle name="5_משקל בתא100_דיווחים נוספים_1_4.4. 2_פירוט אגח תשואה מעל 10%  2" xfId="17479"/>
    <cellStyle name="5_משקל בתא100_דיווחים נוספים_1_4.4. 2_פירוט אגח תשואה מעל 10% _15" xfId="9895"/>
    <cellStyle name="5_משקל בתא100_דיווחים נוספים_1_4.4. 2_פירוט אגח תשואה מעל 10% _15 2" xfId="17480"/>
    <cellStyle name="5_משקל בתא100_דיווחים נוספים_1_4.4. 3" xfId="17470"/>
    <cellStyle name="5_משקל בתא100_דיווחים נוספים_1_4.4._15" xfId="9890"/>
    <cellStyle name="5_משקל בתא100_דיווחים נוספים_1_4.4._15 2" xfId="17481"/>
    <cellStyle name="5_משקל בתא100_דיווחים נוספים_1_4.4._דיווחים נוספים" xfId="4401"/>
    <cellStyle name="5_משקל בתא100_דיווחים נוספים_1_4.4._דיווחים נוספים 2" xfId="17482"/>
    <cellStyle name="5_משקל בתא100_דיווחים נוספים_1_4.4._דיווחים נוספים_15" xfId="9896"/>
    <cellStyle name="5_משקל בתא100_דיווחים נוספים_1_4.4._דיווחים נוספים_15 2" xfId="17483"/>
    <cellStyle name="5_משקל בתא100_דיווחים נוספים_1_4.4._פירוט אגח תשואה מעל 10% " xfId="4402"/>
    <cellStyle name="5_משקל בתא100_דיווחים נוספים_1_4.4._פירוט אגח תשואה מעל 10%  2" xfId="17484"/>
    <cellStyle name="5_משקל בתא100_דיווחים נוספים_1_4.4._פירוט אגח תשואה מעל 10% _15" xfId="9897"/>
    <cellStyle name="5_משקל בתא100_דיווחים נוספים_1_4.4._פירוט אגח תשואה מעל 10% _15 2" xfId="17485"/>
    <cellStyle name="5_משקל בתא100_דיווחים נוספים_1_דיווחים נוספים" xfId="4403"/>
    <cellStyle name="5_משקל בתא100_דיווחים נוספים_1_דיווחים נוספים 2" xfId="4404"/>
    <cellStyle name="5_משקל בתא100_דיווחים נוספים_1_דיווחים נוספים 2 2" xfId="17487"/>
    <cellStyle name="5_משקל בתא100_דיווחים נוספים_1_דיווחים נוספים 2_15" xfId="9899"/>
    <cellStyle name="5_משקל בתא100_דיווחים נוספים_1_דיווחים נוספים 2_15 2" xfId="17488"/>
    <cellStyle name="5_משקל בתא100_דיווחים נוספים_1_דיווחים נוספים 2_דיווחים נוספים" xfId="4405"/>
    <cellStyle name="5_משקל בתא100_דיווחים נוספים_1_דיווחים נוספים 2_דיווחים נוספים 2" xfId="17489"/>
    <cellStyle name="5_משקל בתא100_דיווחים נוספים_1_דיווחים נוספים 2_דיווחים נוספים_1" xfId="4406"/>
    <cellStyle name="5_משקל בתא100_דיווחים נוספים_1_דיווחים נוספים 2_דיווחים נוספים_1 2" xfId="17490"/>
    <cellStyle name="5_משקל בתא100_דיווחים נוספים_1_דיווחים נוספים 2_דיווחים נוספים_1_15" xfId="9901"/>
    <cellStyle name="5_משקל בתא100_דיווחים נוספים_1_דיווחים נוספים 2_דיווחים נוספים_1_15 2" xfId="17491"/>
    <cellStyle name="5_משקל בתא100_דיווחים נוספים_1_דיווחים נוספים 2_דיווחים נוספים_15" xfId="9900"/>
    <cellStyle name="5_משקל בתא100_דיווחים נוספים_1_דיווחים נוספים 2_דיווחים נוספים_15 2" xfId="17492"/>
    <cellStyle name="5_משקל בתא100_דיווחים נוספים_1_דיווחים נוספים 2_דיווחים נוספים_פירוט אגח תשואה מעל 10% " xfId="4407"/>
    <cellStyle name="5_משקל בתא100_דיווחים נוספים_1_דיווחים נוספים 2_דיווחים נוספים_פירוט אגח תשואה מעל 10%  2" xfId="17493"/>
    <cellStyle name="5_משקל בתא100_דיווחים נוספים_1_דיווחים נוספים 2_דיווחים נוספים_פירוט אגח תשואה מעל 10% _15" xfId="9902"/>
    <cellStyle name="5_משקל בתא100_דיווחים נוספים_1_דיווחים נוספים 2_דיווחים נוספים_פירוט אגח תשואה מעל 10% _15 2" xfId="17494"/>
    <cellStyle name="5_משקל בתא100_דיווחים נוספים_1_דיווחים נוספים 2_פירוט אגח תשואה מעל 10% " xfId="4408"/>
    <cellStyle name="5_משקל בתא100_דיווחים נוספים_1_דיווחים נוספים 2_פירוט אגח תשואה מעל 10%  2" xfId="17495"/>
    <cellStyle name="5_משקל בתא100_דיווחים נוספים_1_דיווחים נוספים 2_פירוט אגח תשואה מעל 10% _15" xfId="9903"/>
    <cellStyle name="5_משקל בתא100_דיווחים נוספים_1_דיווחים נוספים 2_פירוט אגח תשואה מעל 10% _15 2" xfId="17496"/>
    <cellStyle name="5_משקל בתא100_דיווחים נוספים_1_דיווחים נוספים 3" xfId="17486"/>
    <cellStyle name="5_משקל בתא100_דיווחים נוספים_1_דיווחים נוספים_1" xfId="4409"/>
    <cellStyle name="5_משקל בתא100_דיווחים נוספים_1_דיווחים נוספים_1 2" xfId="17497"/>
    <cellStyle name="5_משקל בתא100_דיווחים נוספים_1_דיווחים נוספים_1_15" xfId="9904"/>
    <cellStyle name="5_משקל בתא100_דיווחים נוספים_1_דיווחים נוספים_1_15 2" xfId="17498"/>
    <cellStyle name="5_משקל בתא100_דיווחים נוספים_1_דיווחים נוספים_15" xfId="9898"/>
    <cellStyle name="5_משקל בתא100_דיווחים נוספים_1_דיווחים נוספים_15 2" xfId="17499"/>
    <cellStyle name="5_משקל בתא100_דיווחים נוספים_1_דיווחים נוספים_4.4." xfId="4410"/>
    <cellStyle name="5_משקל בתא100_דיווחים נוספים_1_דיווחים נוספים_4.4. 2" xfId="4411"/>
    <cellStyle name="5_משקל בתא100_דיווחים נוספים_1_דיווחים נוספים_4.4. 2 2" xfId="17501"/>
    <cellStyle name="5_משקל בתא100_דיווחים נוספים_1_דיווחים נוספים_4.4. 2_15" xfId="9906"/>
    <cellStyle name="5_משקל בתא100_דיווחים נוספים_1_דיווחים נוספים_4.4. 2_15 2" xfId="17502"/>
    <cellStyle name="5_משקל בתא100_דיווחים נוספים_1_דיווחים נוספים_4.4. 2_דיווחים נוספים" xfId="4412"/>
    <cellStyle name="5_משקל בתא100_דיווחים נוספים_1_דיווחים נוספים_4.4. 2_דיווחים נוספים 2" xfId="17503"/>
    <cellStyle name="5_משקל בתא100_דיווחים נוספים_1_דיווחים נוספים_4.4. 2_דיווחים נוספים_1" xfId="4413"/>
    <cellStyle name="5_משקל בתא100_דיווחים נוספים_1_דיווחים נוספים_4.4. 2_דיווחים נוספים_1 2" xfId="17504"/>
    <cellStyle name="5_משקל בתא100_דיווחים נוספים_1_דיווחים נוספים_4.4. 2_דיווחים נוספים_1_15" xfId="9908"/>
    <cellStyle name="5_משקל בתא100_דיווחים נוספים_1_דיווחים נוספים_4.4. 2_דיווחים נוספים_1_15 2" xfId="17505"/>
    <cellStyle name="5_משקל בתא100_דיווחים נוספים_1_דיווחים נוספים_4.4. 2_דיווחים נוספים_15" xfId="9907"/>
    <cellStyle name="5_משקל בתא100_דיווחים נוספים_1_דיווחים נוספים_4.4. 2_דיווחים נוספים_15 2" xfId="17506"/>
    <cellStyle name="5_משקל בתא100_דיווחים נוספים_1_דיווחים נוספים_4.4. 2_דיווחים נוספים_פירוט אגח תשואה מעל 10% " xfId="4414"/>
    <cellStyle name="5_משקל בתא100_דיווחים נוספים_1_דיווחים נוספים_4.4. 2_דיווחים נוספים_פירוט אגח תשואה מעל 10%  2" xfId="17507"/>
    <cellStyle name="5_משקל בתא100_דיווחים נוספים_1_דיווחים נוספים_4.4. 2_דיווחים נוספים_פירוט אגח תשואה מעל 10% _15" xfId="9909"/>
    <cellStyle name="5_משקל בתא100_דיווחים נוספים_1_דיווחים נוספים_4.4. 2_דיווחים נוספים_פירוט אגח תשואה מעל 10% _15 2" xfId="17508"/>
    <cellStyle name="5_משקל בתא100_דיווחים נוספים_1_דיווחים נוספים_4.4. 2_פירוט אגח תשואה מעל 10% " xfId="4415"/>
    <cellStyle name="5_משקל בתא100_דיווחים נוספים_1_דיווחים נוספים_4.4. 2_פירוט אגח תשואה מעל 10%  2" xfId="17509"/>
    <cellStyle name="5_משקל בתא100_דיווחים נוספים_1_דיווחים נוספים_4.4. 2_פירוט אגח תשואה מעל 10% _15" xfId="9910"/>
    <cellStyle name="5_משקל בתא100_דיווחים נוספים_1_דיווחים נוספים_4.4. 2_פירוט אגח תשואה מעל 10% _15 2" xfId="17510"/>
    <cellStyle name="5_משקל בתא100_דיווחים נוספים_1_דיווחים נוספים_4.4. 3" xfId="17500"/>
    <cellStyle name="5_משקל בתא100_דיווחים נוספים_1_דיווחים נוספים_4.4._15" xfId="9905"/>
    <cellStyle name="5_משקל בתא100_דיווחים נוספים_1_דיווחים נוספים_4.4._15 2" xfId="17511"/>
    <cellStyle name="5_משקל בתא100_דיווחים נוספים_1_דיווחים נוספים_4.4._דיווחים נוספים" xfId="4416"/>
    <cellStyle name="5_משקל בתא100_דיווחים נוספים_1_דיווחים נוספים_4.4._דיווחים נוספים 2" xfId="17512"/>
    <cellStyle name="5_משקל בתא100_דיווחים נוספים_1_דיווחים נוספים_4.4._דיווחים נוספים_15" xfId="9911"/>
    <cellStyle name="5_משקל בתא100_דיווחים נוספים_1_דיווחים נוספים_4.4._דיווחים נוספים_15 2" xfId="17513"/>
    <cellStyle name="5_משקל בתא100_דיווחים נוספים_1_דיווחים נוספים_4.4._פירוט אגח תשואה מעל 10% " xfId="4417"/>
    <cellStyle name="5_משקל בתא100_דיווחים נוספים_1_דיווחים נוספים_4.4._פירוט אגח תשואה מעל 10%  2" xfId="17514"/>
    <cellStyle name="5_משקל בתא100_דיווחים נוספים_1_דיווחים נוספים_4.4._פירוט אגח תשואה מעל 10% _15" xfId="9912"/>
    <cellStyle name="5_משקל בתא100_דיווחים נוספים_1_דיווחים נוספים_4.4._פירוט אגח תשואה מעל 10% _15 2" xfId="17515"/>
    <cellStyle name="5_משקל בתא100_דיווחים נוספים_1_דיווחים נוספים_דיווחים נוספים" xfId="4418"/>
    <cellStyle name="5_משקל בתא100_דיווחים נוספים_1_דיווחים נוספים_דיווחים נוספים 2" xfId="17516"/>
    <cellStyle name="5_משקל בתא100_דיווחים נוספים_1_דיווחים נוספים_דיווחים נוספים_15" xfId="9913"/>
    <cellStyle name="5_משקל בתא100_דיווחים נוספים_1_דיווחים נוספים_דיווחים נוספים_15 2" xfId="17517"/>
    <cellStyle name="5_משקל בתא100_דיווחים נוספים_1_דיווחים נוספים_פירוט אגח תשואה מעל 10% " xfId="4419"/>
    <cellStyle name="5_משקל בתא100_דיווחים נוספים_1_דיווחים נוספים_פירוט אגח תשואה מעל 10%  2" xfId="17518"/>
    <cellStyle name="5_משקל בתא100_דיווחים נוספים_1_דיווחים נוספים_פירוט אגח תשואה מעל 10% _15" xfId="9914"/>
    <cellStyle name="5_משקל בתא100_דיווחים נוספים_1_דיווחים נוספים_פירוט אגח תשואה מעל 10% _15 2" xfId="17519"/>
    <cellStyle name="5_משקל בתא100_דיווחים נוספים_1_פירוט אגח תשואה מעל 10% " xfId="4420"/>
    <cellStyle name="5_משקל בתא100_דיווחים נוספים_1_פירוט אגח תשואה מעל 10%  2" xfId="17520"/>
    <cellStyle name="5_משקל בתא100_דיווחים נוספים_1_פירוט אגח תשואה מעל 10% _15" xfId="9915"/>
    <cellStyle name="5_משקל בתא100_דיווחים נוספים_1_פירוט אגח תשואה מעל 10% _15 2" xfId="17521"/>
    <cellStyle name="5_משקל בתא100_דיווחים נוספים_15" xfId="9878"/>
    <cellStyle name="5_משקל בתא100_דיווחים נוספים_15 2" xfId="17522"/>
    <cellStyle name="5_משקל בתא100_דיווחים נוספים_2" xfId="4421"/>
    <cellStyle name="5_משקל בתא100_דיווחים נוספים_2 2" xfId="4422"/>
    <cellStyle name="5_משקל בתא100_דיווחים נוספים_2 2 2" xfId="17524"/>
    <cellStyle name="5_משקל בתא100_דיווחים נוספים_2 2_15" xfId="9917"/>
    <cellStyle name="5_משקל בתא100_דיווחים נוספים_2 2_15 2" xfId="17525"/>
    <cellStyle name="5_משקל בתא100_דיווחים נוספים_2 2_דיווחים נוספים" xfId="4423"/>
    <cellStyle name="5_משקל בתא100_דיווחים נוספים_2 2_דיווחים נוספים 2" xfId="17526"/>
    <cellStyle name="5_משקל בתא100_דיווחים נוספים_2 2_דיווחים נוספים_1" xfId="4424"/>
    <cellStyle name="5_משקל בתא100_דיווחים נוספים_2 2_דיווחים נוספים_1 2" xfId="17527"/>
    <cellStyle name="5_משקל בתא100_דיווחים נוספים_2 2_דיווחים נוספים_1_15" xfId="9919"/>
    <cellStyle name="5_משקל בתא100_דיווחים נוספים_2 2_דיווחים נוספים_1_15 2" xfId="17528"/>
    <cellStyle name="5_משקל בתא100_דיווחים נוספים_2 2_דיווחים נוספים_15" xfId="9918"/>
    <cellStyle name="5_משקל בתא100_דיווחים נוספים_2 2_דיווחים נוספים_15 2" xfId="17529"/>
    <cellStyle name="5_משקל בתא100_דיווחים נוספים_2 2_דיווחים נוספים_פירוט אגח תשואה מעל 10% " xfId="4425"/>
    <cellStyle name="5_משקל בתא100_דיווחים נוספים_2 2_דיווחים נוספים_פירוט אגח תשואה מעל 10%  2" xfId="17530"/>
    <cellStyle name="5_משקל בתא100_דיווחים נוספים_2 2_דיווחים נוספים_פירוט אגח תשואה מעל 10% _15" xfId="9920"/>
    <cellStyle name="5_משקל בתא100_דיווחים נוספים_2 2_דיווחים נוספים_פירוט אגח תשואה מעל 10% _15 2" xfId="17531"/>
    <cellStyle name="5_משקל בתא100_דיווחים נוספים_2 2_פירוט אגח תשואה מעל 10% " xfId="4426"/>
    <cellStyle name="5_משקל בתא100_דיווחים נוספים_2 2_פירוט אגח תשואה מעל 10%  2" xfId="17532"/>
    <cellStyle name="5_משקל בתא100_דיווחים נוספים_2 2_פירוט אגח תשואה מעל 10% _15" xfId="9921"/>
    <cellStyle name="5_משקל בתא100_דיווחים נוספים_2 2_פירוט אגח תשואה מעל 10% _15 2" xfId="17533"/>
    <cellStyle name="5_משקל בתא100_דיווחים נוספים_2 3" xfId="17523"/>
    <cellStyle name="5_משקל בתא100_דיווחים נוספים_2_15" xfId="9916"/>
    <cellStyle name="5_משקל בתא100_דיווחים נוספים_2_15 2" xfId="17534"/>
    <cellStyle name="5_משקל בתא100_דיווחים נוספים_2_4.4." xfId="4427"/>
    <cellStyle name="5_משקל בתא100_דיווחים נוספים_2_4.4. 2" xfId="4428"/>
    <cellStyle name="5_משקל בתא100_דיווחים נוספים_2_4.4. 2 2" xfId="17536"/>
    <cellStyle name="5_משקל בתא100_דיווחים נוספים_2_4.4. 2_15" xfId="9923"/>
    <cellStyle name="5_משקל בתא100_דיווחים נוספים_2_4.4. 2_15 2" xfId="17537"/>
    <cellStyle name="5_משקל בתא100_דיווחים נוספים_2_4.4. 2_דיווחים נוספים" xfId="4429"/>
    <cellStyle name="5_משקל בתא100_דיווחים נוספים_2_4.4. 2_דיווחים נוספים 2" xfId="17538"/>
    <cellStyle name="5_משקל בתא100_דיווחים נוספים_2_4.4. 2_דיווחים נוספים_1" xfId="4430"/>
    <cellStyle name="5_משקל בתא100_דיווחים נוספים_2_4.4. 2_דיווחים נוספים_1 2" xfId="17539"/>
    <cellStyle name="5_משקל בתא100_דיווחים נוספים_2_4.4. 2_דיווחים נוספים_1_15" xfId="9925"/>
    <cellStyle name="5_משקל בתא100_דיווחים נוספים_2_4.4. 2_דיווחים נוספים_1_15 2" xfId="17540"/>
    <cellStyle name="5_משקל בתא100_דיווחים נוספים_2_4.4. 2_דיווחים נוספים_15" xfId="9924"/>
    <cellStyle name="5_משקל בתא100_דיווחים נוספים_2_4.4. 2_דיווחים נוספים_15 2" xfId="17541"/>
    <cellStyle name="5_משקל בתא100_דיווחים נוספים_2_4.4. 2_דיווחים נוספים_פירוט אגח תשואה מעל 10% " xfId="4431"/>
    <cellStyle name="5_משקל בתא100_דיווחים נוספים_2_4.4. 2_דיווחים נוספים_פירוט אגח תשואה מעל 10%  2" xfId="17542"/>
    <cellStyle name="5_משקל בתא100_דיווחים נוספים_2_4.4. 2_דיווחים נוספים_פירוט אגח תשואה מעל 10% _15" xfId="9926"/>
    <cellStyle name="5_משקל בתא100_דיווחים נוספים_2_4.4. 2_דיווחים נוספים_פירוט אגח תשואה מעל 10% _15 2" xfId="17543"/>
    <cellStyle name="5_משקל בתא100_דיווחים נוספים_2_4.4. 2_פירוט אגח תשואה מעל 10% " xfId="4432"/>
    <cellStyle name="5_משקל בתא100_דיווחים נוספים_2_4.4. 2_פירוט אגח תשואה מעל 10%  2" xfId="17544"/>
    <cellStyle name="5_משקל בתא100_דיווחים נוספים_2_4.4. 2_פירוט אגח תשואה מעל 10% _15" xfId="9927"/>
    <cellStyle name="5_משקל בתא100_דיווחים נוספים_2_4.4. 2_פירוט אגח תשואה מעל 10% _15 2" xfId="17545"/>
    <cellStyle name="5_משקל בתא100_דיווחים נוספים_2_4.4. 3" xfId="17535"/>
    <cellStyle name="5_משקל בתא100_דיווחים נוספים_2_4.4._15" xfId="9922"/>
    <cellStyle name="5_משקל בתא100_דיווחים נוספים_2_4.4._15 2" xfId="17546"/>
    <cellStyle name="5_משקל בתא100_דיווחים נוספים_2_4.4._דיווחים נוספים" xfId="4433"/>
    <cellStyle name="5_משקל בתא100_דיווחים נוספים_2_4.4._דיווחים נוספים 2" xfId="17547"/>
    <cellStyle name="5_משקל בתא100_דיווחים נוספים_2_4.4._דיווחים נוספים_15" xfId="9928"/>
    <cellStyle name="5_משקל בתא100_דיווחים נוספים_2_4.4._דיווחים נוספים_15 2" xfId="17548"/>
    <cellStyle name="5_משקל בתא100_דיווחים נוספים_2_4.4._פירוט אגח תשואה מעל 10% " xfId="4434"/>
    <cellStyle name="5_משקל בתא100_דיווחים נוספים_2_4.4._פירוט אגח תשואה מעל 10%  2" xfId="17549"/>
    <cellStyle name="5_משקל בתא100_דיווחים נוספים_2_4.4._פירוט אגח תשואה מעל 10% _15" xfId="9929"/>
    <cellStyle name="5_משקל בתא100_דיווחים נוספים_2_4.4._פירוט אגח תשואה מעל 10% _15 2" xfId="17550"/>
    <cellStyle name="5_משקל בתא100_דיווחים נוספים_2_דיווחים נוספים" xfId="4435"/>
    <cellStyle name="5_משקל בתא100_דיווחים נוספים_2_דיווחים נוספים 2" xfId="17551"/>
    <cellStyle name="5_משקל בתא100_דיווחים נוספים_2_דיווחים נוספים_15" xfId="9930"/>
    <cellStyle name="5_משקל בתא100_דיווחים נוספים_2_דיווחים נוספים_15 2" xfId="17552"/>
    <cellStyle name="5_משקל בתא100_דיווחים נוספים_2_פירוט אגח תשואה מעל 10% " xfId="4436"/>
    <cellStyle name="5_משקל בתא100_דיווחים נוספים_2_פירוט אגח תשואה מעל 10%  2" xfId="17553"/>
    <cellStyle name="5_משקל בתא100_דיווחים נוספים_2_פירוט אגח תשואה מעל 10% _15" xfId="9931"/>
    <cellStyle name="5_משקל בתא100_דיווחים נוספים_2_פירוט אגח תשואה מעל 10% _15 2" xfId="17554"/>
    <cellStyle name="5_משקל בתא100_דיווחים נוספים_3" xfId="4437"/>
    <cellStyle name="5_משקל בתא100_דיווחים נוספים_3 2" xfId="17555"/>
    <cellStyle name="5_משקל בתא100_דיווחים נוספים_3_15" xfId="9932"/>
    <cellStyle name="5_משקל בתא100_דיווחים נוספים_3_15 2" xfId="17556"/>
    <cellStyle name="5_משקל בתא100_דיווחים נוספים_4.4." xfId="4438"/>
    <cellStyle name="5_משקל בתא100_דיווחים נוספים_4.4. 2" xfId="4439"/>
    <cellStyle name="5_משקל בתא100_דיווחים נוספים_4.4. 2 2" xfId="17558"/>
    <cellStyle name="5_משקל בתא100_דיווחים נוספים_4.4. 2_15" xfId="9934"/>
    <cellStyle name="5_משקל בתא100_דיווחים נוספים_4.4. 2_15 2" xfId="17559"/>
    <cellStyle name="5_משקל בתא100_דיווחים נוספים_4.4. 2_דיווחים נוספים" xfId="4440"/>
    <cellStyle name="5_משקל בתא100_דיווחים נוספים_4.4. 2_דיווחים נוספים 2" xfId="17560"/>
    <cellStyle name="5_משקל בתא100_דיווחים נוספים_4.4. 2_דיווחים נוספים_1" xfId="4441"/>
    <cellStyle name="5_משקל בתא100_דיווחים נוספים_4.4. 2_דיווחים נוספים_1 2" xfId="17561"/>
    <cellStyle name="5_משקל בתא100_דיווחים נוספים_4.4. 2_דיווחים נוספים_1_15" xfId="9936"/>
    <cellStyle name="5_משקל בתא100_דיווחים נוספים_4.4. 2_דיווחים נוספים_1_15 2" xfId="17562"/>
    <cellStyle name="5_משקל בתא100_דיווחים נוספים_4.4. 2_דיווחים נוספים_15" xfId="9935"/>
    <cellStyle name="5_משקל בתא100_דיווחים נוספים_4.4. 2_דיווחים נוספים_15 2" xfId="17563"/>
    <cellStyle name="5_משקל בתא100_דיווחים נוספים_4.4. 2_דיווחים נוספים_פירוט אגח תשואה מעל 10% " xfId="4442"/>
    <cellStyle name="5_משקל בתא100_דיווחים נוספים_4.4. 2_דיווחים נוספים_פירוט אגח תשואה מעל 10%  2" xfId="17564"/>
    <cellStyle name="5_משקל בתא100_דיווחים נוספים_4.4. 2_דיווחים נוספים_פירוט אגח תשואה מעל 10% _15" xfId="9937"/>
    <cellStyle name="5_משקל בתא100_דיווחים נוספים_4.4. 2_דיווחים נוספים_פירוט אגח תשואה מעל 10% _15 2" xfId="17565"/>
    <cellStyle name="5_משקל בתא100_דיווחים נוספים_4.4. 2_פירוט אגח תשואה מעל 10% " xfId="4443"/>
    <cellStyle name="5_משקל בתא100_דיווחים נוספים_4.4. 2_פירוט אגח תשואה מעל 10%  2" xfId="17566"/>
    <cellStyle name="5_משקל בתא100_דיווחים נוספים_4.4. 2_פירוט אגח תשואה מעל 10% _15" xfId="9938"/>
    <cellStyle name="5_משקל בתא100_דיווחים נוספים_4.4. 2_פירוט אגח תשואה מעל 10% _15 2" xfId="17567"/>
    <cellStyle name="5_משקל בתא100_דיווחים נוספים_4.4. 3" xfId="17557"/>
    <cellStyle name="5_משקל בתא100_דיווחים נוספים_4.4._15" xfId="9933"/>
    <cellStyle name="5_משקל בתא100_דיווחים נוספים_4.4._15 2" xfId="17568"/>
    <cellStyle name="5_משקל בתא100_דיווחים נוספים_4.4._דיווחים נוספים" xfId="4444"/>
    <cellStyle name="5_משקל בתא100_דיווחים נוספים_4.4._דיווחים נוספים 2" xfId="17569"/>
    <cellStyle name="5_משקל בתא100_דיווחים נוספים_4.4._דיווחים נוספים_15" xfId="9939"/>
    <cellStyle name="5_משקל בתא100_דיווחים נוספים_4.4._דיווחים נוספים_15 2" xfId="17570"/>
    <cellStyle name="5_משקל בתא100_דיווחים נוספים_4.4._פירוט אגח תשואה מעל 10% " xfId="4445"/>
    <cellStyle name="5_משקל בתא100_דיווחים נוספים_4.4._פירוט אגח תשואה מעל 10%  2" xfId="17571"/>
    <cellStyle name="5_משקל בתא100_דיווחים נוספים_4.4._פירוט אגח תשואה מעל 10% _15" xfId="9940"/>
    <cellStyle name="5_משקל בתא100_דיווחים נוספים_4.4._פירוט אגח תשואה מעל 10% _15 2" xfId="17572"/>
    <cellStyle name="5_משקל בתא100_דיווחים נוספים_דיווחים נוספים" xfId="4446"/>
    <cellStyle name="5_משקל בתא100_דיווחים נוספים_דיווחים נוספים 2" xfId="4447"/>
    <cellStyle name="5_משקל בתא100_דיווחים נוספים_דיווחים נוספים 2 2" xfId="17574"/>
    <cellStyle name="5_משקל בתא100_דיווחים נוספים_דיווחים נוספים 2_15" xfId="9942"/>
    <cellStyle name="5_משקל בתא100_דיווחים נוספים_דיווחים נוספים 2_15 2" xfId="17575"/>
    <cellStyle name="5_משקל בתא100_דיווחים נוספים_דיווחים נוספים 2_דיווחים נוספים" xfId="4448"/>
    <cellStyle name="5_משקל בתא100_דיווחים נוספים_דיווחים נוספים 2_דיווחים נוספים 2" xfId="17576"/>
    <cellStyle name="5_משקל בתא100_דיווחים נוספים_דיווחים נוספים 2_דיווחים נוספים_1" xfId="4449"/>
    <cellStyle name="5_משקל בתא100_דיווחים נוספים_דיווחים נוספים 2_דיווחים נוספים_1 2" xfId="17577"/>
    <cellStyle name="5_משקל בתא100_דיווחים נוספים_דיווחים נוספים 2_דיווחים נוספים_1_15" xfId="9944"/>
    <cellStyle name="5_משקל בתא100_דיווחים נוספים_דיווחים נוספים 2_דיווחים נוספים_1_15 2" xfId="17578"/>
    <cellStyle name="5_משקל בתא100_דיווחים נוספים_דיווחים נוספים 2_דיווחים נוספים_15" xfId="9943"/>
    <cellStyle name="5_משקל בתא100_דיווחים נוספים_דיווחים נוספים 2_דיווחים נוספים_15 2" xfId="17579"/>
    <cellStyle name="5_משקל בתא100_דיווחים נוספים_דיווחים נוספים 2_דיווחים נוספים_פירוט אגח תשואה מעל 10% " xfId="4450"/>
    <cellStyle name="5_משקל בתא100_דיווחים נוספים_דיווחים נוספים 2_דיווחים נוספים_פירוט אגח תשואה מעל 10%  2" xfId="17580"/>
    <cellStyle name="5_משקל בתא100_דיווחים נוספים_דיווחים נוספים 2_דיווחים נוספים_פירוט אגח תשואה מעל 10% _15" xfId="9945"/>
    <cellStyle name="5_משקל בתא100_דיווחים נוספים_דיווחים נוספים 2_דיווחים נוספים_פירוט אגח תשואה מעל 10% _15 2" xfId="17581"/>
    <cellStyle name="5_משקל בתא100_דיווחים נוספים_דיווחים נוספים 2_פירוט אגח תשואה מעל 10% " xfId="4451"/>
    <cellStyle name="5_משקל בתא100_דיווחים נוספים_דיווחים נוספים 2_פירוט אגח תשואה מעל 10%  2" xfId="17582"/>
    <cellStyle name="5_משקל בתא100_דיווחים נוספים_דיווחים נוספים 2_פירוט אגח תשואה מעל 10% _15" xfId="9946"/>
    <cellStyle name="5_משקל בתא100_דיווחים נוספים_דיווחים נוספים 2_פירוט אגח תשואה מעל 10% _15 2" xfId="17583"/>
    <cellStyle name="5_משקל בתא100_דיווחים נוספים_דיווחים נוספים 3" xfId="17573"/>
    <cellStyle name="5_משקל בתא100_דיווחים נוספים_דיווחים נוספים_1" xfId="4452"/>
    <cellStyle name="5_משקל בתא100_דיווחים נוספים_דיווחים נוספים_1 2" xfId="17584"/>
    <cellStyle name="5_משקל בתא100_דיווחים נוספים_דיווחים נוספים_1_15" xfId="9947"/>
    <cellStyle name="5_משקל בתא100_דיווחים נוספים_דיווחים נוספים_1_15 2" xfId="17585"/>
    <cellStyle name="5_משקל בתא100_דיווחים נוספים_דיווחים נוספים_15" xfId="9941"/>
    <cellStyle name="5_משקל בתא100_דיווחים נוספים_דיווחים נוספים_15 2" xfId="17586"/>
    <cellStyle name="5_משקל בתא100_דיווחים נוספים_דיווחים נוספים_4.4." xfId="4453"/>
    <cellStyle name="5_משקל בתא100_דיווחים נוספים_דיווחים נוספים_4.4. 2" xfId="4454"/>
    <cellStyle name="5_משקל בתא100_דיווחים נוספים_דיווחים נוספים_4.4. 2 2" xfId="17588"/>
    <cellStyle name="5_משקל בתא100_דיווחים נוספים_דיווחים נוספים_4.4. 2_15" xfId="9949"/>
    <cellStyle name="5_משקל בתא100_דיווחים נוספים_דיווחים נוספים_4.4. 2_15 2" xfId="17589"/>
    <cellStyle name="5_משקל בתא100_דיווחים נוספים_דיווחים נוספים_4.4. 2_דיווחים נוספים" xfId="4455"/>
    <cellStyle name="5_משקל בתא100_דיווחים נוספים_דיווחים נוספים_4.4. 2_דיווחים נוספים 2" xfId="17590"/>
    <cellStyle name="5_משקל בתא100_דיווחים נוספים_דיווחים נוספים_4.4. 2_דיווחים נוספים_1" xfId="4456"/>
    <cellStyle name="5_משקל בתא100_דיווחים נוספים_דיווחים נוספים_4.4. 2_דיווחים נוספים_1 2" xfId="17591"/>
    <cellStyle name="5_משקל בתא100_דיווחים נוספים_דיווחים נוספים_4.4. 2_דיווחים נוספים_1_15" xfId="9951"/>
    <cellStyle name="5_משקל בתא100_דיווחים נוספים_דיווחים נוספים_4.4. 2_דיווחים נוספים_1_15 2" xfId="17592"/>
    <cellStyle name="5_משקל בתא100_דיווחים נוספים_דיווחים נוספים_4.4. 2_דיווחים נוספים_15" xfId="9950"/>
    <cellStyle name="5_משקל בתא100_דיווחים נוספים_דיווחים נוספים_4.4. 2_דיווחים נוספים_15 2" xfId="17593"/>
    <cellStyle name="5_משקל בתא100_דיווחים נוספים_דיווחים נוספים_4.4. 2_דיווחים נוספים_פירוט אגח תשואה מעל 10% " xfId="4457"/>
    <cellStyle name="5_משקל בתא100_דיווחים נוספים_דיווחים נוספים_4.4. 2_דיווחים נוספים_פירוט אגח תשואה מעל 10%  2" xfId="17594"/>
    <cellStyle name="5_משקל בתא100_דיווחים נוספים_דיווחים נוספים_4.4. 2_דיווחים נוספים_פירוט אגח תשואה מעל 10% _15" xfId="9952"/>
    <cellStyle name="5_משקל בתא100_דיווחים נוספים_דיווחים נוספים_4.4. 2_דיווחים נוספים_פירוט אגח תשואה מעל 10% _15 2" xfId="17595"/>
    <cellStyle name="5_משקל בתא100_דיווחים נוספים_דיווחים נוספים_4.4. 2_פירוט אגח תשואה מעל 10% " xfId="4458"/>
    <cellStyle name="5_משקל בתא100_דיווחים נוספים_דיווחים נוספים_4.4. 2_פירוט אגח תשואה מעל 10%  2" xfId="17596"/>
    <cellStyle name="5_משקל בתא100_דיווחים נוספים_דיווחים נוספים_4.4. 2_פירוט אגח תשואה מעל 10% _15" xfId="9953"/>
    <cellStyle name="5_משקל בתא100_דיווחים נוספים_דיווחים נוספים_4.4. 2_פירוט אגח תשואה מעל 10% _15 2" xfId="17597"/>
    <cellStyle name="5_משקל בתא100_דיווחים נוספים_דיווחים נוספים_4.4. 3" xfId="17587"/>
    <cellStyle name="5_משקל בתא100_דיווחים נוספים_דיווחים נוספים_4.4._15" xfId="9948"/>
    <cellStyle name="5_משקל בתא100_דיווחים נוספים_דיווחים נוספים_4.4._15 2" xfId="17598"/>
    <cellStyle name="5_משקל בתא100_דיווחים נוספים_דיווחים נוספים_4.4._דיווחים נוספים" xfId="4459"/>
    <cellStyle name="5_משקל בתא100_דיווחים נוספים_דיווחים נוספים_4.4._דיווחים נוספים 2" xfId="17599"/>
    <cellStyle name="5_משקל בתא100_דיווחים נוספים_דיווחים נוספים_4.4._דיווחים נוספים_15" xfId="9954"/>
    <cellStyle name="5_משקל בתא100_דיווחים נוספים_דיווחים נוספים_4.4._דיווחים נוספים_15 2" xfId="17600"/>
    <cellStyle name="5_משקל בתא100_דיווחים נוספים_דיווחים נוספים_4.4._פירוט אגח תשואה מעל 10% " xfId="4460"/>
    <cellStyle name="5_משקל בתא100_דיווחים נוספים_דיווחים נוספים_4.4._פירוט אגח תשואה מעל 10%  2" xfId="17601"/>
    <cellStyle name="5_משקל בתא100_דיווחים נוספים_דיווחים נוספים_4.4._פירוט אגח תשואה מעל 10% _15" xfId="9955"/>
    <cellStyle name="5_משקל בתא100_דיווחים נוספים_דיווחים נוספים_4.4._פירוט אגח תשואה מעל 10% _15 2" xfId="17602"/>
    <cellStyle name="5_משקל בתא100_דיווחים נוספים_דיווחים נוספים_דיווחים נוספים" xfId="4461"/>
    <cellStyle name="5_משקל בתא100_דיווחים נוספים_דיווחים נוספים_דיווחים נוספים 2" xfId="17603"/>
    <cellStyle name="5_משקל בתא100_דיווחים נוספים_דיווחים נוספים_דיווחים נוספים_15" xfId="9956"/>
    <cellStyle name="5_משקל בתא100_דיווחים נוספים_דיווחים נוספים_דיווחים נוספים_15 2" xfId="17604"/>
    <cellStyle name="5_משקל בתא100_דיווחים נוספים_דיווחים נוספים_פירוט אגח תשואה מעל 10% " xfId="4462"/>
    <cellStyle name="5_משקל בתא100_דיווחים נוספים_דיווחים נוספים_פירוט אגח תשואה מעל 10%  2" xfId="17605"/>
    <cellStyle name="5_משקל בתא100_דיווחים נוספים_דיווחים נוספים_פירוט אגח תשואה מעל 10% _15" xfId="9957"/>
    <cellStyle name="5_משקל בתא100_דיווחים נוספים_דיווחים נוספים_פירוט אגח תשואה מעל 10% _15 2" xfId="17606"/>
    <cellStyle name="5_משקל בתא100_דיווחים נוספים_פירוט אגח תשואה מעל 10% " xfId="4463"/>
    <cellStyle name="5_משקל בתא100_דיווחים נוספים_פירוט אגח תשואה מעל 10%  2" xfId="17607"/>
    <cellStyle name="5_משקל בתא100_דיווחים נוספים_פירוט אגח תשואה מעל 10% _15" xfId="9958"/>
    <cellStyle name="5_משקל בתא100_דיווחים נוספים_פירוט אגח תשואה מעל 10% _15 2" xfId="17608"/>
    <cellStyle name="5_משקל בתא100_הערות" xfId="4464"/>
    <cellStyle name="5_משקל בתא100_הערות 2" xfId="4465"/>
    <cellStyle name="5_משקל בתא100_הערות 2 2" xfId="17610"/>
    <cellStyle name="5_משקל בתא100_הערות 2_15" xfId="9960"/>
    <cellStyle name="5_משקל בתא100_הערות 2_15 2" xfId="17611"/>
    <cellStyle name="5_משקל בתא100_הערות 2_דיווחים נוספים" xfId="4466"/>
    <cellStyle name="5_משקל בתא100_הערות 2_דיווחים נוספים 2" xfId="17612"/>
    <cellStyle name="5_משקל בתא100_הערות 2_דיווחים נוספים_1" xfId="4467"/>
    <cellStyle name="5_משקל בתא100_הערות 2_דיווחים נוספים_1 2" xfId="17613"/>
    <cellStyle name="5_משקל בתא100_הערות 2_דיווחים נוספים_1_15" xfId="9962"/>
    <cellStyle name="5_משקל בתא100_הערות 2_דיווחים נוספים_1_15 2" xfId="17614"/>
    <cellStyle name="5_משקל בתא100_הערות 2_דיווחים נוספים_15" xfId="9961"/>
    <cellStyle name="5_משקל בתא100_הערות 2_דיווחים נוספים_15 2" xfId="17615"/>
    <cellStyle name="5_משקל בתא100_הערות 2_דיווחים נוספים_פירוט אגח תשואה מעל 10% " xfId="4468"/>
    <cellStyle name="5_משקל בתא100_הערות 2_דיווחים נוספים_פירוט אגח תשואה מעל 10%  2" xfId="17616"/>
    <cellStyle name="5_משקל בתא100_הערות 2_דיווחים נוספים_פירוט אגח תשואה מעל 10% _15" xfId="9963"/>
    <cellStyle name="5_משקל בתא100_הערות 2_דיווחים נוספים_פירוט אגח תשואה מעל 10% _15 2" xfId="17617"/>
    <cellStyle name="5_משקל בתא100_הערות 2_פירוט אגח תשואה מעל 10% " xfId="4469"/>
    <cellStyle name="5_משקל בתא100_הערות 2_פירוט אגח תשואה מעל 10%  2" xfId="17618"/>
    <cellStyle name="5_משקל בתא100_הערות 2_פירוט אגח תשואה מעל 10% _15" xfId="9964"/>
    <cellStyle name="5_משקל בתא100_הערות 2_פירוט אגח תשואה מעל 10% _15 2" xfId="17619"/>
    <cellStyle name="5_משקל בתא100_הערות 3" xfId="17609"/>
    <cellStyle name="5_משקל בתא100_הערות_15" xfId="9959"/>
    <cellStyle name="5_משקל בתא100_הערות_15 2" xfId="17620"/>
    <cellStyle name="5_משקל בתא100_הערות_4.4." xfId="4470"/>
    <cellStyle name="5_משקל בתא100_הערות_4.4. 2" xfId="4471"/>
    <cellStyle name="5_משקל בתא100_הערות_4.4. 2 2" xfId="17622"/>
    <cellStyle name="5_משקל בתא100_הערות_4.4. 2_15" xfId="9966"/>
    <cellStyle name="5_משקל בתא100_הערות_4.4. 2_15 2" xfId="17623"/>
    <cellStyle name="5_משקל בתא100_הערות_4.4. 2_דיווחים נוספים" xfId="4472"/>
    <cellStyle name="5_משקל בתא100_הערות_4.4. 2_דיווחים נוספים 2" xfId="17624"/>
    <cellStyle name="5_משקל בתא100_הערות_4.4. 2_דיווחים נוספים_1" xfId="4473"/>
    <cellStyle name="5_משקל בתא100_הערות_4.4. 2_דיווחים נוספים_1 2" xfId="17625"/>
    <cellStyle name="5_משקל בתא100_הערות_4.4. 2_דיווחים נוספים_1_15" xfId="9968"/>
    <cellStyle name="5_משקל בתא100_הערות_4.4. 2_דיווחים נוספים_1_15 2" xfId="17626"/>
    <cellStyle name="5_משקל בתא100_הערות_4.4. 2_דיווחים נוספים_15" xfId="9967"/>
    <cellStyle name="5_משקל בתא100_הערות_4.4. 2_דיווחים נוספים_15 2" xfId="17627"/>
    <cellStyle name="5_משקל בתא100_הערות_4.4. 2_דיווחים נוספים_פירוט אגח תשואה מעל 10% " xfId="4474"/>
    <cellStyle name="5_משקל בתא100_הערות_4.4. 2_דיווחים נוספים_פירוט אגח תשואה מעל 10%  2" xfId="17628"/>
    <cellStyle name="5_משקל בתא100_הערות_4.4. 2_דיווחים נוספים_פירוט אגח תשואה מעל 10% _15" xfId="9969"/>
    <cellStyle name="5_משקל בתא100_הערות_4.4. 2_דיווחים נוספים_פירוט אגח תשואה מעל 10% _15 2" xfId="17629"/>
    <cellStyle name="5_משקל בתא100_הערות_4.4. 2_פירוט אגח תשואה מעל 10% " xfId="4475"/>
    <cellStyle name="5_משקל בתא100_הערות_4.4. 2_פירוט אגח תשואה מעל 10%  2" xfId="17630"/>
    <cellStyle name="5_משקל בתא100_הערות_4.4. 2_פירוט אגח תשואה מעל 10% _15" xfId="9970"/>
    <cellStyle name="5_משקל בתא100_הערות_4.4. 2_פירוט אגח תשואה מעל 10% _15 2" xfId="17631"/>
    <cellStyle name="5_משקל בתא100_הערות_4.4. 3" xfId="17621"/>
    <cellStyle name="5_משקל בתא100_הערות_4.4._15" xfId="9965"/>
    <cellStyle name="5_משקל בתא100_הערות_4.4._15 2" xfId="17632"/>
    <cellStyle name="5_משקל בתא100_הערות_4.4._דיווחים נוספים" xfId="4476"/>
    <cellStyle name="5_משקל בתא100_הערות_4.4._דיווחים נוספים 2" xfId="17633"/>
    <cellStyle name="5_משקל בתא100_הערות_4.4._דיווחים נוספים_15" xfId="9971"/>
    <cellStyle name="5_משקל בתא100_הערות_4.4._דיווחים נוספים_15 2" xfId="17634"/>
    <cellStyle name="5_משקל בתא100_הערות_4.4._פירוט אגח תשואה מעל 10% " xfId="4477"/>
    <cellStyle name="5_משקל בתא100_הערות_4.4._פירוט אגח תשואה מעל 10%  2" xfId="17635"/>
    <cellStyle name="5_משקל בתא100_הערות_4.4._פירוט אגח תשואה מעל 10% _15" xfId="9972"/>
    <cellStyle name="5_משקל בתא100_הערות_4.4._פירוט אגח תשואה מעל 10% _15 2" xfId="17636"/>
    <cellStyle name="5_משקל בתא100_הערות_דיווחים נוספים" xfId="4478"/>
    <cellStyle name="5_משקל בתא100_הערות_דיווחים נוספים 2" xfId="17637"/>
    <cellStyle name="5_משקל בתא100_הערות_דיווחים נוספים_1" xfId="4479"/>
    <cellStyle name="5_משקל בתא100_הערות_דיווחים נוספים_1 2" xfId="17638"/>
    <cellStyle name="5_משקל בתא100_הערות_דיווחים נוספים_1_15" xfId="9974"/>
    <cellStyle name="5_משקל בתא100_הערות_דיווחים נוספים_1_15 2" xfId="17639"/>
    <cellStyle name="5_משקל בתא100_הערות_דיווחים נוספים_15" xfId="9973"/>
    <cellStyle name="5_משקל בתא100_הערות_דיווחים נוספים_15 2" xfId="17640"/>
    <cellStyle name="5_משקל בתא100_הערות_דיווחים נוספים_פירוט אגח תשואה מעל 10% " xfId="4480"/>
    <cellStyle name="5_משקל בתא100_הערות_דיווחים נוספים_פירוט אגח תשואה מעל 10%  2" xfId="17641"/>
    <cellStyle name="5_משקל בתא100_הערות_דיווחים נוספים_פירוט אגח תשואה מעל 10% _15" xfId="9975"/>
    <cellStyle name="5_משקל בתא100_הערות_דיווחים נוספים_פירוט אגח תשואה מעל 10% _15 2" xfId="17642"/>
    <cellStyle name="5_משקל בתא100_הערות_פירוט אגח תשואה מעל 10% " xfId="4481"/>
    <cellStyle name="5_משקל בתא100_הערות_פירוט אגח תשואה מעל 10%  2" xfId="17643"/>
    <cellStyle name="5_משקל בתא100_הערות_פירוט אגח תשואה מעל 10% _15" xfId="9976"/>
    <cellStyle name="5_משקל בתא100_הערות_פירוט אגח תשואה מעל 10% _15 2" xfId="17644"/>
    <cellStyle name="5_משקל בתא100_יתרת מסגרות אשראי לניצול " xfId="4482"/>
    <cellStyle name="5_משקל בתא100_יתרת מסגרות אשראי לניצול  2" xfId="4483"/>
    <cellStyle name="5_משקל בתא100_יתרת מסגרות אשראי לניצול  2 2" xfId="17646"/>
    <cellStyle name="5_משקל בתא100_יתרת מסגרות אשראי לניצול  2_15" xfId="9978"/>
    <cellStyle name="5_משקל בתא100_יתרת מסגרות אשראי לניצול  2_15 2" xfId="17647"/>
    <cellStyle name="5_משקל בתא100_יתרת מסגרות אשראי לניצול  2_דיווחים נוספים" xfId="4484"/>
    <cellStyle name="5_משקל בתא100_יתרת מסגרות אשראי לניצול  2_דיווחים נוספים 2" xfId="17648"/>
    <cellStyle name="5_משקל בתא100_יתרת מסגרות אשראי לניצול  2_דיווחים נוספים_1" xfId="4485"/>
    <cellStyle name="5_משקל בתא100_יתרת מסגרות אשראי לניצול  2_דיווחים נוספים_1 2" xfId="17649"/>
    <cellStyle name="5_משקל בתא100_יתרת מסגרות אשראי לניצול  2_דיווחים נוספים_1_15" xfId="9980"/>
    <cellStyle name="5_משקל בתא100_יתרת מסגרות אשראי לניצול  2_דיווחים נוספים_1_15 2" xfId="17650"/>
    <cellStyle name="5_משקל בתא100_יתרת מסגרות אשראי לניצול  2_דיווחים נוספים_15" xfId="9979"/>
    <cellStyle name="5_משקל בתא100_יתרת מסגרות אשראי לניצול  2_דיווחים נוספים_15 2" xfId="17651"/>
    <cellStyle name="5_משקל בתא100_יתרת מסגרות אשראי לניצול  2_דיווחים נוספים_פירוט אגח תשואה מעל 10% " xfId="4486"/>
    <cellStyle name="5_משקל בתא100_יתרת מסגרות אשראי לניצול  2_דיווחים נוספים_פירוט אגח תשואה מעל 10%  2" xfId="17652"/>
    <cellStyle name="5_משקל בתא100_יתרת מסגרות אשראי לניצול  2_דיווחים נוספים_פירוט אגח תשואה מעל 10% _15" xfId="9981"/>
    <cellStyle name="5_משקל בתא100_יתרת מסגרות אשראי לניצול  2_דיווחים נוספים_פירוט אגח תשואה מעל 10% _15 2" xfId="17653"/>
    <cellStyle name="5_משקל בתא100_יתרת מסגרות אשראי לניצול  2_פירוט אגח תשואה מעל 10% " xfId="4487"/>
    <cellStyle name="5_משקל בתא100_יתרת מסגרות אשראי לניצול  2_פירוט אגח תשואה מעל 10%  2" xfId="17654"/>
    <cellStyle name="5_משקל בתא100_יתרת מסגרות אשראי לניצול  2_פירוט אגח תשואה מעל 10% _15" xfId="9982"/>
    <cellStyle name="5_משקל בתא100_יתרת מסגרות אשראי לניצול  2_פירוט אגח תשואה מעל 10% _15 2" xfId="17655"/>
    <cellStyle name="5_משקל בתא100_יתרת מסגרות אשראי לניצול  3" xfId="17645"/>
    <cellStyle name="5_משקל בתא100_יתרת מסגרות אשראי לניצול _15" xfId="9977"/>
    <cellStyle name="5_משקל בתא100_יתרת מסגרות אשראי לניצול _15 2" xfId="17656"/>
    <cellStyle name="5_משקל בתא100_יתרת מסגרות אשראי לניצול _4.4." xfId="4488"/>
    <cellStyle name="5_משקל בתא100_יתרת מסגרות אשראי לניצול _4.4. 2" xfId="4489"/>
    <cellStyle name="5_משקל בתא100_יתרת מסגרות אשראי לניצול _4.4. 2 2" xfId="17658"/>
    <cellStyle name="5_משקל בתא100_יתרת מסגרות אשראי לניצול _4.4. 2_15" xfId="9984"/>
    <cellStyle name="5_משקל בתא100_יתרת מסגרות אשראי לניצול _4.4. 2_15 2" xfId="17659"/>
    <cellStyle name="5_משקל בתא100_יתרת מסגרות אשראי לניצול _4.4. 2_דיווחים נוספים" xfId="4490"/>
    <cellStyle name="5_משקל בתא100_יתרת מסגרות אשראי לניצול _4.4. 2_דיווחים נוספים 2" xfId="17660"/>
    <cellStyle name="5_משקל בתא100_יתרת מסגרות אשראי לניצול _4.4. 2_דיווחים נוספים_1" xfId="4491"/>
    <cellStyle name="5_משקל בתא100_יתרת מסגרות אשראי לניצול _4.4. 2_דיווחים נוספים_1 2" xfId="17661"/>
    <cellStyle name="5_משקל בתא100_יתרת מסגרות אשראי לניצול _4.4. 2_דיווחים נוספים_1_15" xfId="9986"/>
    <cellStyle name="5_משקל בתא100_יתרת מסגרות אשראי לניצול _4.4. 2_דיווחים נוספים_1_15 2" xfId="17662"/>
    <cellStyle name="5_משקל בתא100_יתרת מסגרות אשראי לניצול _4.4. 2_דיווחים נוספים_15" xfId="9985"/>
    <cellStyle name="5_משקל בתא100_יתרת מסגרות אשראי לניצול _4.4. 2_דיווחים נוספים_15 2" xfId="17663"/>
    <cellStyle name="5_משקל בתא100_יתרת מסגרות אשראי לניצול _4.4. 2_דיווחים נוספים_פירוט אגח תשואה מעל 10% " xfId="4492"/>
    <cellStyle name="5_משקל בתא100_יתרת מסגרות אשראי לניצול _4.4. 2_דיווחים נוספים_פירוט אגח תשואה מעל 10%  2" xfId="17664"/>
    <cellStyle name="5_משקל בתא100_יתרת מסגרות אשראי לניצול _4.4. 2_דיווחים נוספים_פירוט אגח תשואה מעל 10% _15" xfId="9987"/>
    <cellStyle name="5_משקל בתא100_יתרת מסגרות אשראי לניצול _4.4. 2_דיווחים נוספים_פירוט אגח תשואה מעל 10% _15 2" xfId="17665"/>
    <cellStyle name="5_משקל בתא100_יתרת מסגרות אשראי לניצול _4.4. 2_פירוט אגח תשואה מעל 10% " xfId="4493"/>
    <cellStyle name="5_משקל בתא100_יתרת מסגרות אשראי לניצול _4.4. 2_פירוט אגח תשואה מעל 10%  2" xfId="17666"/>
    <cellStyle name="5_משקל בתא100_יתרת מסגרות אשראי לניצול _4.4. 2_פירוט אגח תשואה מעל 10% _15" xfId="9988"/>
    <cellStyle name="5_משקל בתא100_יתרת מסגרות אשראי לניצול _4.4. 2_פירוט אגח תשואה מעל 10% _15 2" xfId="17667"/>
    <cellStyle name="5_משקל בתא100_יתרת מסגרות אשראי לניצול _4.4. 3" xfId="17657"/>
    <cellStyle name="5_משקל בתא100_יתרת מסגרות אשראי לניצול _4.4._15" xfId="9983"/>
    <cellStyle name="5_משקל בתא100_יתרת מסגרות אשראי לניצול _4.4._15 2" xfId="17668"/>
    <cellStyle name="5_משקל בתא100_יתרת מסגרות אשראי לניצול _4.4._דיווחים נוספים" xfId="4494"/>
    <cellStyle name="5_משקל בתא100_יתרת מסגרות אשראי לניצול _4.4._דיווחים נוספים 2" xfId="17669"/>
    <cellStyle name="5_משקל בתא100_יתרת מסגרות אשראי לניצול _4.4._דיווחים נוספים_15" xfId="9989"/>
    <cellStyle name="5_משקל בתא100_יתרת מסגרות אשראי לניצול _4.4._דיווחים נוספים_15 2" xfId="17670"/>
    <cellStyle name="5_משקל בתא100_יתרת מסגרות אשראי לניצול _4.4._פירוט אגח תשואה מעל 10% " xfId="4495"/>
    <cellStyle name="5_משקל בתא100_יתרת מסגרות אשראי לניצול _4.4._פירוט אגח תשואה מעל 10%  2" xfId="17671"/>
    <cellStyle name="5_משקל בתא100_יתרת מסגרות אשראי לניצול _4.4._פירוט אגח תשואה מעל 10% _15" xfId="9990"/>
    <cellStyle name="5_משקל בתא100_יתרת מסגרות אשראי לניצול _4.4._פירוט אגח תשואה מעל 10% _15 2" xfId="17672"/>
    <cellStyle name="5_משקל בתא100_יתרת מסגרות אשראי לניצול _דיווחים נוספים" xfId="4496"/>
    <cellStyle name="5_משקל בתא100_יתרת מסגרות אשראי לניצול _דיווחים נוספים 2" xfId="17673"/>
    <cellStyle name="5_משקל בתא100_יתרת מסגרות אשראי לניצול _דיווחים נוספים_1" xfId="4497"/>
    <cellStyle name="5_משקל בתא100_יתרת מסגרות אשראי לניצול _דיווחים נוספים_1 2" xfId="17674"/>
    <cellStyle name="5_משקל בתא100_יתרת מסגרות אשראי לניצול _דיווחים נוספים_1_15" xfId="9992"/>
    <cellStyle name="5_משקל בתא100_יתרת מסגרות אשראי לניצול _דיווחים נוספים_1_15 2" xfId="17675"/>
    <cellStyle name="5_משקל בתא100_יתרת מסגרות אשראי לניצול _דיווחים נוספים_15" xfId="9991"/>
    <cellStyle name="5_משקל בתא100_יתרת מסגרות אשראי לניצול _דיווחים נוספים_15 2" xfId="17676"/>
    <cellStyle name="5_משקל בתא100_יתרת מסגרות אשראי לניצול _דיווחים נוספים_פירוט אגח תשואה מעל 10% " xfId="4498"/>
    <cellStyle name="5_משקל בתא100_יתרת מסגרות אשראי לניצול _דיווחים נוספים_פירוט אגח תשואה מעל 10%  2" xfId="17677"/>
    <cellStyle name="5_משקל בתא100_יתרת מסגרות אשראי לניצול _דיווחים נוספים_פירוט אגח תשואה מעל 10% _15" xfId="9993"/>
    <cellStyle name="5_משקל בתא100_יתרת מסגרות אשראי לניצול _דיווחים נוספים_פירוט אגח תשואה מעל 10% _15 2" xfId="17678"/>
    <cellStyle name="5_משקל בתא100_יתרת מסגרות אשראי לניצול _פירוט אגח תשואה מעל 10% " xfId="4499"/>
    <cellStyle name="5_משקל בתא100_יתרת מסגרות אשראי לניצול _פירוט אגח תשואה מעל 10%  2" xfId="17679"/>
    <cellStyle name="5_משקל בתא100_יתרת מסגרות אשראי לניצול _פירוט אגח תשואה מעל 10% _15" xfId="9994"/>
    <cellStyle name="5_משקל בתא100_יתרת מסגרות אשראי לניצול _פירוט אגח תשואה מעל 10% _15 2" xfId="17680"/>
    <cellStyle name="5_משקל בתא100_עסקאות שאושרו וטרם בוצעו  " xfId="4500"/>
    <cellStyle name="5_משקל בתא100_עסקאות שאושרו וטרם בוצעו   2" xfId="4501"/>
    <cellStyle name="5_משקל בתא100_עסקאות שאושרו וטרם בוצעו   2 2" xfId="17682"/>
    <cellStyle name="5_משקל בתא100_עסקאות שאושרו וטרם בוצעו   2_15" xfId="9996"/>
    <cellStyle name="5_משקל בתא100_עסקאות שאושרו וטרם בוצעו   2_15 2" xfId="17683"/>
    <cellStyle name="5_משקל בתא100_עסקאות שאושרו וטרם בוצעו   2_דיווחים נוספים" xfId="4502"/>
    <cellStyle name="5_משקל בתא100_עסקאות שאושרו וטרם בוצעו   2_דיווחים נוספים 2" xfId="17684"/>
    <cellStyle name="5_משקל בתא100_עסקאות שאושרו וטרם בוצעו   2_דיווחים נוספים_1" xfId="4503"/>
    <cellStyle name="5_משקל בתא100_עסקאות שאושרו וטרם בוצעו   2_דיווחים נוספים_1 2" xfId="17685"/>
    <cellStyle name="5_משקל בתא100_עסקאות שאושרו וטרם בוצעו   2_דיווחים נוספים_1_15" xfId="9998"/>
    <cellStyle name="5_משקל בתא100_עסקאות שאושרו וטרם בוצעו   2_דיווחים נוספים_1_15 2" xfId="17686"/>
    <cellStyle name="5_משקל בתא100_עסקאות שאושרו וטרם בוצעו   2_דיווחים נוספים_15" xfId="9997"/>
    <cellStyle name="5_משקל בתא100_עסקאות שאושרו וטרם בוצעו   2_דיווחים נוספים_15 2" xfId="17687"/>
    <cellStyle name="5_משקל בתא100_עסקאות שאושרו וטרם בוצעו   2_דיווחים נוספים_פירוט אגח תשואה מעל 10% " xfId="4504"/>
    <cellStyle name="5_משקל בתא100_עסקאות שאושרו וטרם בוצעו   2_דיווחים נוספים_פירוט אגח תשואה מעל 10%  2" xfId="17688"/>
    <cellStyle name="5_משקל בתא100_עסקאות שאושרו וטרם בוצעו   2_דיווחים נוספים_פירוט אגח תשואה מעל 10% _15" xfId="9999"/>
    <cellStyle name="5_משקל בתא100_עסקאות שאושרו וטרם בוצעו   2_דיווחים נוספים_פירוט אגח תשואה מעל 10% _15 2" xfId="17689"/>
    <cellStyle name="5_משקל בתא100_עסקאות שאושרו וטרם בוצעו   2_פירוט אגח תשואה מעל 10% " xfId="4505"/>
    <cellStyle name="5_משקל בתא100_עסקאות שאושרו וטרם בוצעו   2_פירוט אגח תשואה מעל 10%  2" xfId="17690"/>
    <cellStyle name="5_משקל בתא100_עסקאות שאושרו וטרם בוצעו   2_פירוט אגח תשואה מעל 10% _15" xfId="10000"/>
    <cellStyle name="5_משקל בתא100_עסקאות שאושרו וטרם בוצעו   2_פירוט אגח תשואה מעל 10% _15 2" xfId="17691"/>
    <cellStyle name="5_משקל בתא100_עסקאות שאושרו וטרם בוצעו   3" xfId="17681"/>
    <cellStyle name="5_משקל בתא100_עסקאות שאושרו וטרם בוצעו  _1" xfId="4506"/>
    <cellStyle name="5_משקל בתא100_עסקאות שאושרו וטרם בוצעו  _1 2" xfId="4507"/>
    <cellStyle name="5_משקל בתא100_עסקאות שאושרו וטרם בוצעו  _1 2 2" xfId="17693"/>
    <cellStyle name="5_משקל בתא100_עסקאות שאושרו וטרם בוצעו  _1 2_15" xfId="10002"/>
    <cellStyle name="5_משקל בתא100_עסקאות שאושרו וטרם בוצעו  _1 2_15 2" xfId="17694"/>
    <cellStyle name="5_משקל בתא100_עסקאות שאושרו וטרם בוצעו  _1 2_דיווחים נוספים" xfId="4508"/>
    <cellStyle name="5_משקל בתא100_עסקאות שאושרו וטרם בוצעו  _1 2_דיווחים נוספים 2" xfId="17695"/>
    <cellStyle name="5_משקל בתא100_עסקאות שאושרו וטרם בוצעו  _1 2_דיווחים נוספים_1" xfId="4509"/>
    <cellStyle name="5_משקל בתא100_עסקאות שאושרו וטרם בוצעו  _1 2_דיווחים נוספים_1 2" xfId="17696"/>
    <cellStyle name="5_משקל בתא100_עסקאות שאושרו וטרם בוצעו  _1 2_דיווחים נוספים_1_15" xfId="10004"/>
    <cellStyle name="5_משקל בתא100_עסקאות שאושרו וטרם בוצעו  _1 2_דיווחים נוספים_1_15 2" xfId="17697"/>
    <cellStyle name="5_משקל בתא100_עסקאות שאושרו וטרם בוצעו  _1 2_דיווחים נוספים_15" xfId="10003"/>
    <cellStyle name="5_משקל בתא100_עסקאות שאושרו וטרם בוצעו  _1 2_דיווחים נוספים_15 2" xfId="17698"/>
    <cellStyle name="5_משקל בתא100_עסקאות שאושרו וטרם בוצעו  _1 2_דיווחים נוספים_פירוט אגח תשואה מעל 10% " xfId="4510"/>
    <cellStyle name="5_משקל בתא100_עסקאות שאושרו וטרם בוצעו  _1 2_דיווחים נוספים_פירוט אגח תשואה מעל 10%  2" xfId="17699"/>
    <cellStyle name="5_משקל בתא100_עסקאות שאושרו וטרם בוצעו  _1 2_דיווחים נוספים_פירוט אגח תשואה מעל 10% _15" xfId="10005"/>
    <cellStyle name="5_משקל בתא100_עסקאות שאושרו וטרם בוצעו  _1 2_דיווחים נוספים_פירוט אגח תשואה מעל 10% _15 2" xfId="17700"/>
    <cellStyle name="5_משקל בתא100_עסקאות שאושרו וטרם בוצעו  _1 2_פירוט אגח תשואה מעל 10% " xfId="4511"/>
    <cellStyle name="5_משקל בתא100_עסקאות שאושרו וטרם בוצעו  _1 2_פירוט אגח תשואה מעל 10%  2" xfId="17701"/>
    <cellStyle name="5_משקל בתא100_עסקאות שאושרו וטרם בוצעו  _1 2_פירוט אגח תשואה מעל 10% _15" xfId="10006"/>
    <cellStyle name="5_משקל בתא100_עסקאות שאושרו וטרם בוצעו  _1 2_פירוט אגח תשואה מעל 10% _15 2" xfId="17702"/>
    <cellStyle name="5_משקל בתא100_עסקאות שאושרו וטרם בוצעו  _1 3" xfId="17692"/>
    <cellStyle name="5_משקל בתא100_עסקאות שאושרו וטרם בוצעו  _1_15" xfId="10001"/>
    <cellStyle name="5_משקל בתא100_עסקאות שאושרו וטרם בוצעו  _1_15 2" xfId="17703"/>
    <cellStyle name="5_משקל בתא100_עסקאות שאושרו וטרם בוצעו  _1_דיווחים נוספים" xfId="4512"/>
    <cellStyle name="5_משקל בתא100_עסקאות שאושרו וטרם בוצעו  _1_דיווחים נוספים 2" xfId="17704"/>
    <cellStyle name="5_משקל בתא100_עסקאות שאושרו וטרם בוצעו  _1_דיווחים נוספים_15" xfId="10007"/>
    <cellStyle name="5_משקל בתא100_עסקאות שאושרו וטרם בוצעו  _1_דיווחים נוספים_15 2" xfId="17705"/>
    <cellStyle name="5_משקל בתא100_עסקאות שאושרו וטרם בוצעו  _1_פירוט אגח תשואה מעל 10% " xfId="4513"/>
    <cellStyle name="5_משקל בתא100_עסקאות שאושרו וטרם בוצעו  _1_פירוט אגח תשואה מעל 10%  2" xfId="17706"/>
    <cellStyle name="5_משקל בתא100_עסקאות שאושרו וטרם בוצעו  _1_פירוט אגח תשואה מעל 10% _15" xfId="10008"/>
    <cellStyle name="5_משקל בתא100_עסקאות שאושרו וטרם בוצעו  _1_פירוט אגח תשואה מעל 10% _15 2" xfId="17707"/>
    <cellStyle name="5_משקל בתא100_עסקאות שאושרו וטרם בוצעו  _15" xfId="9995"/>
    <cellStyle name="5_משקל בתא100_עסקאות שאושרו וטרם בוצעו  _15 2" xfId="17708"/>
    <cellStyle name="5_משקל בתא100_עסקאות שאושרו וטרם בוצעו  _4.4." xfId="4514"/>
    <cellStyle name="5_משקל בתא100_עסקאות שאושרו וטרם בוצעו  _4.4. 2" xfId="4515"/>
    <cellStyle name="5_משקל בתא100_עסקאות שאושרו וטרם בוצעו  _4.4. 2 2" xfId="17710"/>
    <cellStyle name="5_משקל בתא100_עסקאות שאושרו וטרם בוצעו  _4.4. 2_15" xfId="10010"/>
    <cellStyle name="5_משקל בתא100_עסקאות שאושרו וטרם בוצעו  _4.4. 2_15 2" xfId="17711"/>
    <cellStyle name="5_משקל בתא100_עסקאות שאושרו וטרם בוצעו  _4.4. 2_דיווחים נוספים" xfId="4516"/>
    <cellStyle name="5_משקל בתא100_עסקאות שאושרו וטרם בוצעו  _4.4. 2_דיווחים נוספים 2" xfId="17712"/>
    <cellStyle name="5_משקל בתא100_עסקאות שאושרו וטרם בוצעו  _4.4. 2_דיווחים נוספים_1" xfId="4517"/>
    <cellStyle name="5_משקל בתא100_עסקאות שאושרו וטרם בוצעו  _4.4. 2_דיווחים נוספים_1 2" xfId="17713"/>
    <cellStyle name="5_משקל בתא100_עסקאות שאושרו וטרם בוצעו  _4.4. 2_דיווחים נוספים_1_15" xfId="10012"/>
    <cellStyle name="5_משקל בתא100_עסקאות שאושרו וטרם בוצעו  _4.4. 2_דיווחים נוספים_1_15 2" xfId="17714"/>
    <cellStyle name="5_משקל בתא100_עסקאות שאושרו וטרם בוצעו  _4.4. 2_דיווחים נוספים_15" xfId="10011"/>
    <cellStyle name="5_משקל בתא100_עסקאות שאושרו וטרם בוצעו  _4.4. 2_דיווחים נוספים_15 2" xfId="17715"/>
    <cellStyle name="5_משקל בתא100_עסקאות שאושרו וטרם בוצעו  _4.4. 2_דיווחים נוספים_פירוט אגח תשואה מעל 10% " xfId="4518"/>
    <cellStyle name="5_משקל בתא100_עסקאות שאושרו וטרם בוצעו  _4.4. 2_דיווחים נוספים_פירוט אגח תשואה מעל 10%  2" xfId="17716"/>
    <cellStyle name="5_משקל בתא100_עסקאות שאושרו וטרם בוצעו  _4.4. 2_דיווחים נוספים_פירוט אגח תשואה מעל 10% _15" xfId="10013"/>
    <cellStyle name="5_משקל בתא100_עסקאות שאושרו וטרם בוצעו  _4.4. 2_דיווחים נוספים_פירוט אגח תשואה מעל 10% _15 2" xfId="17717"/>
    <cellStyle name="5_משקל בתא100_עסקאות שאושרו וטרם בוצעו  _4.4. 2_פירוט אגח תשואה מעל 10% " xfId="4519"/>
    <cellStyle name="5_משקל בתא100_עסקאות שאושרו וטרם בוצעו  _4.4. 2_פירוט אגח תשואה מעל 10%  2" xfId="17718"/>
    <cellStyle name="5_משקל בתא100_עסקאות שאושרו וטרם בוצעו  _4.4. 2_פירוט אגח תשואה מעל 10% _15" xfId="10014"/>
    <cellStyle name="5_משקל בתא100_עסקאות שאושרו וטרם בוצעו  _4.4. 2_פירוט אגח תשואה מעל 10% _15 2" xfId="17719"/>
    <cellStyle name="5_משקל בתא100_עסקאות שאושרו וטרם בוצעו  _4.4. 3" xfId="17709"/>
    <cellStyle name="5_משקל בתא100_עסקאות שאושרו וטרם בוצעו  _4.4._15" xfId="10009"/>
    <cellStyle name="5_משקל בתא100_עסקאות שאושרו וטרם בוצעו  _4.4._15 2" xfId="17720"/>
    <cellStyle name="5_משקל בתא100_עסקאות שאושרו וטרם בוצעו  _4.4._דיווחים נוספים" xfId="4520"/>
    <cellStyle name="5_משקל בתא100_עסקאות שאושרו וטרם בוצעו  _4.4._דיווחים נוספים 2" xfId="17721"/>
    <cellStyle name="5_משקל בתא100_עסקאות שאושרו וטרם בוצעו  _4.4._דיווחים נוספים_15" xfId="10015"/>
    <cellStyle name="5_משקל בתא100_עסקאות שאושרו וטרם בוצעו  _4.4._דיווחים נוספים_15 2" xfId="17722"/>
    <cellStyle name="5_משקל בתא100_עסקאות שאושרו וטרם בוצעו  _4.4._פירוט אגח תשואה מעל 10% " xfId="4521"/>
    <cellStyle name="5_משקל בתא100_עסקאות שאושרו וטרם בוצעו  _4.4._פירוט אגח תשואה מעל 10%  2" xfId="17723"/>
    <cellStyle name="5_משקל בתא100_עסקאות שאושרו וטרם בוצעו  _4.4._פירוט אגח תשואה מעל 10% _15" xfId="10016"/>
    <cellStyle name="5_משקל בתא100_עסקאות שאושרו וטרם בוצעו  _4.4._פירוט אגח תשואה מעל 10% _15 2" xfId="17724"/>
    <cellStyle name="5_משקל בתא100_עסקאות שאושרו וטרם בוצעו  _דיווחים נוספים" xfId="4522"/>
    <cellStyle name="5_משקל בתא100_עסקאות שאושרו וטרם בוצעו  _דיווחים נוספים 2" xfId="17725"/>
    <cellStyle name="5_משקל בתא100_עסקאות שאושרו וטרם בוצעו  _דיווחים נוספים_1" xfId="4523"/>
    <cellStyle name="5_משקל בתא100_עסקאות שאושרו וטרם בוצעו  _דיווחים נוספים_1 2" xfId="17726"/>
    <cellStyle name="5_משקל בתא100_עסקאות שאושרו וטרם בוצעו  _דיווחים נוספים_1_15" xfId="10018"/>
    <cellStyle name="5_משקל בתא100_עסקאות שאושרו וטרם בוצעו  _דיווחים נוספים_1_15 2" xfId="17727"/>
    <cellStyle name="5_משקל בתא100_עסקאות שאושרו וטרם בוצעו  _דיווחים נוספים_15" xfId="10017"/>
    <cellStyle name="5_משקל בתא100_עסקאות שאושרו וטרם בוצעו  _דיווחים נוספים_15 2" xfId="17728"/>
    <cellStyle name="5_משקל בתא100_עסקאות שאושרו וטרם בוצעו  _דיווחים נוספים_פירוט אגח תשואה מעל 10% " xfId="4524"/>
    <cellStyle name="5_משקל בתא100_עסקאות שאושרו וטרם בוצעו  _דיווחים נוספים_פירוט אגח תשואה מעל 10%  2" xfId="17729"/>
    <cellStyle name="5_משקל בתא100_עסקאות שאושרו וטרם בוצעו  _דיווחים נוספים_פירוט אגח תשואה מעל 10% _15" xfId="10019"/>
    <cellStyle name="5_משקל בתא100_עסקאות שאושרו וטרם בוצעו  _דיווחים נוספים_פירוט אגח תשואה מעל 10% _15 2" xfId="17730"/>
    <cellStyle name="5_משקל בתא100_עסקאות שאושרו וטרם בוצעו  _פירוט אגח תשואה מעל 10% " xfId="4525"/>
    <cellStyle name="5_משקל בתא100_עסקאות שאושרו וטרם בוצעו  _פירוט אגח תשואה מעל 10%  2" xfId="17731"/>
    <cellStyle name="5_משקל בתא100_עסקאות שאושרו וטרם בוצעו  _פירוט אגח תשואה מעל 10% _15" xfId="10020"/>
    <cellStyle name="5_משקל בתא100_עסקאות שאושרו וטרם בוצעו  _פירוט אגח תשואה מעל 10% _15 2" xfId="17732"/>
    <cellStyle name="5_משקל בתא100_פירוט אגח תשואה מעל 10% " xfId="4526"/>
    <cellStyle name="5_משקל בתא100_פירוט אגח תשואה מעל 10%  2" xfId="4527"/>
    <cellStyle name="5_משקל בתא100_פירוט אגח תשואה מעל 10%  2 2" xfId="17734"/>
    <cellStyle name="5_משקל בתא100_פירוט אגח תשואה מעל 10%  2_15" xfId="10022"/>
    <cellStyle name="5_משקל בתא100_פירוט אגח תשואה מעל 10%  2_15 2" xfId="17735"/>
    <cellStyle name="5_משקל בתא100_פירוט אגח תשואה מעל 10%  2_דיווחים נוספים" xfId="4528"/>
    <cellStyle name="5_משקל בתא100_פירוט אגח תשואה מעל 10%  2_דיווחים נוספים 2" xfId="17736"/>
    <cellStyle name="5_משקל בתא100_פירוט אגח תשואה מעל 10%  2_דיווחים נוספים_1" xfId="4529"/>
    <cellStyle name="5_משקל בתא100_פירוט אגח תשואה מעל 10%  2_דיווחים נוספים_1 2" xfId="17737"/>
    <cellStyle name="5_משקל בתא100_פירוט אגח תשואה מעל 10%  2_דיווחים נוספים_1_15" xfId="10024"/>
    <cellStyle name="5_משקל בתא100_פירוט אגח תשואה מעל 10%  2_דיווחים נוספים_1_15 2" xfId="17738"/>
    <cellStyle name="5_משקל בתא100_פירוט אגח תשואה מעל 10%  2_דיווחים נוספים_15" xfId="10023"/>
    <cellStyle name="5_משקל בתא100_פירוט אגח תשואה מעל 10%  2_דיווחים נוספים_15 2" xfId="17739"/>
    <cellStyle name="5_משקל בתא100_פירוט אגח תשואה מעל 10%  2_דיווחים נוספים_פירוט אגח תשואה מעל 10% " xfId="4530"/>
    <cellStyle name="5_משקל בתא100_פירוט אגח תשואה מעל 10%  2_דיווחים נוספים_פירוט אגח תשואה מעל 10%  2" xfId="17740"/>
    <cellStyle name="5_משקל בתא100_פירוט אגח תשואה מעל 10%  2_דיווחים נוספים_פירוט אגח תשואה מעל 10% _15" xfId="10025"/>
    <cellStyle name="5_משקל בתא100_פירוט אגח תשואה מעל 10%  2_דיווחים נוספים_פירוט אגח תשואה מעל 10% _15 2" xfId="17741"/>
    <cellStyle name="5_משקל בתא100_פירוט אגח תשואה מעל 10%  2_פירוט אגח תשואה מעל 10% " xfId="4531"/>
    <cellStyle name="5_משקל בתא100_פירוט אגח תשואה מעל 10%  2_פירוט אגח תשואה מעל 10%  2" xfId="17742"/>
    <cellStyle name="5_משקל בתא100_פירוט אגח תשואה מעל 10%  2_פירוט אגח תשואה מעל 10% _15" xfId="10026"/>
    <cellStyle name="5_משקל בתא100_פירוט אגח תשואה מעל 10%  2_פירוט אגח תשואה מעל 10% _15 2" xfId="17743"/>
    <cellStyle name="5_משקל בתא100_פירוט אגח תשואה מעל 10%  3" xfId="17733"/>
    <cellStyle name="5_משקל בתא100_פירוט אגח תשואה מעל 10% _1" xfId="4532"/>
    <cellStyle name="5_משקל בתא100_פירוט אגח תשואה מעל 10% _1 2" xfId="17744"/>
    <cellStyle name="5_משקל בתא100_פירוט אגח תשואה מעל 10% _1_15" xfId="10027"/>
    <cellStyle name="5_משקל בתא100_פירוט אגח תשואה מעל 10% _1_15 2" xfId="17745"/>
    <cellStyle name="5_משקל בתא100_פירוט אגח תשואה מעל 10% _15" xfId="10021"/>
    <cellStyle name="5_משקל בתא100_פירוט אגח תשואה מעל 10% _15 2" xfId="17746"/>
    <cellStyle name="5_משקל בתא100_פירוט אגח תשואה מעל 10% _4.4." xfId="4533"/>
    <cellStyle name="5_משקל בתא100_פירוט אגח תשואה מעל 10% _4.4. 2" xfId="4534"/>
    <cellStyle name="5_משקל בתא100_פירוט אגח תשואה מעל 10% _4.4. 2 2" xfId="17748"/>
    <cellStyle name="5_משקל בתא100_פירוט אגח תשואה מעל 10% _4.4. 2_15" xfId="10029"/>
    <cellStyle name="5_משקל בתא100_פירוט אגח תשואה מעל 10% _4.4. 2_15 2" xfId="17749"/>
    <cellStyle name="5_משקל בתא100_פירוט אגח תשואה מעל 10% _4.4. 2_דיווחים נוספים" xfId="4535"/>
    <cellStyle name="5_משקל בתא100_פירוט אגח תשואה מעל 10% _4.4. 2_דיווחים נוספים 2" xfId="17750"/>
    <cellStyle name="5_משקל בתא100_פירוט אגח תשואה מעל 10% _4.4. 2_דיווחים נוספים_1" xfId="4536"/>
    <cellStyle name="5_משקל בתא100_פירוט אגח תשואה מעל 10% _4.4. 2_דיווחים נוספים_1 2" xfId="17751"/>
    <cellStyle name="5_משקל בתא100_פירוט אגח תשואה מעל 10% _4.4. 2_דיווחים נוספים_1_15" xfId="10031"/>
    <cellStyle name="5_משקל בתא100_פירוט אגח תשואה מעל 10% _4.4. 2_דיווחים נוספים_1_15 2" xfId="17752"/>
    <cellStyle name="5_משקל בתא100_פירוט אגח תשואה מעל 10% _4.4. 2_דיווחים נוספים_15" xfId="10030"/>
    <cellStyle name="5_משקל בתא100_פירוט אגח תשואה מעל 10% _4.4. 2_דיווחים נוספים_15 2" xfId="17753"/>
    <cellStyle name="5_משקל בתא100_פירוט אגח תשואה מעל 10% _4.4. 2_דיווחים נוספים_פירוט אגח תשואה מעל 10% " xfId="4537"/>
    <cellStyle name="5_משקל בתא100_פירוט אגח תשואה מעל 10% _4.4. 2_דיווחים נוספים_פירוט אגח תשואה מעל 10%  2" xfId="17754"/>
    <cellStyle name="5_משקל בתא100_פירוט אגח תשואה מעל 10% _4.4. 2_דיווחים נוספים_פירוט אגח תשואה מעל 10% _15" xfId="10032"/>
    <cellStyle name="5_משקל בתא100_פירוט אגח תשואה מעל 10% _4.4. 2_דיווחים נוספים_פירוט אגח תשואה מעל 10% _15 2" xfId="17755"/>
    <cellStyle name="5_משקל בתא100_פירוט אגח תשואה מעל 10% _4.4. 2_פירוט אגח תשואה מעל 10% " xfId="4538"/>
    <cellStyle name="5_משקל בתא100_פירוט אגח תשואה מעל 10% _4.4. 2_פירוט אגח תשואה מעל 10%  2" xfId="17756"/>
    <cellStyle name="5_משקל בתא100_פירוט אגח תשואה מעל 10% _4.4. 2_פירוט אגח תשואה מעל 10% _15" xfId="10033"/>
    <cellStyle name="5_משקל בתא100_פירוט אגח תשואה מעל 10% _4.4. 2_פירוט אגח תשואה מעל 10% _15 2" xfId="17757"/>
    <cellStyle name="5_משקל בתא100_פירוט אגח תשואה מעל 10% _4.4. 3" xfId="17747"/>
    <cellStyle name="5_משקל בתא100_פירוט אגח תשואה מעל 10% _4.4._15" xfId="10028"/>
    <cellStyle name="5_משקל בתא100_פירוט אגח תשואה מעל 10% _4.4._15 2" xfId="17758"/>
    <cellStyle name="5_משקל בתא100_פירוט אגח תשואה מעל 10% _4.4._דיווחים נוספים" xfId="4539"/>
    <cellStyle name="5_משקל בתא100_פירוט אגח תשואה מעל 10% _4.4._דיווחים נוספים 2" xfId="17759"/>
    <cellStyle name="5_משקל בתא100_פירוט אגח תשואה מעל 10% _4.4._דיווחים נוספים_15" xfId="10034"/>
    <cellStyle name="5_משקל בתא100_פירוט אגח תשואה מעל 10% _4.4._דיווחים נוספים_15 2" xfId="17760"/>
    <cellStyle name="5_משקל בתא100_פירוט אגח תשואה מעל 10% _4.4._פירוט אגח תשואה מעל 10% " xfId="4540"/>
    <cellStyle name="5_משקל בתא100_פירוט אגח תשואה מעל 10% _4.4._פירוט אגח תשואה מעל 10%  2" xfId="17761"/>
    <cellStyle name="5_משקל בתא100_פירוט אגח תשואה מעל 10% _4.4._פירוט אגח תשואה מעל 10% _15" xfId="10035"/>
    <cellStyle name="5_משקל בתא100_פירוט אגח תשואה מעל 10% _4.4._פירוט אגח תשואה מעל 10% _15 2" xfId="17762"/>
    <cellStyle name="5_משקל בתא100_פירוט אגח תשואה מעל 10% _דיווחים נוספים" xfId="4541"/>
    <cellStyle name="5_משקל בתא100_פירוט אגח תשואה מעל 10% _דיווחים נוספים 2" xfId="17763"/>
    <cellStyle name="5_משקל בתא100_פירוט אגח תשואה מעל 10% _דיווחים נוספים_1" xfId="4542"/>
    <cellStyle name="5_משקל בתא100_פירוט אגח תשואה מעל 10% _דיווחים נוספים_1 2" xfId="17764"/>
    <cellStyle name="5_משקל בתא100_פירוט אגח תשואה מעל 10% _דיווחים נוספים_1_15" xfId="10037"/>
    <cellStyle name="5_משקל בתא100_פירוט אגח תשואה מעל 10% _דיווחים נוספים_1_15 2" xfId="17765"/>
    <cellStyle name="5_משקל בתא100_פירוט אגח תשואה מעל 10% _דיווחים נוספים_15" xfId="10036"/>
    <cellStyle name="5_משקל בתא100_פירוט אגח תשואה מעל 10% _דיווחים נוספים_15 2" xfId="17766"/>
    <cellStyle name="5_משקל בתא100_פירוט אגח תשואה מעל 10% _דיווחים נוספים_פירוט אגח תשואה מעל 10% " xfId="4543"/>
    <cellStyle name="5_משקל בתא100_פירוט אגח תשואה מעל 10% _דיווחים נוספים_פירוט אגח תשואה מעל 10%  2" xfId="17767"/>
    <cellStyle name="5_משקל בתא100_פירוט אגח תשואה מעל 10% _דיווחים נוספים_פירוט אגח תשואה מעל 10% _15" xfId="10038"/>
    <cellStyle name="5_משקל בתא100_פירוט אגח תשואה מעל 10% _דיווחים נוספים_פירוט אגח תשואה מעל 10% _15 2" xfId="17768"/>
    <cellStyle name="5_משקל בתא100_פירוט אגח תשואה מעל 10% _פירוט אגח תשואה מעל 10% " xfId="4544"/>
    <cellStyle name="5_משקל בתא100_פירוט אגח תשואה מעל 10% _פירוט אגח תשואה מעל 10%  2" xfId="17769"/>
    <cellStyle name="5_משקל בתא100_פירוט אגח תשואה מעל 10% _פירוט אגח תשואה מעל 10% _15" xfId="10039"/>
    <cellStyle name="5_משקל בתא100_פירוט אגח תשואה מעל 10% _פירוט אגח תשואה מעל 10% _15 2" xfId="17770"/>
    <cellStyle name="5_עסקאות שאושרו וטרם בוצעו  " xfId="4545"/>
    <cellStyle name="5_עסקאות שאושרו וטרם בוצעו   2" xfId="4546"/>
    <cellStyle name="5_עסקאות שאושרו וטרם בוצעו   2 2" xfId="17772"/>
    <cellStyle name="5_עסקאות שאושרו וטרם בוצעו   2_15" xfId="10041"/>
    <cellStyle name="5_עסקאות שאושרו וטרם בוצעו   2_15 2" xfId="17773"/>
    <cellStyle name="5_עסקאות שאושרו וטרם בוצעו   2_דיווחים נוספים" xfId="4547"/>
    <cellStyle name="5_עסקאות שאושרו וטרם בוצעו   2_דיווחים נוספים 2" xfId="17774"/>
    <cellStyle name="5_עסקאות שאושרו וטרם בוצעו   2_דיווחים נוספים_1" xfId="4548"/>
    <cellStyle name="5_עסקאות שאושרו וטרם בוצעו   2_דיווחים נוספים_1 2" xfId="17775"/>
    <cellStyle name="5_עסקאות שאושרו וטרם בוצעו   2_דיווחים נוספים_1_15" xfId="10043"/>
    <cellStyle name="5_עסקאות שאושרו וטרם בוצעו   2_דיווחים נוספים_1_15 2" xfId="17776"/>
    <cellStyle name="5_עסקאות שאושרו וטרם בוצעו   2_דיווחים נוספים_15" xfId="10042"/>
    <cellStyle name="5_עסקאות שאושרו וטרם בוצעו   2_דיווחים נוספים_15 2" xfId="17777"/>
    <cellStyle name="5_עסקאות שאושרו וטרם בוצעו   2_דיווחים נוספים_פירוט אגח תשואה מעל 10% " xfId="4549"/>
    <cellStyle name="5_עסקאות שאושרו וטרם בוצעו   2_דיווחים נוספים_פירוט אגח תשואה מעל 10%  2" xfId="17778"/>
    <cellStyle name="5_עסקאות שאושרו וטרם בוצעו   2_דיווחים נוספים_פירוט אגח תשואה מעל 10% _15" xfId="10044"/>
    <cellStyle name="5_עסקאות שאושרו וטרם בוצעו   2_דיווחים נוספים_פירוט אגח תשואה מעל 10% _15 2" xfId="17779"/>
    <cellStyle name="5_עסקאות שאושרו וטרם בוצעו   2_פירוט אגח תשואה מעל 10% " xfId="4550"/>
    <cellStyle name="5_עסקאות שאושרו וטרם בוצעו   2_פירוט אגח תשואה מעל 10%  2" xfId="17780"/>
    <cellStyle name="5_עסקאות שאושרו וטרם בוצעו   2_פירוט אגח תשואה מעל 10% _15" xfId="10045"/>
    <cellStyle name="5_עסקאות שאושרו וטרם בוצעו   2_פירוט אגח תשואה מעל 10% _15 2" xfId="17781"/>
    <cellStyle name="5_עסקאות שאושרו וטרם בוצעו   3" xfId="17771"/>
    <cellStyle name="5_עסקאות שאושרו וטרם בוצעו  _1" xfId="4551"/>
    <cellStyle name="5_עסקאות שאושרו וטרם בוצעו  _1 2" xfId="4552"/>
    <cellStyle name="5_עסקאות שאושרו וטרם בוצעו  _1 2 2" xfId="17783"/>
    <cellStyle name="5_עסקאות שאושרו וטרם בוצעו  _1 2_15" xfId="10047"/>
    <cellStyle name="5_עסקאות שאושרו וטרם בוצעו  _1 2_15 2" xfId="17784"/>
    <cellStyle name="5_עסקאות שאושרו וטרם בוצעו  _1 2_דיווחים נוספים" xfId="4553"/>
    <cellStyle name="5_עסקאות שאושרו וטרם בוצעו  _1 2_דיווחים נוספים 2" xfId="17785"/>
    <cellStyle name="5_עסקאות שאושרו וטרם בוצעו  _1 2_דיווחים נוספים_1" xfId="4554"/>
    <cellStyle name="5_עסקאות שאושרו וטרם בוצעו  _1 2_דיווחים נוספים_1 2" xfId="17786"/>
    <cellStyle name="5_עסקאות שאושרו וטרם בוצעו  _1 2_דיווחים נוספים_1_15" xfId="10049"/>
    <cellStyle name="5_עסקאות שאושרו וטרם בוצעו  _1 2_דיווחים נוספים_1_15 2" xfId="17787"/>
    <cellStyle name="5_עסקאות שאושרו וטרם בוצעו  _1 2_דיווחים נוספים_15" xfId="10048"/>
    <cellStyle name="5_עסקאות שאושרו וטרם בוצעו  _1 2_דיווחים נוספים_15 2" xfId="17788"/>
    <cellStyle name="5_עסקאות שאושרו וטרם בוצעו  _1 2_דיווחים נוספים_פירוט אגח תשואה מעל 10% " xfId="4555"/>
    <cellStyle name="5_עסקאות שאושרו וטרם בוצעו  _1 2_דיווחים נוספים_פירוט אגח תשואה מעל 10%  2" xfId="17789"/>
    <cellStyle name="5_עסקאות שאושרו וטרם בוצעו  _1 2_דיווחים נוספים_פירוט אגח תשואה מעל 10% _15" xfId="10050"/>
    <cellStyle name="5_עסקאות שאושרו וטרם בוצעו  _1 2_דיווחים נוספים_פירוט אגח תשואה מעל 10% _15 2" xfId="17790"/>
    <cellStyle name="5_עסקאות שאושרו וטרם בוצעו  _1 2_פירוט אגח תשואה מעל 10% " xfId="4556"/>
    <cellStyle name="5_עסקאות שאושרו וטרם בוצעו  _1 2_פירוט אגח תשואה מעל 10%  2" xfId="17791"/>
    <cellStyle name="5_עסקאות שאושרו וטרם בוצעו  _1 2_פירוט אגח תשואה מעל 10% _15" xfId="10051"/>
    <cellStyle name="5_עסקאות שאושרו וטרם בוצעו  _1 2_פירוט אגח תשואה מעל 10% _15 2" xfId="17792"/>
    <cellStyle name="5_עסקאות שאושרו וטרם בוצעו  _1 3" xfId="17782"/>
    <cellStyle name="5_עסקאות שאושרו וטרם בוצעו  _1_15" xfId="10046"/>
    <cellStyle name="5_עסקאות שאושרו וטרם בוצעו  _1_15 2" xfId="17793"/>
    <cellStyle name="5_עסקאות שאושרו וטרם בוצעו  _1_דיווחים נוספים" xfId="4557"/>
    <cellStyle name="5_עסקאות שאושרו וטרם בוצעו  _1_דיווחים נוספים 2" xfId="17794"/>
    <cellStyle name="5_עסקאות שאושרו וטרם בוצעו  _1_דיווחים נוספים_15" xfId="10052"/>
    <cellStyle name="5_עסקאות שאושרו וטרם בוצעו  _1_דיווחים נוספים_15 2" xfId="17795"/>
    <cellStyle name="5_עסקאות שאושרו וטרם בוצעו  _1_פירוט אגח תשואה מעל 10% " xfId="4558"/>
    <cellStyle name="5_עסקאות שאושרו וטרם בוצעו  _1_פירוט אגח תשואה מעל 10%  2" xfId="17796"/>
    <cellStyle name="5_עסקאות שאושרו וטרם בוצעו  _1_פירוט אגח תשואה מעל 10% _15" xfId="10053"/>
    <cellStyle name="5_עסקאות שאושרו וטרם בוצעו  _1_פירוט אגח תשואה מעל 10% _15 2" xfId="17797"/>
    <cellStyle name="5_עסקאות שאושרו וטרם בוצעו  _15" xfId="10040"/>
    <cellStyle name="5_עסקאות שאושרו וטרם בוצעו  _15 2" xfId="17798"/>
    <cellStyle name="5_עסקאות שאושרו וטרם בוצעו  _4.4." xfId="4559"/>
    <cellStyle name="5_עסקאות שאושרו וטרם בוצעו  _4.4. 2" xfId="4560"/>
    <cellStyle name="5_עסקאות שאושרו וטרם בוצעו  _4.4. 2 2" xfId="17800"/>
    <cellStyle name="5_עסקאות שאושרו וטרם בוצעו  _4.4. 2_15" xfId="10055"/>
    <cellStyle name="5_עסקאות שאושרו וטרם בוצעו  _4.4. 2_15 2" xfId="17801"/>
    <cellStyle name="5_עסקאות שאושרו וטרם בוצעו  _4.4. 2_דיווחים נוספים" xfId="4561"/>
    <cellStyle name="5_עסקאות שאושרו וטרם בוצעו  _4.4. 2_דיווחים נוספים 2" xfId="17802"/>
    <cellStyle name="5_עסקאות שאושרו וטרם בוצעו  _4.4. 2_דיווחים נוספים_1" xfId="4562"/>
    <cellStyle name="5_עסקאות שאושרו וטרם בוצעו  _4.4. 2_דיווחים נוספים_1 2" xfId="17803"/>
    <cellStyle name="5_עסקאות שאושרו וטרם בוצעו  _4.4. 2_דיווחים נוספים_1_15" xfId="10057"/>
    <cellStyle name="5_עסקאות שאושרו וטרם בוצעו  _4.4. 2_דיווחים נוספים_1_15 2" xfId="17804"/>
    <cellStyle name="5_עסקאות שאושרו וטרם בוצעו  _4.4. 2_דיווחים נוספים_15" xfId="10056"/>
    <cellStyle name="5_עסקאות שאושרו וטרם בוצעו  _4.4. 2_דיווחים נוספים_15 2" xfId="17805"/>
    <cellStyle name="5_עסקאות שאושרו וטרם בוצעו  _4.4. 2_דיווחים נוספים_פירוט אגח תשואה מעל 10% " xfId="4563"/>
    <cellStyle name="5_עסקאות שאושרו וטרם בוצעו  _4.4. 2_דיווחים נוספים_פירוט אגח תשואה מעל 10%  2" xfId="17806"/>
    <cellStyle name="5_עסקאות שאושרו וטרם בוצעו  _4.4. 2_דיווחים נוספים_פירוט אגח תשואה מעל 10% _15" xfId="10058"/>
    <cellStyle name="5_עסקאות שאושרו וטרם בוצעו  _4.4. 2_דיווחים נוספים_פירוט אגח תשואה מעל 10% _15 2" xfId="17807"/>
    <cellStyle name="5_עסקאות שאושרו וטרם בוצעו  _4.4. 2_פירוט אגח תשואה מעל 10% " xfId="4564"/>
    <cellStyle name="5_עסקאות שאושרו וטרם בוצעו  _4.4. 2_פירוט אגח תשואה מעל 10%  2" xfId="17808"/>
    <cellStyle name="5_עסקאות שאושרו וטרם בוצעו  _4.4. 2_פירוט אגח תשואה מעל 10% _15" xfId="10059"/>
    <cellStyle name="5_עסקאות שאושרו וטרם בוצעו  _4.4. 2_פירוט אגח תשואה מעל 10% _15 2" xfId="17809"/>
    <cellStyle name="5_עסקאות שאושרו וטרם בוצעו  _4.4. 3" xfId="17799"/>
    <cellStyle name="5_עסקאות שאושרו וטרם בוצעו  _4.4._15" xfId="10054"/>
    <cellStyle name="5_עסקאות שאושרו וטרם בוצעו  _4.4._15 2" xfId="17810"/>
    <cellStyle name="5_עסקאות שאושרו וטרם בוצעו  _4.4._דיווחים נוספים" xfId="4565"/>
    <cellStyle name="5_עסקאות שאושרו וטרם בוצעו  _4.4._דיווחים נוספים 2" xfId="17811"/>
    <cellStyle name="5_עסקאות שאושרו וטרם בוצעו  _4.4._דיווחים נוספים_15" xfId="10060"/>
    <cellStyle name="5_עסקאות שאושרו וטרם בוצעו  _4.4._דיווחים נוספים_15 2" xfId="17812"/>
    <cellStyle name="5_עסקאות שאושרו וטרם בוצעו  _4.4._פירוט אגח תשואה מעל 10% " xfId="4566"/>
    <cellStyle name="5_עסקאות שאושרו וטרם בוצעו  _4.4._פירוט אגח תשואה מעל 10%  2" xfId="17813"/>
    <cellStyle name="5_עסקאות שאושרו וטרם בוצעו  _4.4._פירוט אגח תשואה מעל 10% _15" xfId="10061"/>
    <cellStyle name="5_עסקאות שאושרו וטרם בוצעו  _4.4._פירוט אגח תשואה מעל 10% _15 2" xfId="17814"/>
    <cellStyle name="5_עסקאות שאושרו וטרם בוצעו  _דיווחים נוספים" xfId="4567"/>
    <cellStyle name="5_עסקאות שאושרו וטרם בוצעו  _דיווחים נוספים 2" xfId="17815"/>
    <cellStyle name="5_עסקאות שאושרו וטרם בוצעו  _דיווחים נוספים_1" xfId="4568"/>
    <cellStyle name="5_עסקאות שאושרו וטרם בוצעו  _דיווחים נוספים_1 2" xfId="17816"/>
    <cellStyle name="5_עסקאות שאושרו וטרם בוצעו  _דיווחים נוספים_1_15" xfId="10063"/>
    <cellStyle name="5_עסקאות שאושרו וטרם בוצעו  _דיווחים נוספים_1_15 2" xfId="17817"/>
    <cellStyle name="5_עסקאות שאושרו וטרם בוצעו  _דיווחים נוספים_15" xfId="10062"/>
    <cellStyle name="5_עסקאות שאושרו וטרם בוצעו  _דיווחים נוספים_15 2" xfId="17818"/>
    <cellStyle name="5_עסקאות שאושרו וטרם בוצעו  _דיווחים נוספים_פירוט אגח תשואה מעל 10% " xfId="4569"/>
    <cellStyle name="5_עסקאות שאושרו וטרם בוצעו  _דיווחים נוספים_פירוט אגח תשואה מעל 10%  2" xfId="17819"/>
    <cellStyle name="5_עסקאות שאושרו וטרם בוצעו  _דיווחים נוספים_פירוט אגח תשואה מעל 10% _15" xfId="10064"/>
    <cellStyle name="5_עסקאות שאושרו וטרם בוצעו  _דיווחים נוספים_פירוט אגח תשואה מעל 10% _15 2" xfId="17820"/>
    <cellStyle name="5_עסקאות שאושרו וטרם בוצעו  _פירוט אגח תשואה מעל 10% " xfId="4570"/>
    <cellStyle name="5_עסקאות שאושרו וטרם בוצעו  _פירוט אגח תשואה מעל 10%  2" xfId="17821"/>
    <cellStyle name="5_עסקאות שאושרו וטרם בוצעו  _פירוט אגח תשואה מעל 10% _15" xfId="10065"/>
    <cellStyle name="5_עסקאות שאושרו וטרם בוצעו  _פירוט אגח תשואה מעל 10% _15 2" xfId="17822"/>
    <cellStyle name="5_פירוט אגח תשואה מעל 10% " xfId="4571"/>
    <cellStyle name="5_פירוט אגח תשואה מעל 10%  2" xfId="4572"/>
    <cellStyle name="5_פירוט אגח תשואה מעל 10%  2 2" xfId="17824"/>
    <cellStyle name="5_פירוט אגח תשואה מעל 10%  2_15" xfId="10067"/>
    <cellStyle name="5_פירוט אגח תשואה מעל 10%  2_15 2" xfId="17825"/>
    <cellStyle name="5_פירוט אגח תשואה מעל 10%  2_דיווחים נוספים" xfId="4573"/>
    <cellStyle name="5_פירוט אגח תשואה מעל 10%  2_דיווחים נוספים 2" xfId="17826"/>
    <cellStyle name="5_פירוט אגח תשואה מעל 10%  2_דיווחים נוספים_1" xfId="4574"/>
    <cellStyle name="5_פירוט אגח תשואה מעל 10%  2_דיווחים נוספים_1 2" xfId="17827"/>
    <cellStyle name="5_פירוט אגח תשואה מעל 10%  2_דיווחים נוספים_1_15" xfId="10069"/>
    <cellStyle name="5_פירוט אגח תשואה מעל 10%  2_דיווחים נוספים_1_15 2" xfId="17828"/>
    <cellStyle name="5_פירוט אגח תשואה מעל 10%  2_דיווחים נוספים_15" xfId="10068"/>
    <cellStyle name="5_פירוט אגח תשואה מעל 10%  2_דיווחים נוספים_15 2" xfId="17829"/>
    <cellStyle name="5_פירוט אגח תשואה מעל 10%  2_דיווחים נוספים_פירוט אגח תשואה מעל 10% " xfId="4575"/>
    <cellStyle name="5_פירוט אגח תשואה מעל 10%  2_דיווחים נוספים_פירוט אגח תשואה מעל 10%  2" xfId="17830"/>
    <cellStyle name="5_פירוט אגח תשואה מעל 10%  2_דיווחים נוספים_פירוט אגח תשואה מעל 10% _15" xfId="10070"/>
    <cellStyle name="5_פירוט אגח תשואה מעל 10%  2_דיווחים נוספים_פירוט אגח תשואה מעל 10% _15 2" xfId="17831"/>
    <cellStyle name="5_פירוט אגח תשואה מעל 10%  2_פירוט אגח תשואה מעל 10% " xfId="4576"/>
    <cellStyle name="5_פירוט אגח תשואה מעל 10%  2_פירוט אגח תשואה מעל 10%  2" xfId="17832"/>
    <cellStyle name="5_פירוט אגח תשואה מעל 10%  2_פירוט אגח תשואה מעל 10% _15" xfId="10071"/>
    <cellStyle name="5_פירוט אגח תשואה מעל 10%  2_פירוט אגח תשואה מעל 10% _15 2" xfId="17833"/>
    <cellStyle name="5_פירוט אגח תשואה מעל 10%  3" xfId="17823"/>
    <cellStyle name="5_פירוט אגח תשואה מעל 10% _1" xfId="4577"/>
    <cellStyle name="5_פירוט אגח תשואה מעל 10% _1 2" xfId="17834"/>
    <cellStyle name="5_פירוט אגח תשואה מעל 10% _1_15" xfId="10072"/>
    <cellStyle name="5_פירוט אגח תשואה מעל 10% _1_15 2" xfId="17835"/>
    <cellStyle name="5_פירוט אגח תשואה מעל 10% _15" xfId="10066"/>
    <cellStyle name="5_פירוט אגח תשואה מעל 10% _15 2" xfId="17836"/>
    <cellStyle name="5_פירוט אגח תשואה מעל 10% _4.4." xfId="4578"/>
    <cellStyle name="5_פירוט אגח תשואה מעל 10% _4.4. 2" xfId="4579"/>
    <cellStyle name="5_פירוט אגח תשואה מעל 10% _4.4. 2 2" xfId="17838"/>
    <cellStyle name="5_פירוט אגח תשואה מעל 10% _4.4. 2_15" xfId="10074"/>
    <cellStyle name="5_פירוט אגח תשואה מעל 10% _4.4. 2_15 2" xfId="17839"/>
    <cellStyle name="5_פירוט אגח תשואה מעל 10% _4.4. 2_דיווחים נוספים" xfId="4580"/>
    <cellStyle name="5_פירוט אגח תשואה מעל 10% _4.4. 2_דיווחים נוספים 2" xfId="17840"/>
    <cellStyle name="5_פירוט אגח תשואה מעל 10% _4.4. 2_דיווחים נוספים_1" xfId="4581"/>
    <cellStyle name="5_פירוט אגח תשואה מעל 10% _4.4. 2_דיווחים נוספים_1 2" xfId="17841"/>
    <cellStyle name="5_פירוט אגח תשואה מעל 10% _4.4. 2_דיווחים נוספים_1_15" xfId="10076"/>
    <cellStyle name="5_פירוט אגח תשואה מעל 10% _4.4. 2_דיווחים נוספים_1_15 2" xfId="17842"/>
    <cellStyle name="5_פירוט אגח תשואה מעל 10% _4.4. 2_דיווחים נוספים_15" xfId="10075"/>
    <cellStyle name="5_פירוט אגח תשואה מעל 10% _4.4. 2_דיווחים נוספים_15 2" xfId="17843"/>
    <cellStyle name="5_פירוט אגח תשואה מעל 10% _4.4. 2_דיווחים נוספים_פירוט אגח תשואה מעל 10% " xfId="4582"/>
    <cellStyle name="5_פירוט אגח תשואה מעל 10% _4.4. 2_דיווחים נוספים_פירוט אגח תשואה מעל 10%  2" xfId="17844"/>
    <cellStyle name="5_פירוט אגח תשואה מעל 10% _4.4. 2_דיווחים נוספים_פירוט אגח תשואה מעל 10% _15" xfId="10077"/>
    <cellStyle name="5_פירוט אגח תשואה מעל 10% _4.4. 2_דיווחים נוספים_פירוט אגח תשואה מעל 10% _15 2" xfId="17845"/>
    <cellStyle name="5_פירוט אגח תשואה מעל 10% _4.4. 2_פירוט אגח תשואה מעל 10% " xfId="4583"/>
    <cellStyle name="5_פירוט אגח תשואה מעל 10% _4.4. 2_פירוט אגח תשואה מעל 10%  2" xfId="17846"/>
    <cellStyle name="5_פירוט אגח תשואה מעל 10% _4.4. 2_פירוט אגח תשואה מעל 10% _15" xfId="10078"/>
    <cellStyle name="5_פירוט אגח תשואה מעל 10% _4.4. 2_פירוט אגח תשואה מעל 10% _15 2" xfId="17847"/>
    <cellStyle name="5_פירוט אגח תשואה מעל 10% _4.4. 3" xfId="17837"/>
    <cellStyle name="5_פירוט אגח תשואה מעל 10% _4.4._15" xfId="10073"/>
    <cellStyle name="5_פירוט אגח תשואה מעל 10% _4.4._15 2" xfId="17848"/>
    <cellStyle name="5_פירוט אגח תשואה מעל 10% _4.4._דיווחים נוספים" xfId="4584"/>
    <cellStyle name="5_פירוט אגח תשואה מעל 10% _4.4._דיווחים נוספים 2" xfId="17849"/>
    <cellStyle name="5_פירוט אגח תשואה מעל 10% _4.4._דיווחים נוספים_15" xfId="10079"/>
    <cellStyle name="5_פירוט אגח תשואה מעל 10% _4.4._דיווחים נוספים_15 2" xfId="17850"/>
    <cellStyle name="5_פירוט אגח תשואה מעל 10% _4.4._פירוט אגח תשואה מעל 10% " xfId="4585"/>
    <cellStyle name="5_פירוט אגח תשואה מעל 10% _4.4._פירוט אגח תשואה מעל 10%  2" xfId="17851"/>
    <cellStyle name="5_פירוט אגח תשואה מעל 10% _4.4._פירוט אגח תשואה מעל 10% _15" xfId="10080"/>
    <cellStyle name="5_פירוט אגח תשואה מעל 10% _4.4._פירוט אגח תשואה מעל 10% _15 2" xfId="17852"/>
    <cellStyle name="5_פירוט אגח תשואה מעל 10% _דיווחים נוספים" xfId="4586"/>
    <cellStyle name="5_פירוט אגח תשואה מעל 10% _דיווחים נוספים 2" xfId="17853"/>
    <cellStyle name="5_פירוט אגח תשואה מעל 10% _דיווחים נוספים_1" xfId="4587"/>
    <cellStyle name="5_פירוט אגח תשואה מעל 10% _דיווחים נוספים_1 2" xfId="17854"/>
    <cellStyle name="5_פירוט אגח תשואה מעל 10% _דיווחים נוספים_1_15" xfId="10082"/>
    <cellStyle name="5_פירוט אגח תשואה מעל 10% _דיווחים נוספים_1_15 2" xfId="17855"/>
    <cellStyle name="5_פירוט אגח תשואה מעל 10% _דיווחים נוספים_15" xfId="10081"/>
    <cellStyle name="5_פירוט אגח תשואה מעל 10% _דיווחים נוספים_15 2" xfId="17856"/>
    <cellStyle name="5_פירוט אגח תשואה מעל 10% _דיווחים נוספים_פירוט אגח תשואה מעל 10% " xfId="4588"/>
    <cellStyle name="5_פירוט אגח תשואה מעל 10% _דיווחים נוספים_פירוט אגח תשואה מעל 10%  2" xfId="17857"/>
    <cellStyle name="5_פירוט אגח תשואה מעל 10% _דיווחים נוספים_פירוט אגח תשואה מעל 10% _15" xfId="10083"/>
    <cellStyle name="5_פירוט אגח תשואה מעל 10% _דיווחים נוספים_פירוט אגח תשואה מעל 10% _15 2" xfId="17858"/>
    <cellStyle name="5_פירוט אגח תשואה מעל 10% _פירוט אגח תשואה מעל 10% " xfId="4589"/>
    <cellStyle name="5_פירוט אגח תשואה מעל 10% _פירוט אגח תשואה מעל 10%  2" xfId="17859"/>
    <cellStyle name="5_פירוט אגח תשואה מעל 10% _פירוט אגח תשואה מעל 10% _15" xfId="10084"/>
    <cellStyle name="5_פירוט אגח תשואה מעל 10% _פירוט אגח תשואה מעל 10% _15 2" xfId="17860"/>
    <cellStyle name="6" xfId="4590"/>
    <cellStyle name="6 2" xfId="4591"/>
    <cellStyle name="6 2 2" xfId="4592"/>
    <cellStyle name="6 2 2 2" xfId="17863"/>
    <cellStyle name="6 2 3" xfId="17862"/>
    <cellStyle name="6 2_15" xfId="10086"/>
    <cellStyle name="6 3" xfId="4593"/>
    <cellStyle name="6 3 2" xfId="17864"/>
    <cellStyle name="6 4" xfId="17861"/>
    <cellStyle name="6_15" xfId="10085"/>
    <cellStyle name="6_15 2" xfId="17865"/>
    <cellStyle name="6_15_1" xfId="16901"/>
    <cellStyle name="6_15_1 2" xfId="17866"/>
    <cellStyle name="6_16" xfId="14878"/>
    <cellStyle name="6_16 2" xfId="17867"/>
    <cellStyle name="6_4.4." xfId="4594"/>
    <cellStyle name="6_4.4. 2" xfId="4595"/>
    <cellStyle name="6_4.4. 2 2" xfId="17869"/>
    <cellStyle name="6_4.4. 2_15" xfId="10088"/>
    <cellStyle name="6_4.4. 2_15 2" xfId="17870"/>
    <cellStyle name="6_4.4. 2_דיווחים נוספים" xfId="4596"/>
    <cellStyle name="6_4.4. 2_דיווחים נוספים 2" xfId="17871"/>
    <cellStyle name="6_4.4. 2_דיווחים נוספים_1" xfId="4597"/>
    <cellStyle name="6_4.4. 2_דיווחים נוספים_1 2" xfId="17872"/>
    <cellStyle name="6_4.4. 2_דיווחים נוספים_1_15" xfId="10090"/>
    <cellStyle name="6_4.4. 2_דיווחים נוספים_1_15 2" xfId="17873"/>
    <cellStyle name="6_4.4. 2_דיווחים נוספים_15" xfId="10089"/>
    <cellStyle name="6_4.4. 2_דיווחים נוספים_15 2" xfId="17874"/>
    <cellStyle name="6_4.4. 2_דיווחים נוספים_פירוט אגח תשואה מעל 10% " xfId="4598"/>
    <cellStyle name="6_4.4. 2_דיווחים נוספים_פירוט אגח תשואה מעל 10%  2" xfId="17875"/>
    <cellStyle name="6_4.4. 2_דיווחים נוספים_פירוט אגח תשואה מעל 10% _15" xfId="10091"/>
    <cellStyle name="6_4.4. 2_דיווחים נוספים_פירוט אגח תשואה מעל 10% _15 2" xfId="17876"/>
    <cellStyle name="6_4.4. 2_פירוט אגח תשואה מעל 10% " xfId="4599"/>
    <cellStyle name="6_4.4. 2_פירוט אגח תשואה מעל 10%  2" xfId="17877"/>
    <cellStyle name="6_4.4. 2_פירוט אגח תשואה מעל 10% _15" xfId="10092"/>
    <cellStyle name="6_4.4. 2_פירוט אגח תשואה מעל 10% _15 2" xfId="17878"/>
    <cellStyle name="6_4.4. 3" xfId="17868"/>
    <cellStyle name="6_4.4._15" xfId="10087"/>
    <cellStyle name="6_4.4._15 2" xfId="17879"/>
    <cellStyle name="6_4.4._דיווחים נוספים" xfId="4600"/>
    <cellStyle name="6_4.4._דיווחים נוספים 2" xfId="17880"/>
    <cellStyle name="6_4.4._דיווחים נוספים_15" xfId="10093"/>
    <cellStyle name="6_4.4._דיווחים נוספים_15 2" xfId="17881"/>
    <cellStyle name="6_4.4._פירוט אגח תשואה מעל 10% " xfId="4601"/>
    <cellStyle name="6_4.4._פירוט אגח תשואה מעל 10%  2" xfId="17882"/>
    <cellStyle name="6_4.4._פירוט אגח תשואה מעל 10% _15" xfId="10094"/>
    <cellStyle name="6_4.4._פירוט אגח תשואה מעל 10% _15 2" xfId="17883"/>
    <cellStyle name="6_Anafim" xfId="4602"/>
    <cellStyle name="6_Anafim 2" xfId="4603"/>
    <cellStyle name="6_Anafim 2 2" xfId="4604"/>
    <cellStyle name="6_Anafim 2 2 2" xfId="17886"/>
    <cellStyle name="6_Anafim 2 2_15" xfId="10097"/>
    <cellStyle name="6_Anafim 2 2_15 2" xfId="17887"/>
    <cellStyle name="6_Anafim 2 2_דיווחים נוספים" xfId="4605"/>
    <cellStyle name="6_Anafim 2 2_דיווחים נוספים 2" xfId="17888"/>
    <cellStyle name="6_Anafim 2 2_דיווחים נוספים_1" xfId="4606"/>
    <cellStyle name="6_Anafim 2 2_דיווחים נוספים_1 2" xfId="17889"/>
    <cellStyle name="6_Anafim 2 2_דיווחים נוספים_1_15" xfId="10099"/>
    <cellStyle name="6_Anafim 2 2_דיווחים נוספים_1_15 2" xfId="17890"/>
    <cellStyle name="6_Anafim 2 2_דיווחים נוספים_15" xfId="10098"/>
    <cellStyle name="6_Anafim 2 2_דיווחים נוספים_15 2" xfId="17891"/>
    <cellStyle name="6_Anafim 2 2_דיווחים נוספים_פירוט אגח תשואה מעל 10% " xfId="4607"/>
    <cellStyle name="6_Anafim 2 2_דיווחים נוספים_פירוט אגח תשואה מעל 10%  2" xfId="17892"/>
    <cellStyle name="6_Anafim 2 2_דיווחים נוספים_פירוט אגח תשואה מעל 10% _15" xfId="10100"/>
    <cellStyle name="6_Anafim 2 2_דיווחים נוספים_פירוט אגח תשואה מעל 10% _15 2" xfId="17893"/>
    <cellStyle name="6_Anafim 2 2_פירוט אגח תשואה מעל 10% " xfId="4608"/>
    <cellStyle name="6_Anafim 2 2_פירוט אגח תשואה מעל 10%  2" xfId="17894"/>
    <cellStyle name="6_Anafim 2 2_פירוט אגח תשואה מעל 10% _15" xfId="10101"/>
    <cellStyle name="6_Anafim 2 2_פירוט אגח תשואה מעל 10% _15 2" xfId="17895"/>
    <cellStyle name="6_Anafim 2 3" xfId="17885"/>
    <cellStyle name="6_Anafim 2_15" xfId="10096"/>
    <cellStyle name="6_Anafim 2_15 2" xfId="17896"/>
    <cellStyle name="6_Anafim 2_4.4." xfId="4609"/>
    <cellStyle name="6_Anafim 2_4.4. 2" xfId="4610"/>
    <cellStyle name="6_Anafim 2_4.4. 2 2" xfId="17898"/>
    <cellStyle name="6_Anafim 2_4.4. 2_15" xfId="10103"/>
    <cellStyle name="6_Anafim 2_4.4. 2_15 2" xfId="17899"/>
    <cellStyle name="6_Anafim 2_4.4. 2_דיווחים נוספים" xfId="4611"/>
    <cellStyle name="6_Anafim 2_4.4. 2_דיווחים נוספים 2" xfId="17900"/>
    <cellStyle name="6_Anafim 2_4.4. 2_דיווחים נוספים_1" xfId="4612"/>
    <cellStyle name="6_Anafim 2_4.4. 2_דיווחים נוספים_1 2" xfId="17901"/>
    <cellStyle name="6_Anafim 2_4.4. 2_דיווחים נוספים_1_15" xfId="10105"/>
    <cellStyle name="6_Anafim 2_4.4. 2_דיווחים נוספים_1_15 2" xfId="17902"/>
    <cellStyle name="6_Anafim 2_4.4. 2_דיווחים נוספים_15" xfId="10104"/>
    <cellStyle name="6_Anafim 2_4.4. 2_דיווחים נוספים_15 2" xfId="17903"/>
    <cellStyle name="6_Anafim 2_4.4. 2_דיווחים נוספים_פירוט אגח תשואה מעל 10% " xfId="4613"/>
    <cellStyle name="6_Anafim 2_4.4. 2_דיווחים נוספים_פירוט אגח תשואה מעל 10%  2" xfId="17904"/>
    <cellStyle name="6_Anafim 2_4.4. 2_דיווחים נוספים_פירוט אגח תשואה מעל 10% _15" xfId="10106"/>
    <cellStyle name="6_Anafim 2_4.4. 2_דיווחים נוספים_פירוט אגח תשואה מעל 10% _15 2" xfId="17905"/>
    <cellStyle name="6_Anafim 2_4.4. 2_פירוט אגח תשואה מעל 10% " xfId="4614"/>
    <cellStyle name="6_Anafim 2_4.4. 2_פירוט אגח תשואה מעל 10%  2" xfId="17906"/>
    <cellStyle name="6_Anafim 2_4.4. 2_פירוט אגח תשואה מעל 10% _15" xfId="10107"/>
    <cellStyle name="6_Anafim 2_4.4. 2_פירוט אגח תשואה מעל 10% _15 2" xfId="17907"/>
    <cellStyle name="6_Anafim 2_4.4. 3" xfId="17897"/>
    <cellStyle name="6_Anafim 2_4.4._15" xfId="10102"/>
    <cellStyle name="6_Anafim 2_4.4._15 2" xfId="17908"/>
    <cellStyle name="6_Anafim 2_4.4._דיווחים נוספים" xfId="4615"/>
    <cellStyle name="6_Anafim 2_4.4._דיווחים נוספים 2" xfId="17909"/>
    <cellStyle name="6_Anafim 2_4.4._דיווחים נוספים_15" xfId="10108"/>
    <cellStyle name="6_Anafim 2_4.4._דיווחים נוספים_15 2" xfId="17910"/>
    <cellStyle name="6_Anafim 2_4.4._פירוט אגח תשואה מעל 10% " xfId="4616"/>
    <cellStyle name="6_Anafim 2_4.4._פירוט אגח תשואה מעל 10%  2" xfId="17911"/>
    <cellStyle name="6_Anafim 2_4.4._פירוט אגח תשואה מעל 10% _15" xfId="10109"/>
    <cellStyle name="6_Anafim 2_4.4._פירוט אגח תשואה מעל 10% _15 2" xfId="17912"/>
    <cellStyle name="6_Anafim 2_דיווחים נוספים" xfId="4617"/>
    <cellStyle name="6_Anafim 2_דיווחים נוספים 2" xfId="4618"/>
    <cellStyle name="6_Anafim 2_דיווחים נוספים 2 2" xfId="17914"/>
    <cellStyle name="6_Anafim 2_דיווחים נוספים 2_15" xfId="10111"/>
    <cellStyle name="6_Anafim 2_דיווחים נוספים 2_15 2" xfId="17915"/>
    <cellStyle name="6_Anafim 2_דיווחים נוספים 2_דיווחים נוספים" xfId="4619"/>
    <cellStyle name="6_Anafim 2_דיווחים נוספים 2_דיווחים נוספים 2" xfId="17916"/>
    <cellStyle name="6_Anafim 2_דיווחים נוספים 2_דיווחים נוספים_1" xfId="4620"/>
    <cellStyle name="6_Anafim 2_דיווחים נוספים 2_דיווחים נוספים_1 2" xfId="17917"/>
    <cellStyle name="6_Anafim 2_דיווחים נוספים 2_דיווחים נוספים_1_15" xfId="10113"/>
    <cellStyle name="6_Anafim 2_דיווחים נוספים 2_דיווחים נוספים_1_15 2" xfId="17918"/>
    <cellStyle name="6_Anafim 2_דיווחים נוספים 2_דיווחים נוספים_15" xfId="10112"/>
    <cellStyle name="6_Anafim 2_דיווחים נוספים 2_דיווחים נוספים_15 2" xfId="17919"/>
    <cellStyle name="6_Anafim 2_דיווחים נוספים 2_דיווחים נוספים_פירוט אגח תשואה מעל 10% " xfId="4621"/>
    <cellStyle name="6_Anafim 2_דיווחים נוספים 2_דיווחים נוספים_פירוט אגח תשואה מעל 10%  2" xfId="17920"/>
    <cellStyle name="6_Anafim 2_דיווחים נוספים 2_דיווחים נוספים_פירוט אגח תשואה מעל 10% _15" xfId="10114"/>
    <cellStyle name="6_Anafim 2_דיווחים נוספים 2_דיווחים נוספים_פירוט אגח תשואה מעל 10% _15 2" xfId="17921"/>
    <cellStyle name="6_Anafim 2_דיווחים נוספים 2_פירוט אגח תשואה מעל 10% " xfId="4622"/>
    <cellStyle name="6_Anafim 2_דיווחים נוספים 2_פירוט אגח תשואה מעל 10%  2" xfId="17922"/>
    <cellStyle name="6_Anafim 2_דיווחים נוספים 2_פירוט אגח תשואה מעל 10% _15" xfId="10115"/>
    <cellStyle name="6_Anafim 2_דיווחים נוספים 2_פירוט אגח תשואה מעל 10% _15 2" xfId="17923"/>
    <cellStyle name="6_Anafim 2_דיווחים נוספים 3" xfId="17913"/>
    <cellStyle name="6_Anafim 2_דיווחים נוספים_1" xfId="4623"/>
    <cellStyle name="6_Anafim 2_דיווחים נוספים_1 2" xfId="4624"/>
    <cellStyle name="6_Anafim 2_דיווחים נוספים_1 2 2" xfId="17925"/>
    <cellStyle name="6_Anafim 2_דיווחים נוספים_1 2_15" xfId="10117"/>
    <cellStyle name="6_Anafim 2_דיווחים נוספים_1 2_15 2" xfId="17926"/>
    <cellStyle name="6_Anafim 2_דיווחים נוספים_1 2_דיווחים נוספים" xfId="4625"/>
    <cellStyle name="6_Anafim 2_דיווחים נוספים_1 2_דיווחים נוספים 2" xfId="17927"/>
    <cellStyle name="6_Anafim 2_דיווחים נוספים_1 2_דיווחים נוספים_1" xfId="4626"/>
    <cellStyle name="6_Anafim 2_דיווחים נוספים_1 2_דיווחים נוספים_1 2" xfId="17928"/>
    <cellStyle name="6_Anafim 2_דיווחים נוספים_1 2_דיווחים נוספים_1_15" xfId="10119"/>
    <cellStyle name="6_Anafim 2_דיווחים נוספים_1 2_דיווחים נוספים_1_15 2" xfId="17929"/>
    <cellStyle name="6_Anafim 2_דיווחים נוספים_1 2_דיווחים נוספים_15" xfId="10118"/>
    <cellStyle name="6_Anafim 2_דיווחים נוספים_1 2_דיווחים נוספים_15 2" xfId="17930"/>
    <cellStyle name="6_Anafim 2_דיווחים נוספים_1 2_דיווחים נוספים_פירוט אגח תשואה מעל 10% " xfId="4627"/>
    <cellStyle name="6_Anafim 2_דיווחים נוספים_1 2_דיווחים נוספים_פירוט אגח תשואה מעל 10%  2" xfId="17931"/>
    <cellStyle name="6_Anafim 2_דיווחים נוספים_1 2_דיווחים נוספים_פירוט אגח תשואה מעל 10% _15" xfId="10120"/>
    <cellStyle name="6_Anafim 2_דיווחים נוספים_1 2_דיווחים נוספים_פירוט אגח תשואה מעל 10% _15 2" xfId="17932"/>
    <cellStyle name="6_Anafim 2_דיווחים נוספים_1 2_פירוט אגח תשואה מעל 10% " xfId="4628"/>
    <cellStyle name="6_Anafim 2_דיווחים נוספים_1 2_פירוט אגח תשואה מעל 10%  2" xfId="17933"/>
    <cellStyle name="6_Anafim 2_דיווחים נוספים_1 2_פירוט אגח תשואה מעל 10% _15" xfId="10121"/>
    <cellStyle name="6_Anafim 2_דיווחים נוספים_1 2_פירוט אגח תשואה מעל 10% _15 2" xfId="17934"/>
    <cellStyle name="6_Anafim 2_דיווחים נוספים_1 3" xfId="17924"/>
    <cellStyle name="6_Anafim 2_דיווחים נוספים_1_15" xfId="10116"/>
    <cellStyle name="6_Anafim 2_דיווחים נוספים_1_15 2" xfId="17935"/>
    <cellStyle name="6_Anafim 2_דיווחים נוספים_1_4.4." xfId="4629"/>
    <cellStyle name="6_Anafim 2_דיווחים נוספים_1_4.4. 2" xfId="4630"/>
    <cellStyle name="6_Anafim 2_דיווחים נוספים_1_4.4. 2 2" xfId="17937"/>
    <cellStyle name="6_Anafim 2_דיווחים נוספים_1_4.4. 2_15" xfId="10123"/>
    <cellStyle name="6_Anafim 2_דיווחים נוספים_1_4.4. 2_15 2" xfId="17938"/>
    <cellStyle name="6_Anafim 2_דיווחים נוספים_1_4.4. 2_דיווחים נוספים" xfId="4631"/>
    <cellStyle name="6_Anafim 2_דיווחים נוספים_1_4.4. 2_דיווחים נוספים 2" xfId="17939"/>
    <cellStyle name="6_Anafim 2_דיווחים נוספים_1_4.4. 2_דיווחים נוספים_1" xfId="4632"/>
    <cellStyle name="6_Anafim 2_דיווחים נוספים_1_4.4. 2_דיווחים נוספים_1 2" xfId="17940"/>
    <cellStyle name="6_Anafim 2_דיווחים נוספים_1_4.4. 2_דיווחים נוספים_1_15" xfId="10125"/>
    <cellStyle name="6_Anafim 2_דיווחים נוספים_1_4.4. 2_דיווחים נוספים_1_15 2" xfId="17941"/>
    <cellStyle name="6_Anafim 2_דיווחים נוספים_1_4.4. 2_דיווחים נוספים_15" xfId="10124"/>
    <cellStyle name="6_Anafim 2_דיווחים נוספים_1_4.4. 2_דיווחים נוספים_15 2" xfId="17942"/>
    <cellStyle name="6_Anafim 2_דיווחים נוספים_1_4.4. 2_דיווחים נוספים_פירוט אגח תשואה מעל 10% " xfId="4633"/>
    <cellStyle name="6_Anafim 2_דיווחים נוספים_1_4.4. 2_דיווחים נוספים_פירוט אגח תשואה מעל 10%  2" xfId="17943"/>
    <cellStyle name="6_Anafim 2_דיווחים נוספים_1_4.4. 2_דיווחים נוספים_פירוט אגח תשואה מעל 10% _15" xfId="10126"/>
    <cellStyle name="6_Anafim 2_דיווחים נוספים_1_4.4. 2_דיווחים נוספים_פירוט אגח תשואה מעל 10% _15 2" xfId="17944"/>
    <cellStyle name="6_Anafim 2_דיווחים נוספים_1_4.4. 2_פירוט אגח תשואה מעל 10% " xfId="4634"/>
    <cellStyle name="6_Anafim 2_דיווחים נוספים_1_4.4. 2_פירוט אגח תשואה מעל 10%  2" xfId="17945"/>
    <cellStyle name="6_Anafim 2_דיווחים נוספים_1_4.4. 2_פירוט אגח תשואה מעל 10% _15" xfId="10127"/>
    <cellStyle name="6_Anafim 2_דיווחים נוספים_1_4.4. 2_פירוט אגח תשואה מעל 10% _15 2" xfId="17946"/>
    <cellStyle name="6_Anafim 2_דיווחים נוספים_1_4.4. 3" xfId="17936"/>
    <cellStyle name="6_Anafim 2_דיווחים נוספים_1_4.4._15" xfId="10122"/>
    <cellStyle name="6_Anafim 2_דיווחים נוספים_1_4.4._15 2" xfId="17947"/>
    <cellStyle name="6_Anafim 2_דיווחים נוספים_1_4.4._דיווחים נוספים" xfId="4635"/>
    <cellStyle name="6_Anafim 2_דיווחים נוספים_1_4.4._דיווחים נוספים 2" xfId="17948"/>
    <cellStyle name="6_Anafim 2_דיווחים נוספים_1_4.4._דיווחים נוספים_15" xfId="10128"/>
    <cellStyle name="6_Anafim 2_דיווחים נוספים_1_4.4._דיווחים נוספים_15 2" xfId="17949"/>
    <cellStyle name="6_Anafim 2_דיווחים נוספים_1_4.4._פירוט אגח תשואה מעל 10% " xfId="4636"/>
    <cellStyle name="6_Anafim 2_דיווחים נוספים_1_4.4._פירוט אגח תשואה מעל 10%  2" xfId="17950"/>
    <cellStyle name="6_Anafim 2_דיווחים נוספים_1_4.4._פירוט אגח תשואה מעל 10% _15" xfId="10129"/>
    <cellStyle name="6_Anafim 2_דיווחים נוספים_1_4.4._פירוט אגח תשואה מעל 10% _15 2" xfId="17951"/>
    <cellStyle name="6_Anafim 2_דיווחים נוספים_1_דיווחים נוספים" xfId="4637"/>
    <cellStyle name="6_Anafim 2_דיווחים נוספים_1_דיווחים נוספים 2" xfId="17952"/>
    <cellStyle name="6_Anafim 2_דיווחים נוספים_1_דיווחים נוספים_15" xfId="10130"/>
    <cellStyle name="6_Anafim 2_דיווחים נוספים_1_דיווחים נוספים_15 2" xfId="17953"/>
    <cellStyle name="6_Anafim 2_דיווחים נוספים_1_פירוט אגח תשואה מעל 10% " xfId="4638"/>
    <cellStyle name="6_Anafim 2_דיווחים נוספים_1_פירוט אגח תשואה מעל 10%  2" xfId="17954"/>
    <cellStyle name="6_Anafim 2_דיווחים נוספים_1_פירוט אגח תשואה מעל 10% _15" xfId="10131"/>
    <cellStyle name="6_Anafim 2_דיווחים נוספים_1_פירוט אגח תשואה מעל 10% _15 2" xfId="17955"/>
    <cellStyle name="6_Anafim 2_דיווחים נוספים_15" xfId="10110"/>
    <cellStyle name="6_Anafim 2_דיווחים נוספים_15 2" xfId="17956"/>
    <cellStyle name="6_Anafim 2_דיווחים נוספים_2" xfId="4639"/>
    <cellStyle name="6_Anafim 2_דיווחים נוספים_2 2" xfId="17957"/>
    <cellStyle name="6_Anafim 2_דיווחים נוספים_2_15" xfId="10132"/>
    <cellStyle name="6_Anafim 2_דיווחים נוספים_2_15 2" xfId="17958"/>
    <cellStyle name="6_Anafim 2_דיווחים נוספים_4.4." xfId="4640"/>
    <cellStyle name="6_Anafim 2_דיווחים נוספים_4.4. 2" xfId="4641"/>
    <cellStyle name="6_Anafim 2_דיווחים נוספים_4.4. 2 2" xfId="17960"/>
    <cellStyle name="6_Anafim 2_דיווחים נוספים_4.4. 2_15" xfId="10134"/>
    <cellStyle name="6_Anafim 2_דיווחים נוספים_4.4. 2_15 2" xfId="17961"/>
    <cellStyle name="6_Anafim 2_דיווחים נוספים_4.4. 2_דיווחים נוספים" xfId="4642"/>
    <cellStyle name="6_Anafim 2_דיווחים נוספים_4.4. 2_דיווחים נוספים 2" xfId="17962"/>
    <cellStyle name="6_Anafim 2_דיווחים נוספים_4.4. 2_דיווחים נוספים_1" xfId="4643"/>
    <cellStyle name="6_Anafim 2_דיווחים נוספים_4.4. 2_דיווחים נוספים_1 2" xfId="17963"/>
    <cellStyle name="6_Anafim 2_דיווחים נוספים_4.4. 2_דיווחים נוספים_1_15" xfId="10136"/>
    <cellStyle name="6_Anafim 2_דיווחים נוספים_4.4. 2_דיווחים נוספים_1_15 2" xfId="17964"/>
    <cellStyle name="6_Anafim 2_דיווחים נוספים_4.4. 2_דיווחים נוספים_15" xfId="10135"/>
    <cellStyle name="6_Anafim 2_דיווחים נוספים_4.4. 2_דיווחים נוספים_15 2" xfId="17965"/>
    <cellStyle name="6_Anafim 2_דיווחים נוספים_4.4. 2_דיווחים נוספים_פירוט אגח תשואה מעל 10% " xfId="4644"/>
    <cellStyle name="6_Anafim 2_דיווחים נוספים_4.4. 2_דיווחים נוספים_פירוט אגח תשואה מעל 10%  2" xfId="17966"/>
    <cellStyle name="6_Anafim 2_דיווחים נוספים_4.4. 2_דיווחים נוספים_פירוט אגח תשואה מעל 10% _15" xfId="10137"/>
    <cellStyle name="6_Anafim 2_דיווחים נוספים_4.4. 2_דיווחים נוספים_פירוט אגח תשואה מעל 10% _15 2" xfId="17967"/>
    <cellStyle name="6_Anafim 2_דיווחים נוספים_4.4. 2_פירוט אגח תשואה מעל 10% " xfId="4645"/>
    <cellStyle name="6_Anafim 2_דיווחים נוספים_4.4. 2_פירוט אגח תשואה מעל 10%  2" xfId="17968"/>
    <cellStyle name="6_Anafim 2_דיווחים נוספים_4.4. 2_פירוט אגח תשואה מעל 10% _15" xfId="10138"/>
    <cellStyle name="6_Anafim 2_דיווחים נוספים_4.4. 2_פירוט אגח תשואה מעל 10% _15 2" xfId="17969"/>
    <cellStyle name="6_Anafim 2_דיווחים נוספים_4.4. 3" xfId="17959"/>
    <cellStyle name="6_Anafim 2_דיווחים נוספים_4.4._15" xfId="10133"/>
    <cellStyle name="6_Anafim 2_דיווחים נוספים_4.4._15 2" xfId="17970"/>
    <cellStyle name="6_Anafim 2_דיווחים נוספים_4.4._דיווחים נוספים" xfId="4646"/>
    <cellStyle name="6_Anafim 2_דיווחים נוספים_4.4._דיווחים נוספים 2" xfId="17971"/>
    <cellStyle name="6_Anafim 2_דיווחים נוספים_4.4._דיווחים נוספים_15" xfId="10139"/>
    <cellStyle name="6_Anafim 2_דיווחים נוספים_4.4._דיווחים נוספים_15 2" xfId="17972"/>
    <cellStyle name="6_Anafim 2_דיווחים נוספים_4.4._פירוט אגח תשואה מעל 10% " xfId="4647"/>
    <cellStyle name="6_Anafim 2_דיווחים נוספים_4.4._פירוט אגח תשואה מעל 10%  2" xfId="17973"/>
    <cellStyle name="6_Anafim 2_דיווחים נוספים_4.4._פירוט אגח תשואה מעל 10% _15" xfId="10140"/>
    <cellStyle name="6_Anafim 2_דיווחים נוספים_4.4._פירוט אגח תשואה מעל 10% _15 2" xfId="17974"/>
    <cellStyle name="6_Anafim 2_דיווחים נוספים_דיווחים נוספים" xfId="4648"/>
    <cellStyle name="6_Anafim 2_דיווחים נוספים_דיווחים נוספים 2" xfId="4649"/>
    <cellStyle name="6_Anafim 2_דיווחים נוספים_דיווחים נוספים 2 2" xfId="17976"/>
    <cellStyle name="6_Anafim 2_דיווחים נוספים_דיווחים נוספים 2_15" xfId="10142"/>
    <cellStyle name="6_Anafim 2_דיווחים נוספים_דיווחים נוספים 2_15 2" xfId="17977"/>
    <cellStyle name="6_Anafim 2_דיווחים נוספים_דיווחים נוספים 2_דיווחים נוספים" xfId="4650"/>
    <cellStyle name="6_Anafim 2_דיווחים נוספים_דיווחים נוספים 2_דיווחים נוספים 2" xfId="17978"/>
    <cellStyle name="6_Anafim 2_דיווחים נוספים_דיווחים נוספים 2_דיווחים נוספים_1" xfId="4651"/>
    <cellStyle name="6_Anafim 2_דיווחים נוספים_דיווחים נוספים 2_דיווחים נוספים_1 2" xfId="17979"/>
    <cellStyle name="6_Anafim 2_דיווחים נוספים_דיווחים נוספים 2_דיווחים נוספים_1_15" xfId="10144"/>
    <cellStyle name="6_Anafim 2_דיווחים נוספים_דיווחים נוספים 2_דיווחים נוספים_1_15 2" xfId="17980"/>
    <cellStyle name="6_Anafim 2_דיווחים נוספים_דיווחים נוספים 2_דיווחים נוספים_15" xfId="10143"/>
    <cellStyle name="6_Anafim 2_דיווחים נוספים_דיווחים נוספים 2_דיווחים נוספים_15 2" xfId="17981"/>
    <cellStyle name="6_Anafim 2_דיווחים נוספים_דיווחים נוספים 2_דיווחים נוספים_פירוט אגח תשואה מעל 10% " xfId="4652"/>
    <cellStyle name="6_Anafim 2_דיווחים נוספים_דיווחים נוספים 2_דיווחים נוספים_פירוט אגח תשואה מעל 10%  2" xfId="17982"/>
    <cellStyle name="6_Anafim 2_דיווחים נוספים_דיווחים נוספים 2_דיווחים נוספים_פירוט אגח תשואה מעל 10% _15" xfId="10145"/>
    <cellStyle name="6_Anafim 2_דיווחים נוספים_דיווחים נוספים 2_דיווחים נוספים_פירוט אגח תשואה מעל 10% _15 2" xfId="17983"/>
    <cellStyle name="6_Anafim 2_דיווחים נוספים_דיווחים נוספים 2_פירוט אגח תשואה מעל 10% " xfId="4653"/>
    <cellStyle name="6_Anafim 2_דיווחים נוספים_דיווחים נוספים 2_פירוט אגח תשואה מעל 10%  2" xfId="17984"/>
    <cellStyle name="6_Anafim 2_דיווחים נוספים_דיווחים נוספים 2_פירוט אגח תשואה מעל 10% _15" xfId="10146"/>
    <cellStyle name="6_Anafim 2_דיווחים נוספים_דיווחים נוספים 2_פירוט אגח תשואה מעל 10% _15 2" xfId="17985"/>
    <cellStyle name="6_Anafim 2_דיווחים נוספים_דיווחים נוספים 3" xfId="17975"/>
    <cellStyle name="6_Anafim 2_דיווחים נוספים_דיווחים נוספים_1" xfId="4654"/>
    <cellStyle name="6_Anafim 2_דיווחים נוספים_דיווחים נוספים_1 2" xfId="17986"/>
    <cellStyle name="6_Anafim 2_דיווחים נוספים_דיווחים נוספים_1_15" xfId="10147"/>
    <cellStyle name="6_Anafim 2_דיווחים נוספים_דיווחים נוספים_1_15 2" xfId="17987"/>
    <cellStyle name="6_Anafim 2_דיווחים נוספים_דיווחים נוספים_15" xfId="10141"/>
    <cellStyle name="6_Anafim 2_דיווחים נוספים_דיווחים נוספים_15 2" xfId="17988"/>
    <cellStyle name="6_Anafim 2_דיווחים נוספים_דיווחים נוספים_4.4." xfId="4655"/>
    <cellStyle name="6_Anafim 2_דיווחים נוספים_דיווחים נוספים_4.4. 2" xfId="4656"/>
    <cellStyle name="6_Anafim 2_דיווחים נוספים_דיווחים נוספים_4.4. 2 2" xfId="17990"/>
    <cellStyle name="6_Anafim 2_דיווחים נוספים_דיווחים נוספים_4.4. 2_15" xfId="10149"/>
    <cellStyle name="6_Anafim 2_דיווחים נוספים_דיווחים נוספים_4.4. 2_15 2" xfId="17991"/>
    <cellStyle name="6_Anafim 2_דיווחים נוספים_דיווחים נוספים_4.4. 2_דיווחים נוספים" xfId="4657"/>
    <cellStyle name="6_Anafim 2_דיווחים נוספים_דיווחים נוספים_4.4. 2_דיווחים נוספים 2" xfId="17992"/>
    <cellStyle name="6_Anafim 2_דיווחים נוספים_דיווחים נוספים_4.4. 2_דיווחים נוספים_1" xfId="4658"/>
    <cellStyle name="6_Anafim 2_דיווחים נוספים_דיווחים נוספים_4.4. 2_דיווחים נוספים_1 2" xfId="17993"/>
    <cellStyle name="6_Anafim 2_דיווחים נוספים_דיווחים נוספים_4.4. 2_דיווחים נוספים_1_15" xfId="10151"/>
    <cellStyle name="6_Anafim 2_דיווחים נוספים_דיווחים נוספים_4.4. 2_דיווחים נוספים_1_15 2" xfId="17994"/>
    <cellStyle name="6_Anafim 2_דיווחים נוספים_דיווחים נוספים_4.4. 2_דיווחים נוספים_15" xfId="10150"/>
    <cellStyle name="6_Anafim 2_דיווחים נוספים_דיווחים נוספים_4.4. 2_דיווחים נוספים_15 2" xfId="17995"/>
    <cellStyle name="6_Anafim 2_דיווחים נוספים_דיווחים נוספים_4.4. 2_דיווחים נוספים_פירוט אגח תשואה מעל 10% " xfId="4659"/>
    <cellStyle name="6_Anafim 2_דיווחים נוספים_דיווחים נוספים_4.4. 2_דיווחים נוספים_פירוט אגח תשואה מעל 10%  2" xfId="17996"/>
    <cellStyle name="6_Anafim 2_דיווחים נוספים_דיווחים נוספים_4.4. 2_דיווחים נוספים_פירוט אגח תשואה מעל 10% _15" xfId="10152"/>
    <cellStyle name="6_Anafim 2_דיווחים נוספים_דיווחים נוספים_4.4. 2_דיווחים נוספים_פירוט אגח תשואה מעל 10% _15 2" xfId="17997"/>
    <cellStyle name="6_Anafim 2_דיווחים נוספים_דיווחים נוספים_4.4. 2_פירוט אגח תשואה מעל 10% " xfId="4660"/>
    <cellStyle name="6_Anafim 2_דיווחים נוספים_דיווחים נוספים_4.4. 2_פירוט אגח תשואה מעל 10%  2" xfId="17998"/>
    <cellStyle name="6_Anafim 2_דיווחים נוספים_דיווחים נוספים_4.4. 2_פירוט אגח תשואה מעל 10% _15" xfId="10153"/>
    <cellStyle name="6_Anafim 2_דיווחים נוספים_דיווחים נוספים_4.4. 2_פירוט אגח תשואה מעל 10% _15 2" xfId="17999"/>
    <cellStyle name="6_Anafim 2_דיווחים נוספים_דיווחים נוספים_4.4. 3" xfId="17989"/>
    <cellStyle name="6_Anafim 2_דיווחים נוספים_דיווחים נוספים_4.4._15" xfId="10148"/>
    <cellStyle name="6_Anafim 2_דיווחים נוספים_דיווחים נוספים_4.4._15 2" xfId="18000"/>
    <cellStyle name="6_Anafim 2_דיווחים נוספים_דיווחים נוספים_4.4._דיווחים נוספים" xfId="4661"/>
    <cellStyle name="6_Anafim 2_דיווחים נוספים_דיווחים נוספים_4.4._דיווחים נוספים 2" xfId="18001"/>
    <cellStyle name="6_Anafim 2_דיווחים נוספים_דיווחים נוספים_4.4._דיווחים נוספים_15" xfId="10154"/>
    <cellStyle name="6_Anafim 2_דיווחים נוספים_דיווחים נוספים_4.4._דיווחים נוספים_15 2" xfId="18002"/>
    <cellStyle name="6_Anafim 2_דיווחים נוספים_דיווחים נוספים_4.4._פירוט אגח תשואה מעל 10% " xfId="4662"/>
    <cellStyle name="6_Anafim 2_דיווחים נוספים_דיווחים נוספים_4.4._פירוט אגח תשואה מעל 10%  2" xfId="18003"/>
    <cellStyle name="6_Anafim 2_דיווחים נוספים_דיווחים נוספים_4.4._פירוט אגח תשואה מעל 10% _15" xfId="10155"/>
    <cellStyle name="6_Anafim 2_דיווחים נוספים_דיווחים נוספים_4.4._פירוט אגח תשואה מעל 10% _15 2" xfId="18004"/>
    <cellStyle name="6_Anafim 2_דיווחים נוספים_דיווחים נוספים_דיווחים נוספים" xfId="4663"/>
    <cellStyle name="6_Anafim 2_דיווחים נוספים_דיווחים נוספים_דיווחים נוספים 2" xfId="18005"/>
    <cellStyle name="6_Anafim 2_דיווחים נוספים_דיווחים נוספים_דיווחים נוספים_15" xfId="10156"/>
    <cellStyle name="6_Anafim 2_דיווחים נוספים_דיווחים נוספים_דיווחים נוספים_15 2" xfId="18006"/>
    <cellStyle name="6_Anafim 2_דיווחים נוספים_דיווחים נוספים_פירוט אגח תשואה מעל 10% " xfId="4664"/>
    <cellStyle name="6_Anafim 2_דיווחים נוספים_דיווחים נוספים_פירוט אגח תשואה מעל 10%  2" xfId="18007"/>
    <cellStyle name="6_Anafim 2_דיווחים נוספים_דיווחים נוספים_פירוט אגח תשואה מעל 10% _15" xfId="10157"/>
    <cellStyle name="6_Anafim 2_דיווחים נוספים_דיווחים נוספים_פירוט אגח תשואה מעל 10% _15 2" xfId="18008"/>
    <cellStyle name="6_Anafim 2_דיווחים נוספים_פירוט אגח תשואה מעל 10% " xfId="4665"/>
    <cellStyle name="6_Anafim 2_דיווחים נוספים_פירוט אגח תשואה מעל 10%  2" xfId="18009"/>
    <cellStyle name="6_Anafim 2_דיווחים נוספים_פירוט אגח תשואה מעל 10% _15" xfId="10158"/>
    <cellStyle name="6_Anafim 2_דיווחים נוספים_פירוט אגח תשואה מעל 10% _15 2" xfId="18010"/>
    <cellStyle name="6_Anafim 2_עסקאות שאושרו וטרם בוצעו  " xfId="4666"/>
    <cellStyle name="6_Anafim 2_עסקאות שאושרו וטרם בוצעו   2" xfId="4667"/>
    <cellStyle name="6_Anafim 2_עסקאות שאושרו וטרם בוצעו   2 2" xfId="18012"/>
    <cellStyle name="6_Anafim 2_עסקאות שאושרו וטרם בוצעו   2_15" xfId="10160"/>
    <cellStyle name="6_Anafim 2_עסקאות שאושרו וטרם בוצעו   2_15 2" xfId="18013"/>
    <cellStyle name="6_Anafim 2_עסקאות שאושרו וטרם בוצעו   2_דיווחים נוספים" xfId="4668"/>
    <cellStyle name="6_Anafim 2_עסקאות שאושרו וטרם בוצעו   2_דיווחים נוספים 2" xfId="18014"/>
    <cellStyle name="6_Anafim 2_עסקאות שאושרו וטרם בוצעו   2_דיווחים נוספים_1" xfId="4669"/>
    <cellStyle name="6_Anafim 2_עסקאות שאושרו וטרם בוצעו   2_דיווחים נוספים_1 2" xfId="18015"/>
    <cellStyle name="6_Anafim 2_עסקאות שאושרו וטרם בוצעו   2_דיווחים נוספים_1_15" xfId="10162"/>
    <cellStyle name="6_Anafim 2_עסקאות שאושרו וטרם בוצעו   2_דיווחים נוספים_1_15 2" xfId="18016"/>
    <cellStyle name="6_Anafim 2_עסקאות שאושרו וטרם בוצעו   2_דיווחים נוספים_15" xfId="10161"/>
    <cellStyle name="6_Anafim 2_עסקאות שאושרו וטרם בוצעו   2_דיווחים נוספים_15 2" xfId="18017"/>
    <cellStyle name="6_Anafim 2_עסקאות שאושרו וטרם בוצעו   2_דיווחים נוספים_פירוט אגח תשואה מעל 10% " xfId="4670"/>
    <cellStyle name="6_Anafim 2_עסקאות שאושרו וטרם בוצעו   2_דיווחים נוספים_פירוט אגח תשואה מעל 10%  2" xfId="18018"/>
    <cellStyle name="6_Anafim 2_עסקאות שאושרו וטרם בוצעו   2_דיווחים נוספים_פירוט אגח תשואה מעל 10% _15" xfId="10163"/>
    <cellStyle name="6_Anafim 2_עסקאות שאושרו וטרם בוצעו   2_דיווחים נוספים_פירוט אגח תשואה מעל 10% _15 2" xfId="18019"/>
    <cellStyle name="6_Anafim 2_עסקאות שאושרו וטרם בוצעו   2_פירוט אגח תשואה מעל 10% " xfId="4671"/>
    <cellStyle name="6_Anafim 2_עסקאות שאושרו וטרם בוצעו   2_פירוט אגח תשואה מעל 10%  2" xfId="18020"/>
    <cellStyle name="6_Anafim 2_עסקאות שאושרו וטרם בוצעו   2_פירוט אגח תשואה מעל 10% _15" xfId="10164"/>
    <cellStyle name="6_Anafim 2_עסקאות שאושרו וטרם בוצעו   2_פירוט אגח תשואה מעל 10% _15 2" xfId="18021"/>
    <cellStyle name="6_Anafim 2_עסקאות שאושרו וטרם בוצעו   3" xfId="18011"/>
    <cellStyle name="6_Anafim 2_עסקאות שאושרו וטרם בוצעו  _15" xfId="10159"/>
    <cellStyle name="6_Anafim 2_עסקאות שאושרו וטרם בוצעו  _15 2" xfId="18022"/>
    <cellStyle name="6_Anafim 2_עסקאות שאושרו וטרם בוצעו  _דיווחים נוספים" xfId="4672"/>
    <cellStyle name="6_Anafim 2_עסקאות שאושרו וטרם בוצעו  _דיווחים נוספים 2" xfId="18023"/>
    <cellStyle name="6_Anafim 2_עסקאות שאושרו וטרם בוצעו  _דיווחים נוספים_15" xfId="10165"/>
    <cellStyle name="6_Anafim 2_עסקאות שאושרו וטרם בוצעו  _דיווחים נוספים_15 2" xfId="18024"/>
    <cellStyle name="6_Anafim 2_עסקאות שאושרו וטרם בוצעו  _פירוט אגח תשואה מעל 10% " xfId="4673"/>
    <cellStyle name="6_Anafim 2_עסקאות שאושרו וטרם בוצעו  _פירוט אגח תשואה מעל 10%  2" xfId="18025"/>
    <cellStyle name="6_Anafim 2_עסקאות שאושרו וטרם בוצעו  _פירוט אגח תשואה מעל 10% _15" xfId="10166"/>
    <cellStyle name="6_Anafim 2_עסקאות שאושרו וטרם בוצעו  _פירוט אגח תשואה מעל 10% _15 2" xfId="18026"/>
    <cellStyle name="6_Anafim 2_פירוט אגח תשואה מעל 10% " xfId="4674"/>
    <cellStyle name="6_Anafim 2_פירוט אגח תשואה מעל 10%  2" xfId="4675"/>
    <cellStyle name="6_Anafim 2_פירוט אגח תשואה מעל 10%  2 2" xfId="18028"/>
    <cellStyle name="6_Anafim 2_פירוט אגח תשואה מעל 10%  2_15" xfId="10168"/>
    <cellStyle name="6_Anafim 2_פירוט אגח תשואה מעל 10%  2_15 2" xfId="18029"/>
    <cellStyle name="6_Anafim 2_פירוט אגח תשואה מעל 10%  2_דיווחים נוספים" xfId="4676"/>
    <cellStyle name="6_Anafim 2_פירוט אגח תשואה מעל 10%  2_דיווחים נוספים 2" xfId="18030"/>
    <cellStyle name="6_Anafim 2_פירוט אגח תשואה מעל 10%  2_דיווחים נוספים_1" xfId="4677"/>
    <cellStyle name="6_Anafim 2_פירוט אגח תשואה מעל 10%  2_דיווחים נוספים_1 2" xfId="18031"/>
    <cellStyle name="6_Anafim 2_פירוט אגח תשואה מעל 10%  2_דיווחים נוספים_1_15" xfId="10170"/>
    <cellStyle name="6_Anafim 2_פירוט אגח תשואה מעל 10%  2_דיווחים נוספים_1_15 2" xfId="18032"/>
    <cellStyle name="6_Anafim 2_פירוט אגח תשואה מעל 10%  2_דיווחים נוספים_15" xfId="10169"/>
    <cellStyle name="6_Anafim 2_פירוט אגח תשואה מעל 10%  2_דיווחים נוספים_15 2" xfId="18033"/>
    <cellStyle name="6_Anafim 2_פירוט אגח תשואה מעל 10%  2_דיווחים נוספים_פירוט אגח תשואה מעל 10% " xfId="4678"/>
    <cellStyle name="6_Anafim 2_פירוט אגח תשואה מעל 10%  2_דיווחים נוספים_פירוט אגח תשואה מעל 10%  2" xfId="18034"/>
    <cellStyle name="6_Anafim 2_פירוט אגח תשואה מעל 10%  2_דיווחים נוספים_פירוט אגח תשואה מעל 10% _15" xfId="10171"/>
    <cellStyle name="6_Anafim 2_פירוט אגח תשואה מעל 10%  2_דיווחים נוספים_פירוט אגח תשואה מעל 10% _15 2" xfId="18035"/>
    <cellStyle name="6_Anafim 2_פירוט אגח תשואה מעל 10%  2_פירוט אגח תשואה מעל 10% " xfId="4679"/>
    <cellStyle name="6_Anafim 2_פירוט אגח תשואה מעל 10%  2_פירוט אגח תשואה מעל 10%  2" xfId="18036"/>
    <cellStyle name="6_Anafim 2_פירוט אגח תשואה מעל 10%  2_פירוט אגח תשואה מעל 10% _15" xfId="10172"/>
    <cellStyle name="6_Anafim 2_פירוט אגח תשואה מעל 10%  2_פירוט אגח תשואה מעל 10% _15 2" xfId="18037"/>
    <cellStyle name="6_Anafim 2_פירוט אגח תשואה מעל 10%  3" xfId="18027"/>
    <cellStyle name="6_Anafim 2_פירוט אגח תשואה מעל 10% _1" xfId="4680"/>
    <cellStyle name="6_Anafim 2_פירוט אגח תשואה מעל 10% _1 2" xfId="18038"/>
    <cellStyle name="6_Anafim 2_פירוט אגח תשואה מעל 10% _1_15" xfId="10173"/>
    <cellStyle name="6_Anafim 2_פירוט אגח תשואה מעל 10% _1_15 2" xfId="18039"/>
    <cellStyle name="6_Anafim 2_פירוט אגח תשואה מעל 10% _15" xfId="10167"/>
    <cellStyle name="6_Anafim 2_פירוט אגח תשואה מעל 10% _15 2" xfId="18040"/>
    <cellStyle name="6_Anafim 2_פירוט אגח תשואה מעל 10% _4.4." xfId="4681"/>
    <cellStyle name="6_Anafim 2_פירוט אגח תשואה מעל 10% _4.4. 2" xfId="4682"/>
    <cellStyle name="6_Anafim 2_פירוט אגח תשואה מעל 10% _4.4. 2 2" xfId="18042"/>
    <cellStyle name="6_Anafim 2_פירוט אגח תשואה מעל 10% _4.4. 2_15" xfId="10175"/>
    <cellStyle name="6_Anafim 2_פירוט אגח תשואה מעל 10% _4.4. 2_15 2" xfId="18043"/>
    <cellStyle name="6_Anafim 2_פירוט אגח תשואה מעל 10% _4.4. 2_דיווחים נוספים" xfId="4683"/>
    <cellStyle name="6_Anafim 2_פירוט אגח תשואה מעל 10% _4.4. 2_דיווחים נוספים 2" xfId="18044"/>
    <cellStyle name="6_Anafim 2_פירוט אגח תשואה מעל 10% _4.4. 2_דיווחים נוספים_1" xfId="4684"/>
    <cellStyle name="6_Anafim 2_פירוט אגח תשואה מעל 10% _4.4. 2_דיווחים נוספים_1 2" xfId="18045"/>
    <cellStyle name="6_Anafim 2_פירוט אגח תשואה מעל 10% _4.4. 2_דיווחים נוספים_1_15" xfId="10177"/>
    <cellStyle name="6_Anafim 2_פירוט אגח תשואה מעל 10% _4.4. 2_דיווחים נוספים_1_15 2" xfId="18046"/>
    <cellStyle name="6_Anafim 2_פירוט אגח תשואה מעל 10% _4.4. 2_דיווחים נוספים_15" xfId="10176"/>
    <cellStyle name="6_Anafim 2_פירוט אגח תשואה מעל 10% _4.4. 2_דיווחים נוספים_15 2" xfId="18047"/>
    <cellStyle name="6_Anafim 2_פירוט אגח תשואה מעל 10% _4.4. 2_דיווחים נוספים_פירוט אגח תשואה מעל 10% " xfId="4685"/>
    <cellStyle name="6_Anafim 2_פירוט אגח תשואה מעל 10% _4.4. 2_דיווחים נוספים_פירוט אגח תשואה מעל 10%  2" xfId="18048"/>
    <cellStyle name="6_Anafim 2_פירוט אגח תשואה מעל 10% _4.4. 2_דיווחים נוספים_פירוט אגח תשואה מעל 10% _15" xfId="10178"/>
    <cellStyle name="6_Anafim 2_פירוט אגח תשואה מעל 10% _4.4. 2_דיווחים נוספים_פירוט אגח תשואה מעל 10% _15 2" xfId="18049"/>
    <cellStyle name="6_Anafim 2_פירוט אגח תשואה מעל 10% _4.4. 2_פירוט אגח תשואה מעל 10% " xfId="4686"/>
    <cellStyle name="6_Anafim 2_פירוט אגח תשואה מעל 10% _4.4. 2_פירוט אגח תשואה מעל 10%  2" xfId="18050"/>
    <cellStyle name="6_Anafim 2_פירוט אגח תשואה מעל 10% _4.4. 2_פירוט אגח תשואה מעל 10% _15" xfId="10179"/>
    <cellStyle name="6_Anafim 2_פירוט אגח תשואה מעל 10% _4.4. 2_פירוט אגח תשואה מעל 10% _15 2" xfId="18051"/>
    <cellStyle name="6_Anafim 2_פירוט אגח תשואה מעל 10% _4.4. 3" xfId="18041"/>
    <cellStyle name="6_Anafim 2_פירוט אגח תשואה מעל 10% _4.4._15" xfId="10174"/>
    <cellStyle name="6_Anafim 2_פירוט אגח תשואה מעל 10% _4.4._15 2" xfId="18052"/>
    <cellStyle name="6_Anafim 2_פירוט אגח תשואה מעל 10% _4.4._דיווחים נוספים" xfId="4687"/>
    <cellStyle name="6_Anafim 2_פירוט אגח תשואה מעל 10% _4.4._דיווחים נוספים 2" xfId="18053"/>
    <cellStyle name="6_Anafim 2_פירוט אגח תשואה מעל 10% _4.4._דיווחים נוספים_15" xfId="10180"/>
    <cellStyle name="6_Anafim 2_פירוט אגח תשואה מעל 10% _4.4._דיווחים נוספים_15 2" xfId="18054"/>
    <cellStyle name="6_Anafim 2_פירוט אגח תשואה מעל 10% _4.4._פירוט אגח תשואה מעל 10% " xfId="4688"/>
    <cellStyle name="6_Anafim 2_פירוט אגח תשואה מעל 10% _4.4._פירוט אגח תשואה מעל 10%  2" xfId="18055"/>
    <cellStyle name="6_Anafim 2_פירוט אגח תשואה מעל 10% _4.4._פירוט אגח תשואה מעל 10% _15" xfId="10181"/>
    <cellStyle name="6_Anafim 2_פירוט אגח תשואה מעל 10% _4.4._פירוט אגח תשואה מעל 10% _15 2" xfId="18056"/>
    <cellStyle name="6_Anafim 2_פירוט אגח תשואה מעל 10% _דיווחים נוספים" xfId="4689"/>
    <cellStyle name="6_Anafim 2_פירוט אגח תשואה מעל 10% _דיווחים נוספים 2" xfId="18057"/>
    <cellStyle name="6_Anafim 2_פירוט אגח תשואה מעל 10% _דיווחים נוספים_1" xfId="4690"/>
    <cellStyle name="6_Anafim 2_פירוט אגח תשואה מעל 10% _דיווחים נוספים_1 2" xfId="18058"/>
    <cellStyle name="6_Anafim 2_פירוט אגח תשואה מעל 10% _דיווחים נוספים_1_15" xfId="10183"/>
    <cellStyle name="6_Anafim 2_פירוט אגח תשואה מעל 10% _דיווחים נוספים_1_15 2" xfId="18059"/>
    <cellStyle name="6_Anafim 2_פירוט אגח תשואה מעל 10% _דיווחים נוספים_15" xfId="10182"/>
    <cellStyle name="6_Anafim 2_פירוט אגח תשואה מעל 10% _דיווחים נוספים_15 2" xfId="18060"/>
    <cellStyle name="6_Anafim 2_פירוט אגח תשואה מעל 10% _דיווחים נוספים_פירוט אגח תשואה מעל 10% " xfId="4691"/>
    <cellStyle name="6_Anafim 2_פירוט אגח תשואה מעל 10% _דיווחים נוספים_פירוט אגח תשואה מעל 10%  2" xfId="18061"/>
    <cellStyle name="6_Anafim 2_פירוט אגח תשואה מעל 10% _דיווחים נוספים_פירוט אגח תשואה מעל 10% _15" xfId="10184"/>
    <cellStyle name="6_Anafim 2_פירוט אגח תשואה מעל 10% _דיווחים נוספים_פירוט אגח תשואה מעל 10% _15 2" xfId="18062"/>
    <cellStyle name="6_Anafim 2_פירוט אגח תשואה מעל 10% _פירוט אגח תשואה מעל 10% " xfId="4692"/>
    <cellStyle name="6_Anafim 2_פירוט אגח תשואה מעל 10% _פירוט אגח תשואה מעל 10%  2" xfId="18063"/>
    <cellStyle name="6_Anafim 2_פירוט אגח תשואה מעל 10% _פירוט אגח תשואה מעל 10% _15" xfId="10185"/>
    <cellStyle name="6_Anafim 2_פירוט אגח תשואה מעל 10% _פירוט אגח תשואה מעל 10% _15 2" xfId="18064"/>
    <cellStyle name="6_Anafim 3" xfId="4693"/>
    <cellStyle name="6_Anafim 3 2" xfId="18065"/>
    <cellStyle name="6_Anafim 3_15" xfId="10186"/>
    <cellStyle name="6_Anafim 3_15 2" xfId="18066"/>
    <cellStyle name="6_Anafim 3_דיווחים נוספים" xfId="4694"/>
    <cellStyle name="6_Anafim 3_דיווחים נוספים 2" xfId="18067"/>
    <cellStyle name="6_Anafim 3_דיווחים נוספים_1" xfId="4695"/>
    <cellStyle name="6_Anafim 3_דיווחים נוספים_1 2" xfId="18068"/>
    <cellStyle name="6_Anafim 3_דיווחים נוספים_1_15" xfId="10188"/>
    <cellStyle name="6_Anafim 3_דיווחים נוספים_1_15 2" xfId="18069"/>
    <cellStyle name="6_Anafim 3_דיווחים נוספים_15" xfId="10187"/>
    <cellStyle name="6_Anafim 3_דיווחים נוספים_15 2" xfId="18070"/>
    <cellStyle name="6_Anafim 3_דיווחים נוספים_פירוט אגח תשואה מעל 10% " xfId="4696"/>
    <cellStyle name="6_Anafim 3_דיווחים נוספים_פירוט אגח תשואה מעל 10%  2" xfId="18071"/>
    <cellStyle name="6_Anafim 3_דיווחים נוספים_פירוט אגח תשואה מעל 10% _15" xfId="10189"/>
    <cellStyle name="6_Anafim 3_דיווחים נוספים_פירוט אגח תשואה מעל 10% _15 2" xfId="18072"/>
    <cellStyle name="6_Anafim 3_פירוט אגח תשואה מעל 10% " xfId="4697"/>
    <cellStyle name="6_Anafim 3_פירוט אגח תשואה מעל 10%  2" xfId="18073"/>
    <cellStyle name="6_Anafim 3_פירוט אגח תשואה מעל 10% _15" xfId="10190"/>
    <cellStyle name="6_Anafim 3_פירוט אגח תשואה מעל 10% _15 2" xfId="18074"/>
    <cellStyle name="6_Anafim 4" xfId="17884"/>
    <cellStyle name="6_Anafim_15" xfId="10095"/>
    <cellStyle name="6_Anafim_15 2" xfId="18075"/>
    <cellStyle name="6_Anafim_4.4." xfId="4698"/>
    <cellStyle name="6_Anafim_4.4. 2" xfId="4699"/>
    <cellStyle name="6_Anafim_4.4. 2 2" xfId="18077"/>
    <cellStyle name="6_Anafim_4.4. 2_15" xfId="10192"/>
    <cellStyle name="6_Anafim_4.4. 2_15 2" xfId="18078"/>
    <cellStyle name="6_Anafim_4.4. 2_דיווחים נוספים" xfId="4700"/>
    <cellStyle name="6_Anafim_4.4. 2_דיווחים נוספים 2" xfId="18079"/>
    <cellStyle name="6_Anafim_4.4. 2_דיווחים נוספים_1" xfId="4701"/>
    <cellStyle name="6_Anafim_4.4. 2_דיווחים נוספים_1 2" xfId="18080"/>
    <cellStyle name="6_Anafim_4.4. 2_דיווחים נוספים_1_15" xfId="10194"/>
    <cellStyle name="6_Anafim_4.4. 2_דיווחים נוספים_1_15 2" xfId="18081"/>
    <cellStyle name="6_Anafim_4.4. 2_דיווחים נוספים_15" xfId="10193"/>
    <cellStyle name="6_Anafim_4.4. 2_דיווחים נוספים_15 2" xfId="18082"/>
    <cellStyle name="6_Anafim_4.4. 2_דיווחים נוספים_פירוט אגח תשואה מעל 10% " xfId="4702"/>
    <cellStyle name="6_Anafim_4.4. 2_דיווחים נוספים_פירוט אגח תשואה מעל 10%  2" xfId="18083"/>
    <cellStyle name="6_Anafim_4.4. 2_דיווחים נוספים_פירוט אגח תשואה מעל 10% _15" xfId="10195"/>
    <cellStyle name="6_Anafim_4.4. 2_דיווחים נוספים_פירוט אגח תשואה מעל 10% _15 2" xfId="18084"/>
    <cellStyle name="6_Anafim_4.4. 2_פירוט אגח תשואה מעל 10% " xfId="4703"/>
    <cellStyle name="6_Anafim_4.4. 2_פירוט אגח תשואה מעל 10%  2" xfId="18085"/>
    <cellStyle name="6_Anafim_4.4. 2_פירוט אגח תשואה מעל 10% _15" xfId="10196"/>
    <cellStyle name="6_Anafim_4.4. 2_פירוט אגח תשואה מעל 10% _15 2" xfId="18086"/>
    <cellStyle name="6_Anafim_4.4. 3" xfId="18076"/>
    <cellStyle name="6_Anafim_4.4._15" xfId="10191"/>
    <cellStyle name="6_Anafim_4.4._15 2" xfId="18087"/>
    <cellStyle name="6_Anafim_4.4._דיווחים נוספים" xfId="4704"/>
    <cellStyle name="6_Anafim_4.4._דיווחים נוספים 2" xfId="18088"/>
    <cellStyle name="6_Anafim_4.4._דיווחים נוספים_15" xfId="10197"/>
    <cellStyle name="6_Anafim_4.4._דיווחים נוספים_15 2" xfId="18089"/>
    <cellStyle name="6_Anafim_4.4._פירוט אגח תשואה מעל 10% " xfId="4705"/>
    <cellStyle name="6_Anafim_4.4._פירוט אגח תשואה מעל 10%  2" xfId="18090"/>
    <cellStyle name="6_Anafim_4.4._פירוט אגח תשואה מעל 10% _15" xfId="10198"/>
    <cellStyle name="6_Anafim_4.4._פירוט אגח תשואה מעל 10% _15 2" xfId="18091"/>
    <cellStyle name="6_Anafim_דיווחים נוספים" xfId="4706"/>
    <cellStyle name="6_Anafim_דיווחים נוספים 2" xfId="4707"/>
    <cellStyle name="6_Anafim_דיווחים נוספים 2 2" xfId="18093"/>
    <cellStyle name="6_Anafim_דיווחים נוספים 2_15" xfId="10200"/>
    <cellStyle name="6_Anafim_דיווחים נוספים 2_15 2" xfId="18094"/>
    <cellStyle name="6_Anafim_דיווחים נוספים 2_דיווחים נוספים" xfId="4708"/>
    <cellStyle name="6_Anafim_דיווחים נוספים 2_דיווחים נוספים 2" xfId="18095"/>
    <cellStyle name="6_Anafim_דיווחים נוספים 2_דיווחים נוספים_1" xfId="4709"/>
    <cellStyle name="6_Anafim_דיווחים נוספים 2_דיווחים נוספים_1 2" xfId="18096"/>
    <cellStyle name="6_Anafim_דיווחים נוספים 2_דיווחים נוספים_1_15" xfId="10202"/>
    <cellStyle name="6_Anafim_דיווחים נוספים 2_דיווחים נוספים_1_15 2" xfId="18097"/>
    <cellStyle name="6_Anafim_דיווחים נוספים 2_דיווחים נוספים_15" xfId="10201"/>
    <cellStyle name="6_Anafim_דיווחים נוספים 2_דיווחים נוספים_15 2" xfId="18098"/>
    <cellStyle name="6_Anafim_דיווחים נוספים 2_דיווחים נוספים_פירוט אגח תשואה מעל 10% " xfId="4710"/>
    <cellStyle name="6_Anafim_דיווחים נוספים 2_דיווחים נוספים_פירוט אגח תשואה מעל 10%  2" xfId="18099"/>
    <cellStyle name="6_Anafim_דיווחים נוספים 2_דיווחים נוספים_פירוט אגח תשואה מעל 10% _15" xfId="10203"/>
    <cellStyle name="6_Anafim_דיווחים נוספים 2_דיווחים נוספים_פירוט אגח תשואה מעל 10% _15 2" xfId="18100"/>
    <cellStyle name="6_Anafim_דיווחים נוספים 2_פירוט אגח תשואה מעל 10% " xfId="4711"/>
    <cellStyle name="6_Anafim_דיווחים נוספים 2_פירוט אגח תשואה מעל 10%  2" xfId="18101"/>
    <cellStyle name="6_Anafim_דיווחים נוספים 2_פירוט אגח תשואה מעל 10% _15" xfId="10204"/>
    <cellStyle name="6_Anafim_דיווחים נוספים 2_פירוט אגח תשואה מעל 10% _15 2" xfId="18102"/>
    <cellStyle name="6_Anafim_דיווחים נוספים 3" xfId="18092"/>
    <cellStyle name="6_Anafim_דיווחים נוספים_1" xfId="4712"/>
    <cellStyle name="6_Anafim_דיווחים נוספים_1 2" xfId="4713"/>
    <cellStyle name="6_Anafim_דיווחים נוספים_1 2 2" xfId="18104"/>
    <cellStyle name="6_Anafim_דיווחים נוספים_1 2_15" xfId="10206"/>
    <cellStyle name="6_Anafim_דיווחים נוספים_1 2_15 2" xfId="18105"/>
    <cellStyle name="6_Anafim_דיווחים נוספים_1 2_דיווחים נוספים" xfId="4714"/>
    <cellStyle name="6_Anafim_דיווחים נוספים_1 2_דיווחים נוספים 2" xfId="18106"/>
    <cellStyle name="6_Anafim_דיווחים נוספים_1 2_דיווחים נוספים_1" xfId="4715"/>
    <cellStyle name="6_Anafim_דיווחים נוספים_1 2_דיווחים נוספים_1 2" xfId="18107"/>
    <cellStyle name="6_Anafim_דיווחים נוספים_1 2_דיווחים נוספים_1_15" xfId="10208"/>
    <cellStyle name="6_Anafim_דיווחים נוספים_1 2_דיווחים נוספים_1_15 2" xfId="18108"/>
    <cellStyle name="6_Anafim_דיווחים נוספים_1 2_דיווחים נוספים_15" xfId="10207"/>
    <cellStyle name="6_Anafim_דיווחים נוספים_1 2_דיווחים נוספים_15 2" xfId="18109"/>
    <cellStyle name="6_Anafim_דיווחים נוספים_1 2_דיווחים נוספים_פירוט אגח תשואה מעל 10% " xfId="4716"/>
    <cellStyle name="6_Anafim_דיווחים נוספים_1 2_דיווחים נוספים_פירוט אגח תשואה מעל 10%  2" xfId="18110"/>
    <cellStyle name="6_Anafim_דיווחים נוספים_1 2_דיווחים נוספים_פירוט אגח תשואה מעל 10% _15" xfId="10209"/>
    <cellStyle name="6_Anafim_דיווחים נוספים_1 2_דיווחים נוספים_פירוט אגח תשואה מעל 10% _15 2" xfId="18111"/>
    <cellStyle name="6_Anafim_דיווחים נוספים_1 2_פירוט אגח תשואה מעל 10% " xfId="4717"/>
    <cellStyle name="6_Anafim_דיווחים נוספים_1 2_פירוט אגח תשואה מעל 10%  2" xfId="18112"/>
    <cellStyle name="6_Anafim_דיווחים נוספים_1 2_פירוט אגח תשואה מעל 10% _15" xfId="10210"/>
    <cellStyle name="6_Anafim_דיווחים נוספים_1 2_פירוט אגח תשואה מעל 10% _15 2" xfId="18113"/>
    <cellStyle name="6_Anafim_דיווחים נוספים_1 3" xfId="18103"/>
    <cellStyle name="6_Anafim_דיווחים נוספים_1_15" xfId="10205"/>
    <cellStyle name="6_Anafim_דיווחים נוספים_1_15 2" xfId="18114"/>
    <cellStyle name="6_Anafim_דיווחים נוספים_1_4.4." xfId="4718"/>
    <cellStyle name="6_Anafim_דיווחים נוספים_1_4.4. 2" xfId="4719"/>
    <cellStyle name="6_Anafim_דיווחים נוספים_1_4.4. 2 2" xfId="18116"/>
    <cellStyle name="6_Anafim_דיווחים נוספים_1_4.4. 2_15" xfId="10212"/>
    <cellStyle name="6_Anafim_דיווחים נוספים_1_4.4. 2_15 2" xfId="18117"/>
    <cellStyle name="6_Anafim_דיווחים נוספים_1_4.4. 2_דיווחים נוספים" xfId="4720"/>
    <cellStyle name="6_Anafim_דיווחים נוספים_1_4.4. 2_דיווחים נוספים 2" xfId="18118"/>
    <cellStyle name="6_Anafim_דיווחים נוספים_1_4.4. 2_דיווחים נוספים_1" xfId="4721"/>
    <cellStyle name="6_Anafim_דיווחים נוספים_1_4.4. 2_דיווחים נוספים_1 2" xfId="18119"/>
    <cellStyle name="6_Anafim_דיווחים נוספים_1_4.4. 2_דיווחים נוספים_1_15" xfId="10214"/>
    <cellStyle name="6_Anafim_דיווחים נוספים_1_4.4. 2_דיווחים נוספים_1_15 2" xfId="18120"/>
    <cellStyle name="6_Anafim_דיווחים נוספים_1_4.4. 2_דיווחים נוספים_15" xfId="10213"/>
    <cellStyle name="6_Anafim_דיווחים נוספים_1_4.4. 2_דיווחים נוספים_15 2" xfId="18121"/>
    <cellStyle name="6_Anafim_דיווחים נוספים_1_4.4. 2_דיווחים נוספים_פירוט אגח תשואה מעל 10% " xfId="4722"/>
    <cellStyle name="6_Anafim_דיווחים נוספים_1_4.4. 2_דיווחים נוספים_פירוט אגח תשואה מעל 10%  2" xfId="18122"/>
    <cellStyle name="6_Anafim_דיווחים נוספים_1_4.4. 2_דיווחים נוספים_פירוט אגח תשואה מעל 10% _15" xfId="10215"/>
    <cellStyle name="6_Anafim_דיווחים נוספים_1_4.4. 2_דיווחים נוספים_פירוט אגח תשואה מעל 10% _15 2" xfId="18123"/>
    <cellStyle name="6_Anafim_דיווחים נוספים_1_4.4. 2_פירוט אגח תשואה מעל 10% " xfId="4723"/>
    <cellStyle name="6_Anafim_דיווחים נוספים_1_4.4. 2_פירוט אגח תשואה מעל 10%  2" xfId="18124"/>
    <cellStyle name="6_Anafim_דיווחים נוספים_1_4.4. 2_פירוט אגח תשואה מעל 10% _15" xfId="10216"/>
    <cellStyle name="6_Anafim_דיווחים נוספים_1_4.4. 2_פירוט אגח תשואה מעל 10% _15 2" xfId="18125"/>
    <cellStyle name="6_Anafim_דיווחים נוספים_1_4.4. 3" xfId="18115"/>
    <cellStyle name="6_Anafim_דיווחים נוספים_1_4.4._15" xfId="10211"/>
    <cellStyle name="6_Anafim_דיווחים נוספים_1_4.4._15 2" xfId="18126"/>
    <cellStyle name="6_Anafim_דיווחים נוספים_1_4.4._דיווחים נוספים" xfId="4724"/>
    <cellStyle name="6_Anafim_דיווחים נוספים_1_4.4._דיווחים נוספים 2" xfId="18127"/>
    <cellStyle name="6_Anafim_דיווחים נוספים_1_4.4._דיווחים נוספים_15" xfId="10217"/>
    <cellStyle name="6_Anafim_דיווחים נוספים_1_4.4._דיווחים נוספים_15 2" xfId="18128"/>
    <cellStyle name="6_Anafim_דיווחים נוספים_1_4.4._פירוט אגח תשואה מעל 10% " xfId="4725"/>
    <cellStyle name="6_Anafim_דיווחים נוספים_1_4.4._פירוט אגח תשואה מעל 10%  2" xfId="18129"/>
    <cellStyle name="6_Anafim_דיווחים נוספים_1_4.4._פירוט אגח תשואה מעל 10% _15" xfId="10218"/>
    <cellStyle name="6_Anafim_דיווחים נוספים_1_4.4._פירוט אגח תשואה מעל 10% _15 2" xfId="18130"/>
    <cellStyle name="6_Anafim_דיווחים נוספים_1_דיווחים נוספים" xfId="4726"/>
    <cellStyle name="6_Anafim_דיווחים נוספים_1_דיווחים נוספים 2" xfId="4727"/>
    <cellStyle name="6_Anafim_דיווחים נוספים_1_דיווחים נוספים 2 2" xfId="18132"/>
    <cellStyle name="6_Anafim_דיווחים נוספים_1_דיווחים נוספים 2_15" xfId="10220"/>
    <cellStyle name="6_Anafim_דיווחים נוספים_1_דיווחים נוספים 2_15 2" xfId="18133"/>
    <cellStyle name="6_Anafim_דיווחים נוספים_1_דיווחים נוספים 2_דיווחים נוספים" xfId="4728"/>
    <cellStyle name="6_Anafim_דיווחים נוספים_1_דיווחים נוספים 2_דיווחים נוספים 2" xfId="18134"/>
    <cellStyle name="6_Anafim_דיווחים נוספים_1_דיווחים נוספים 2_דיווחים נוספים_1" xfId="4729"/>
    <cellStyle name="6_Anafim_דיווחים נוספים_1_דיווחים נוספים 2_דיווחים נוספים_1 2" xfId="18135"/>
    <cellStyle name="6_Anafim_דיווחים נוספים_1_דיווחים נוספים 2_דיווחים נוספים_1_15" xfId="10222"/>
    <cellStyle name="6_Anafim_דיווחים נוספים_1_דיווחים נוספים 2_דיווחים נוספים_1_15 2" xfId="18136"/>
    <cellStyle name="6_Anafim_דיווחים נוספים_1_דיווחים נוספים 2_דיווחים נוספים_15" xfId="10221"/>
    <cellStyle name="6_Anafim_דיווחים נוספים_1_דיווחים נוספים 2_דיווחים נוספים_15 2" xfId="18137"/>
    <cellStyle name="6_Anafim_דיווחים נוספים_1_דיווחים נוספים 2_דיווחים נוספים_פירוט אגח תשואה מעל 10% " xfId="4730"/>
    <cellStyle name="6_Anafim_דיווחים נוספים_1_דיווחים נוספים 2_דיווחים נוספים_פירוט אגח תשואה מעל 10%  2" xfId="18138"/>
    <cellStyle name="6_Anafim_דיווחים נוספים_1_דיווחים נוספים 2_דיווחים נוספים_פירוט אגח תשואה מעל 10% _15" xfId="10223"/>
    <cellStyle name="6_Anafim_דיווחים נוספים_1_דיווחים נוספים 2_דיווחים נוספים_פירוט אגח תשואה מעל 10% _15 2" xfId="18139"/>
    <cellStyle name="6_Anafim_דיווחים נוספים_1_דיווחים נוספים 2_פירוט אגח תשואה מעל 10% " xfId="4731"/>
    <cellStyle name="6_Anafim_דיווחים נוספים_1_דיווחים נוספים 2_פירוט אגח תשואה מעל 10%  2" xfId="18140"/>
    <cellStyle name="6_Anafim_דיווחים נוספים_1_דיווחים נוספים 2_פירוט אגח תשואה מעל 10% _15" xfId="10224"/>
    <cellStyle name="6_Anafim_דיווחים נוספים_1_דיווחים נוספים 2_פירוט אגח תשואה מעל 10% _15 2" xfId="18141"/>
    <cellStyle name="6_Anafim_דיווחים נוספים_1_דיווחים נוספים 3" xfId="18131"/>
    <cellStyle name="6_Anafim_דיווחים נוספים_1_דיווחים נוספים_1" xfId="4732"/>
    <cellStyle name="6_Anafim_דיווחים נוספים_1_דיווחים נוספים_1 2" xfId="18142"/>
    <cellStyle name="6_Anafim_דיווחים נוספים_1_דיווחים נוספים_1_15" xfId="10225"/>
    <cellStyle name="6_Anafim_דיווחים נוספים_1_דיווחים נוספים_1_15 2" xfId="18143"/>
    <cellStyle name="6_Anafim_דיווחים נוספים_1_דיווחים נוספים_15" xfId="10219"/>
    <cellStyle name="6_Anafim_דיווחים נוספים_1_דיווחים נוספים_15 2" xfId="18144"/>
    <cellStyle name="6_Anafim_דיווחים נוספים_1_דיווחים נוספים_4.4." xfId="4733"/>
    <cellStyle name="6_Anafim_דיווחים נוספים_1_דיווחים נוספים_4.4. 2" xfId="4734"/>
    <cellStyle name="6_Anafim_דיווחים נוספים_1_דיווחים נוספים_4.4. 2 2" xfId="18146"/>
    <cellStyle name="6_Anafim_דיווחים נוספים_1_דיווחים נוספים_4.4. 2_15" xfId="10227"/>
    <cellStyle name="6_Anafim_דיווחים נוספים_1_דיווחים נוספים_4.4. 2_15 2" xfId="18147"/>
    <cellStyle name="6_Anafim_דיווחים נוספים_1_דיווחים נוספים_4.4. 2_דיווחים נוספים" xfId="4735"/>
    <cellStyle name="6_Anafim_דיווחים נוספים_1_דיווחים נוספים_4.4. 2_דיווחים נוספים 2" xfId="18148"/>
    <cellStyle name="6_Anafim_דיווחים נוספים_1_דיווחים נוספים_4.4. 2_דיווחים נוספים_1" xfId="4736"/>
    <cellStyle name="6_Anafim_דיווחים נוספים_1_דיווחים נוספים_4.4. 2_דיווחים נוספים_1 2" xfId="18149"/>
    <cellStyle name="6_Anafim_דיווחים נוספים_1_דיווחים נוספים_4.4. 2_דיווחים נוספים_1_15" xfId="10229"/>
    <cellStyle name="6_Anafim_דיווחים נוספים_1_דיווחים נוספים_4.4. 2_דיווחים נוספים_1_15 2" xfId="18150"/>
    <cellStyle name="6_Anafim_דיווחים נוספים_1_דיווחים נוספים_4.4. 2_דיווחים נוספים_15" xfId="10228"/>
    <cellStyle name="6_Anafim_דיווחים נוספים_1_דיווחים נוספים_4.4. 2_דיווחים נוספים_15 2" xfId="18151"/>
    <cellStyle name="6_Anafim_דיווחים נוספים_1_דיווחים נוספים_4.4. 2_דיווחים נוספים_פירוט אגח תשואה מעל 10% " xfId="4737"/>
    <cellStyle name="6_Anafim_דיווחים נוספים_1_דיווחים נוספים_4.4. 2_דיווחים נוספים_פירוט אגח תשואה מעל 10%  2" xfId="18152"/>
    <cellStyle name="6_Anafim_דיווחים נוספים_1_דיווחים נוספים_4.4. 2_דיווחים נוספים_פירוט אגח תשואה מעל 10% _15" xfId="10230"/>
    <cellStyle name="6_Anafim_דיווחים נוספים_1_דיווחים נוספים_4.4. 2_דיווחים נוספים_פירוט אגח תשואה מעל 10% _15 2" xfId="18153"/>
    <cellStyle name="6_Anafim_דיווחים נוספים_1_דיווחים נוספים_4.4. 2_פירוט אגח תשואה מעל 10% " xfId="4738"/>
    <cellStyle name="6_Anafim_דיווחים נוספים_1_דיווחים נוספים_4.4. 2_פירוט אגח תשואה מעל 10%  2" xfId="18154"/>
    <cellStyle name="6_Anafim_דיווחים נוספים_1_דיווחים נוספים_4.4. 2_פירוט אגח תשואה מעל 10% _15" xfId="10231"/>
    <cellStyle name="6_Anafim_דיווחים נוספים_1_דיווחים נוספים_4.4. 2_פירוט אגח תשואה מעל 10% _15 2" xfId="18155"/>
    <cellStyle name="6_Anafim_דיווחים נוספים_1_דיווחים נוספים_4.4. 3" xfId="18145"/>
    <cellStyle name="6_Anafim_דיווחים נוספים_1_דיווחים נוספים_4.4._15" xfId="10226"/>
    <cellStyle name="6_Anafim_דיווחים נוספים_1_דיווחים נוספים_4.4._15 2" xfId="18156"/>
    <cellStyle name="6_Anafim_דיווחים נוספים_1_דיווחים נוספים_4.4._דיווחים נוספים" xfId="4739"/>
    <cellStyle name="6_Anafim_דיווחים נוספים_1_דיווחים נוספים_4.4._דיווחים נוספים 2" xfId="18157"/>
    <cellStyle name="6_Anafim_דיווחים נוספים_1_דיווחים נוספים_4.4._דיווחים נוספים_15" xfId="10232"/>
    <cellStyle name="6_Anafim_דיווחים נוספים_1_דיווחים נוספים_4.4._דיווחים נוספים_15 2" xfId="18158"/>
    <cellStyle name="6_Anafim_דיווחים נוספים_1_דיווחים נוספים_4.4._פירוט אגח תשואה מעל 10% " xfId="4740"/>
    <cellStyle name="6_Anafim_דיווחים נוספים_1_דיווחים נוספים_4.4._פירוט אגח תשואה מעל 10%  2" xfId="18159"/>
    <cellStyle name="6_Anafim_דיווחים נוספים_1_דיווחים נוספים_4.4._פירוט אגח תשואה מעל 10% _15" xfId="10233"/>
    <cellStyle name="6_Anafim_דיווחים נוספים_1_דיווחים נוספים_4.4._פירוט אגח תשואה מעל 10% _15 2" xfId="18160"/>
    <cellStyle name="6_Anafim_דיווחים נוספים_1_דיווחים נוספים_דיווחים נוספים" xfId="4741"/>
    <cellStyle name="6_Anafim_דיווחים נוספים_1_דיווחים נוספים_דיווחים נוספים 2" xfId="18161"/>
    <cellStyle name="6_Anafim_דיווחים נוספים_1_דיווחים נוספים_דיווחים נוספים_15" xfId="10234"/>
    <cellStyle name="6_Anafim_דיווחים נוספים_1_דיווחים נוספים_דיווחים נוספים_15 2" xfId="18162"/>
    <cellStyle name="6_Anafim_דיווחים נוספים_1_דיווחים נוספים_פירוט אגח תשואה מעל 10% " xfId="4742"/>
    <cellStyle name="6_Anafim_דיווחים נוספים_1_דיווחים נוספים_פירוט אגח תשואה מעל 10%  2" xfId="18163"/>
    <cellStyle name="6_Anafim_דיווחים נוספים_1_דיווחים נוספים_פירוט אגח תשואה מעל 10% _15" xfId="10235"/>
    <cellStyle name="6_Anafim_דיווחים נוספים_1_דיווחים נוספים_פירוט אגח תשואה מעל 10% _15 2" xfId="18164"/>
    <cellStyle name="6_Anafim_דיווחים נוספים_1_פירוט אגח תשואה מעל 10% " xfId="4743"/>
    <cellStyle name="6_Anafim_דיווחים נוספים_1_פירוט אגח תשואה מעל 10%  2" xfId="18165"/>
    <cellStyle name="6_Anafim_דיווחים נוספים_1_פירוט אגח תשואה מעל 10% _15" xfId="10236"/>
    <cellStyle name="6_Anafim_דיווחים נוספים_1_פירוט אגח תשואה מעל 10% _15 2" xfId="18166"/>
    <cellStyle name="6_Anafim_דיווחים נוספים_15" xfId="10199"/>
    <cellStyle name="6_Anafim_דיווחים נוספים_15 2" xfId="18167"/>
    <cellStyle name="6_Anafim_דיווחים נוספים_2" xfId="4744"/>
    <cellStyle name="6_Anafim_דיווחים נוספים_2 2" xfId="4745"/>
    <cellStyle name="6_Anafim_דיווחים נוספים_2 2 2" xfId="18169"/>
    <cellStyle name="6_Anafim_דיווחים נוספים_2 2_15" xfId="10238"/>
    <cellStyle name="6_Anafim_דיווחים נוספים_2 2_15 2" xfId="18170"/>
    <cellStyle name="6_Anafim_דיווחים נוספים_2 2_דיווחים נוספים" xfId="4746"/>
    <cellStyle name="6_Anafim_דיווחים נוספים_2 2_דיווחים נוספים 2" xfId="18171"/>
    <cellStyle name="6_Anafim_דיווחים נוספים_2 2_דיווחים נוספים_1" xfId="4747"/>
    <cellStyle name="6_Anafim_דיווחים נוספים_2 2_דיווחים נוספים_1 2" xfId="18172"/>
    <cellStyle name="6_Anafim_דיווחים נוספים_2 2_דיווחים נוספים_1_15" xfId="10240"/>
    <cellStyle name="6_Anafim_דיווחים נוספים_2 2_דיווחים נוספים_1_15 2" xfId="18173"/>
    <cellStyle name="6_Anafim_דיווחים נוספים_2 2_דיווחים נוספים_15" xfId="10239"/>
    <cellStyle name="6_Anafim_דיווחים נוספים_2 2_דיווחים נוספים_15 2" xfId="18174"/>
    <cellStyle name="6_Anafim_דיווחים נוספים_2 2_דיווחים נוספים_פירוט אגח תשואה מעל 10% " xfId="4748"/>
    <cellStyle name="6_Anafim_דיווחים נוספים_2 2_דיווחים נוספים_פירוט אגח תשואה מעל 10%  2" xfId="18175"/>
    <cellStyle name="6_Anafim_דיווחים נוספים_2 2_דיווחים נוספים_פירוט אגח תשואה מעל 10% _15" xfId="10241"/>
    <cellStyle name="6_Anafim_דיווחים נוספים_2 2_דיווחים נוספים_פירוט אגח תשואה מעל 10% _15 2" xfId="18176"/>
    <cellStyle name="6_Anafim_דיווחים נוספים_2 2_פירוט אגח תשואה מעל 10% " xfId="4749"/>
    <cellStyle name="6_Anafim_דיווחים נוספים_2 2_פירוט אגח תשואה מעל 10%  2" xfId="18177"/>
    <cellStyle name="6_Anafim_דיווחים נוספים_2 2_פירוט אגח תשואה מעל 10% _15" xfId="10242"/>
    <cellStyle name="6_Anafim_דיווחים נוספים_2 2_פירוט אגח תשואה מעל 10% _15 2" xfId="18178"/>
    <cellStyle name="6_Anafim_דיווחים נוספים_2 3" xfId="18168"/>
    <cellStyle name="6_Anafim_דיווחים נוספים_2_15" xfId="10237"/>
    <cellStyle name="6_Anafim_דיווחים נוספים_2_15 2" xfId="18179"/>
    <cellStyle name="6_Anafim_דיווחים נוספים_2_4.4." xfId="4750"/>
    <cellStyle name="6_Anafim_דיווחים נוספים_2_4.4. 2" xfId="4751"/>
    <cellStyle name="6_Anafim_דיווחים נוספים_2_4.4. 2 2" xfId="18181"/>
    <cellStyle name="6_Anafim_דיווחים נוספים_2_4.4. 2_15" xfId="10244"/>
    <cellStyle name="6_Anafim_דיווחים נוספים_2_4.4. 2_15 2" xfId="18182"/>
    <cellStyle name="6_Anafim_דיווחים נוספים_2_4.4. 2_דיווחים נוספים" xfId="4752"/>
    <cellStyle name="6_Anafim_דיווחים נוספים_2_4.4. 2_דיווחים נוספים 2" xfId="18183"/>
    <cellStyle name="6_Anafim_דיווחים נוספים_2_4.4. 2_דיווחים נוספים_1" xfId="4753"/>
    <cellStyle name="6_Anafim_דיווחים נוספים_2_4.4. 2_דיווחים נוספים_1 2" xfId="18184"/>
    <cellStyle name="6_Anafim_דיווחים נוספים_2_4.4. 2_דיווחים נוספים_1_15" xfId="10246"/>
    <cellStyle name="6_Anafim_דיווחים נוספים_2_4.4. 2_דיווחים נוספים_1_15 2" xfId="18185"/>
    <cellStyle name="6_Anafim_דיווחים נוספים_2_4.4. 2_דיווחים נוספים_15" xfId="10245"/>
    <cellStyle name="6_Anafim_דיווחים נוספים_2_4.4. 2_דיווחים נוספים_15 2" xfId="18186"/>
    <cellStyle name="6_Anafim_דיווחים נוספים_2_4.4. 2_דיווחים נוספים_פירוט אגח תשואה מעל 10% " xfId="4754"/>
    <cellStyle name="6_Anafim_דיווחים נוספים_2_4.4. 2_דיווחים נוספים_פירוט אגח תשואה מעל 10%  2" xfId="18187"/>
    <cellStyle name="6_Anafim_דיווחים נוספים_2_4.4. 2_דיווחים נוספים_פירוט אגח תשואה מעל 10% _15" xfId="10247"/>
    <cellStyle name="6_Anafim_דיווחים נוספים_2_4.4. 2_דיווחים נוספים_פירוט אגח תשואה מעל 10% _15 2" xfId="18188"/>
    <cellStyle name="6_Anafim_דיווחים נוספים_2_4.4. 2_פירוט אגח תשואה מעל 10% " xfId="4755"/>
    <cellStyle name="6_Anafim_דיווחים נוספים_2_4.4. 2_פירוט אגח תשואה מעל 10%  2" xfId="18189"/>
    <cellStyle name="6_Anafim_דיווחים נוספים_2_4.4. 2_פירוט אגח תשואה מעל 10% _15" xfId="10248"/>
    <cellStyle name="6_Anafim_דיווחים נוספים_2_4.4. 2_פירוט אגח תשואה מעל 10% _15 2" xfId="18190"/>
    <cellStyle name="6_Anafim_דיווחים נוספים_2_4.4. 3" xfId="18180"/>
    <cellStyle name="6_Anafim_דיווחים נוספים_2_4.4._15" xfId="10243"/>
    <cellStyle name="6_Anafim_דיווחים נוספים_2_4.4._15 2" xfId="18191"/>
    <cellStyle name="6_Anafim_דיווחים נוספים_2_4.4._דיווחים נוספים" xfId="4756"/>
    <cellStyle name="6_Anafim_דיווחים נוספים_2_4.4._דיווחים נוספים 2" xfId="18192"/>
    <cellStyle name="6_Anafim_דיווחים נוספים_2_4.4._דיווחים נוספים_15" xfId="10249"/>
    <cellStyle name="6_Anafim_דיווחים נוספים_2_4.4._דיווחים נוספים_15 2" xfId="18193"/>
    <cellStyle name="6_Anafim_דיווחים נוספים_2_4.4._פירוט אגח תשואה מעל 10% " xfId="4757"/>
    <cellStyle name="6_Anafim_דיווחים נוספים_2_4.4._פירוט אגח תשואה מעל 10%  2" xfId="18194"/>
    <cellStyle name="6_Anafim_דיווחים נוספים_2_4.4._פירוט אגח תשואה מעל 10% _15" xfId="10250"/>
    <cellStyle name="6_Anafim_דיווחים נוספים_2_4.4._פירוט אגח תשואה מעל 10% _15 2" xfId="18195"/>
    <cellStyle name="6_Anafim_דיווחים נוספים_2_דיווחים נוספים" xfId="4758"/>
    <cellStyle name="6_Anafim_דיווחים נוספים_2_דיווחים נוספים 2" xfId="18196"/>
    <cellStyle name="6_Anafim_דיווחים נוספים_2_דיווחים נוספים_15" xfId="10251"/>
    <cellStyle name="6_Anafim_דיווחים נוספים_2_דיווחים נוספים_15 2" xfId="18197"/>
    <cellStyle name="6_Anafim_דיווחים נוספים_2_פירוט אגח תשואה מעל 10% " xfId="4759"/>
    <cellStyle name="6_Anafim_דיווחים נוספים_2_פירוט אגח תשואה מעל 10%  2" xfId="18198"/>
    <cellStyle name="6_Anafim_דיווחים נוספים_2_פירוט אגח תשואה מעל 10% _15" xfId="10252"/>
    <cellStyle name="6_Anafim_דיווחים נוספים_2_פירוט אגח תשואה מעל 10% _15 2" xfId="18199"/>
    <cellStyle name="6_Anafim_דיווחים נוספים_3" xfId="4760"/>
    <cellStyle name="6_Anafim_דיווחים נוספים_3 2" xfId="18200"/>
    <cellStyle name="6_Anafim_דיווחים נוספים_3_15" xfId="10253"/>
    <cellStyle name="6_Anafim_דיווחים נוספים_3_15 2" xfId="18201"/>
    <cellStyle name="6_Anafim_דיווחים נוספים_4.4." xfId="4761"/>
    <cellStyle name="6_Anafim_דיווחים נוספים_4.4. 2" xfId="4762"/>
    <cellStyle name="6_Anafim_דיווחים נוספים_4.4. 2 2" xfId="18203"/>
    <cellStyle name="6_Anafim_דיווחים נוספים_4.4. 2_15" xfId="10255"/>
    <cellStyle name="6_Anafim_דיווחים נוספים_4.4. 2_15 2" xfId="18204"/>
    <cellStyle name="6_Anafim_דיווחים נוספים_4.4. 2_דיווחים נוספים" xfId="4763"/>
    <cellStyle name="6_Anafim_דיווחים נוספים_4.4. 2_דיווחים נוספים 2" xfId="18205"/>
    <cellStyle name="6_Anafim_דיווחים נוספים_4.4. 2_דיווחים נוספים_1" xfId="4764"/>
    <cellStyle name="6_Anafim_דיווחים נוספים_4.4. 2_דיווחים נוספים_1 2" xfId="18206"/>
    <cellStyle name="6_Anafim_דיווחים נוספים_4.4. 2_דיווחים נוספים_1_15" xfId="10257"/>
    <cellStyle name="6_Anafim_דיווחים נוספים_4.4. 2_דיווחים נוספים_1_15 2" xfId="18207"/>
    <cellStyle name="6_Anafim_דיווחים נוספים_4.4. 2_דיווחים נוספים_15" xfId="10256"/>
    <cellStyle name="6_Anafim_דיווחים נוספים_4.4. 2_דיווחים נוספים_15 2" xfId="18208"/>
    <cellStyle name="6_Anafim_דיווחים נוספים_4.4. 2_דיווחים נוספים_פירוט אגח תשואה מעל 10% " xfId="4765"/>
    <cellStyle name="6_Anafim_דיווחים נוספים_4.4. 2_דיווחים נוספים_פירוט אגח תשואה מעל 10%  2" xfId="18209"/>
    <cellStyle name="6_Anafim_דיווחים נוספים_4.4. 2_דיווחים נוספים_פירוט אגח תשואה מעל 10% _15" xfId="10258"/>
    <cellStyle name="6_Anafim_דיווחים נוספים_4.4. 2_דיווחים נוספים_פירוט אגח תשואה מעל 10% _15 2" xfId="18210"/>
    <cellStyle name="6_Anafim_דיווחים נוספים_4.4. 2_פירוט אגח תשואה מעל 10% " xfId="4766"/>
    <cellStyle name="6_Anafim_דיווחים נוספים_4.4. 2_פירוט אגח תשואה מעל 10%  2" xfId="18211"/>
    <cellStyle name="6_Anafim_דיווחים נוספים_4.4. 2_פירוט אגח תשואה מעל 10% _15" xfId="10259"/>
    <cellStyle name="6_Anafim_דיווחים נוספים_4.4. 2_פירוט אגח תשואה מעל 10% _15 2" xfId="18212"/>
    <cellStyle name="6_Anafim_דיווחים נוספים_4.4. 3" xfId="18202"/>
    <cellStyle name="6_Anafim_דיווחים נוספים_4.4._15" xfId="10254"/>
    <cellStyle name="6_Anafim_דיווחים נוספים_4.4._15 2" xfId="18213"/>
    <cellStyle name="6_Anafim_דיווחים נוספים_4.4._דיווחים נוספים" xfId="4767"/>
    <cellStyle name="6_Anafim_דיווחים נוספים_4.4._דיווחים נוספים 2" xfId="18214"/>
    <cellStyle name="6_Anafim_דיווחים נוספים_4.4._דיווחים נוספים_15" xfId="10260"/>
    <cellStyle name="6_Anafim_דיווחים נוספים_4.4._דיווחים נוספים_15 2" xfId="18215"/>
    <cellStyle name="6_Anafim_דיווחים נוספים_4.4._פירוט אגח תשואה מעל 10% " xfId="4768"/>
    <cellStyle name="6_Anafim_דיווחים נוספים_4.4._פירוט אגח תשואה מעל 10%  2" xfId="18216"/>
    <cellStyle name="6_Anafim_דיווחים נוספים_4.4._פירוט אגח תשואה מעל 10% _15" xfId="10261"/>
    <cellStyle name="6_Anafim_דיווחים נוספים_4.4._פירוט אגח תשואה מעל 10% _15 2" xfId="18217"/>
    <cellStyle name="6_Anafim_דיווחים נוספים_דיווחים נוספים" xfId="4769"/>
    <cellStyle name="6_Anafim_דיווחים נוספים_דיווחים נוספים 2" xfId="4770"/>
    <cellStyle name="6_Anafim_דיווחים נוספים_דיווחים נוספים 2 2" xfId="18219"/>
    <cellStyle name="6_Anafim_דיווחים נוספים_דיווחים נוספים 2_15" xfId="10263"/>
    <cellStyle name="6_Anafim_דיווחים נוספים_דיווחים נוספים 2_15 2" xfId="18220"/>
    <cellStyle name="6_Anafim_דיווחים נוספים_דיווחים נוספים 2_דיווחים נוספים" xfId="4771"/>
    <cellStyle name="6_Anafim_דיווחים נוספים_דיווחים נוספים 2_דיווחים נוספים 2" xfId="18221"/>
    <cellStyle name="6_Anafim_דיווחים נוספים_דיווחים נוספים 2_דיווחים נוספים_1" xfId="4772"/>
    <cellStyle name="6_Anafim_דיווחים נוספים_דיווחים נוספים 2_דיווחים נוספים_1 2" xfId="18222"/>
    <cellStyle name="6_Anafim_דיווחים נוספים_דיווחים נוספים 2_דיווחים נוספים_1_15" xfId="10265"/>
    <cellStyle name="6_Anafim_דיווחים נוספים_דיווחים נוספים 2_דיווחים נוספים_1_15 2" xfId="18223"/>
    <cellStyle name="6_Anafim_דיווחים נוספים_דיווחים נוספים 2_דיווחים נוספים_15" xfId="10264"/>
    <cellStyle name="6_Anafim_דיווחים נוספים_דיווחים נוספים 2_דיווחים נוספים_15 2" xfId="18224"/>
    <cellStyle name="6_Anafim_דיווחים נוספים_דיווחים נוספים 2_דיווחים נוספים_פירוט אגח תשואה מעל 10% " xfId="4773"/>
    <cellStyle name="6_Anafim_דיווחים נוספים_דיווחים נוספים 2_דיווחים נוספים_פירוט אגח תשואה מעל 10%  2" xfId="18225"/>
    <cellStyle name="6_Anafim_דיווחים נוספים_דיווחים נוספים 2_דיווחים נוספים_פירוט אגח תשואה מעל 10% _15" xfId="10266"/>
    <cellStyle name="6_Anafim_דיווחים נוספים_דיווחים נוספים 2_דיווחים נוספים_פירוט אגח תשואה מעל 10% _15 2" xfId="18226"/>
    <cellStyle name="6_Anafim_דיווחים נוספים_דיווחים נוספים 2_פירוט אגח תשואה מעל 10% " xfId="4774"/>
    <cellStyle name="6_Anafim_דיווחים נוספים_דיווחים נוספים 2_פירוט אגח תשואה מעל 10%  2" xfId="18227"/>
    <cellStyle name="6_Anafim_דיווחים נוספים_דיווחים נוספים 2_פירוט אגח תשואה מעל 10% _15" xfId="10267"/>
    <cellStyle name="6_Anafim_דיווחים נוספים_דיווחים נוספים 2_פירוט אגח תשואה מעל 10% _15 2" xfId="18228"/>
    <cellStyle name="6_Anafim_דיווחים נוספים_דיווחים נוספים 3" xfId="18218"/>
    <cellStyle name="6_Anafim_דיווחים נוספים_דיווחים נוספים_1" xfId="4775"/>
    <cellStyle name="6_Anafim_דיווחים נוספים_דיווחים נוספים_1 2" xfId="18229"/>
    <cellStyle name="6_Anafim_דיווחים נוספים_דיווחים נוספים_1_15" xfId="10268"/>
    <cellStyle name="6_Anafim_דיווחים נוספים_דיווחים נוספים_1_15 2" xfId="18230"/>
    <cellStyle name="6_Anafim_דיווחים נוספים_דיווחים נוספים_15" xfId="10262"/>
    <cellStyle name="6_Anafim_דיווחים נוספים_דיווחים נוספים_15 2" xfId="18231"/>
    <cellStyle name="6_Anafim_דיווחים נוספים_דיווחים נוספים_4.4." xfId="4776"/>
    <cellStyle name="6_Anafim_דיווחים נוספים_דיווחים נוספים_4.4. 2" xfId="4777"/>
    <cellStyle name="6_Anafim_דיווחים נוספים_דיווחים נוספים_4.4. 2 2" xfId="18233"/>
    <cellStyle name="6_Anafim_דיווחים נוספים_דיווחים נוספים_4.4. 2_15" xfId="10270"/>
    <cellStyle name="6_Anafim_דיווחים נוספים_דיווחים נוספים_4.4. 2_15 2" xfId="18234"/>
    <cellStyle name="6_Anafim_דיווחים נוספים_דיווחים נוספים_4.4. 2_דיווחים נוספים" xfId="4778"/>
    <cellStyle name="6_Anafim_דיווחים נוספים_דיווחים נוספים_4.4. 2_דיווחים נוספים 2" xfId="18235"/>
    <cellStyle name="6_Anafim_דיווחים נוספים_דיווחים נוספים_4.4. 2_דיווחים נוספים_1" xfId="4779"/>
    <cellStyle name="6_Anafim_דיווחים נוספים_דיווחים נוספים_4.4. 2_דיווחים נוספים_1 2" xfId="18236"/>
    <cellStyle name="6_Anafim_דיווחים נוספים_דיווחים נוספים_4.4. 2_דיווחים נוספים_1_15" xfId="10272"/>
    <cellStyle name="6_Anafim_דיווחים נוספים_דיווחים נוספים_4.4. 2_דיווחים נוספים_1_15 2" xfId="18237"/>
    <cellStyle name="6_Anafim_דיווחים נוספים_דיווחים נוספים_4.4. 2_דיווחים נוספים_15" xfId="10271"/>
    <cellStyle name="6_Anafim_דיווחים נוספים_דיווחים נוספים_4.4. 2_דיווחים נוספים_15 2" xfId="18238"/>
    <cellStyle name="6_Anafim_דיווחים נוספים_דיווחים נוספים_4.4. 2_דיווחים נוספים_פירוט אגח תשואה מעל 10% " xfId="4780"/>
    <cellStyle name="6_Anafim_דיווחים נוספים_דיווחים נוספים_4.4. 2_דיווחים נוספים_פירוט אגח תשואה מעל 10%  2" xfId="18239"/>
    <cellStyle name="6_Anafim_דיווחים נוספים_דיווחים נוספים_4.4. 2_דיווחים נוספים_פירוט אגח תשואה מעל 10% _15" xfId="10273"/>
    <cellStyle name="6_Anafim_דיווחים נוספים_דיווחים נוספים_4.4. 2_דיווחים נוספים_פירוט אגח תשואה מעל 10% _15 2" xfId="18240"/>
    <cellStyle name="6_Anafim_דיווחים נוספים_דיווחים נוספים_4.4. 2_פירוט אגח תשואה מעל 10% " xfId="4781"/>
    <cellStyle name="6_Anafim_דיווחים נוספים_דיווחים נוספים_4.4. 2_פירוט אגח תשואה מעל 10%  2" xfId="18241"/>
    <cellStyle name="6_Anafim_דיווחים נוספים_דיווחים נוספים_4.4. 2_פירוט אגח תשואה מעל 10% _15" xfId="10274"/>
    <cellStyle name="6_Anafim_דיווחים נוספים_דיווחים נוספים_4.4. 2_פירוט אגח תשואה מעל 10% _15 2" xfId="18242"/>
    <cellStyle name="6_Anafim_דיווחים נוספים_דיווחים נוספים_4.4. 3" xfId="18232"/>
    <cellStyle name="6_Anafim_דיווחים נוספים_דיווחים נוספים_4.4._15" xfId="10269"/>
    <cellStyle name="6_Anafim_דיווחים נוספים_דיווחים נוספים_4.4._15 2" xfId="18243"/>
    <cellStyle name="6_Anafim_דיווחים נוספים_דיווחים נוספים_4.4._דיווחים נוספים" xfId="4782"/>
    <cellStyle name="6_Anafim_דיווחים נוספים_דיווחים נוספים_4.4._דיווחים נוספים 2" xfId="18244"/>
    <cellStyle name="6_Anafim_דיווחים נוספים_דיווחים נוספים_4.4._דיווחים נוספים_15" xfId="10275"/>
    <cellStyle name="6_Anafim_דיווחים נוספים_דיווחים נוספים_4.4._דיווחים נוספים_15 2" xfId="18245"/>
    <cellStyle name="6_Anafim_דיווחים נוספים_דיווחים נוספים_4.4._פירוט אגח תשואה מעל 10% " xfId="4783"/>
    <cellStyle name="6_Anafim_דיווחים נוספים_דיווחים נוספים_4.4._פירוט אגח תשואה מעל 10%  2" xfId="18246"/>
    <cellStyle name="6_Anafim_דיווחים נוספים_דיווחים נוספים_4.4._פירוט אגח תשואה מעל 10% _15" xfId="10276"/>
    <cellStyle name="6_Anafim_דיווחים נוספים_דיווחים נוספים_4.4._פירוט אגח תשואה מעל 10% _15 2" xfId="18247"/>
    <cellStyle name="6_Anafim_דיווחים נוספים_דיווחים נוספים_דיווחים נוספים" xfId="4784"/>
    <cellStyle name="6_Anafim_דיווחים נוספים_דיווחים נוספים_דיווחים נוספים 2" xfId="18248"/>
    <cellStyle name="6_Anafim_דיווחים נוספים_דיווחים נוספים_דיווחים נוספים_15" xfId="10277"/>
    <cellStyle name="6_Anafim_דיווחים נוספים_דיווחים נוספים_דיווחים נוספים_15 2" xfId="18249"/>
    <cellStyle name="6_Anafim_דיווחים נוספים_דיווחים נוספים_פירוט אגח תשואה מעל 10% " xfId="4785"/>
    <cellStyle name="6_Anafim_דיווחים נוספים_דיווחים נוספים_פירוט אגח תשואה מעל 10%  2" xfId="18250"/>
    <cellStyle name="6_Anafim_דיווחים נוספים_דיווחים נוספים_פירוט אגח תשואה מעל 10% _15" xfId="10278"/>
    <cellStyle name="6_Anafim_דיווחים נוספים_דיווחים נוספים_פירוט אגח תשואה מעל 10% _15 2" xfId="18251"/>
    <cellStyle name="6_Anafim_דיווחים נוספים_פירוט אגח תשואה מעל 10% " xfId="4786"/>
    <cellStyle name="6_Anafim_דיווחים נוספים_פירוט אגח תשואה מעל 10%  2" xfId="18252"/>
    <cellStyle name="6_Anafim_דיווחים נוספים_פירוט אגח תשואה מעל 10% _15" xfId="10279"/>
    <cellStyle name="6_Anafim_דיווחים נוספים_פירוט אגח תשואה מעל 10% _15 2" xfId="18253"/>
    <cellStyle name="6_Anafim_הערות" xfId="4787"/>
    <cellStyle name="6_Anafim_הערות 2" xfId="4788"/>
    <cellStyle name="6_Anafim_הערות 2 2" xfId="18255"/>
    <cellStyle name="6_Anafim_הערות 2_15" xfId="10281"/>
    <cellStyle name="6_Anafim_הערות 2_15 2" xfId="18256"/>
    <cellStyle name="6_Anafim_הערות 2_דיווחים נוספים" xfId="4789"/>
    <cellStyle name="6_Anafim_הערות 2_דיווחים נוספים 2" xfId="18257"/>
    <cellStyle name="6_Anafim_הערות 2_דיווחים נוספים_1" xfId="4790"/>
    <cellStyle name="6_Anafim_הערות 2_דיווחים נוספים_1 2" xfId="18258"/>
    <cellStyle name="6_Anafim_הערות 2_דיווחים נוספים_1_15" xfId="10283"/>
    <cellStyle name="6_Anafim_הערות 2_דיווחים נוספים_1_15 2" xfId="18259"/>
    <cellStyle name="6_Anafim_הערות 2_דיווחים נוספים_15" xfId="10282"/>
    <cellStyle name="6_Anafim_הערות 2_דיווחים נוספים_15 2" xfId="18260"/>
    <cellStyle name="6_Anafim_הערות 2_דיווחים נוספים_פירוט אגח תשואה מעל 10% " xfId="4791"/>
    <cellStyle name="6_Anafim_הערות 2_דיווחים נוספים_פירוט אגח תשואה מעל 10%  2" xfId="18261"/>
    <cellStyle name="6_Anafim_הערות 2_דיווחים נוספים_פירוט אגח תשואה מעל 10% _15" xfId="10284"/>
    <cellStyle name="6_Anafim_הערות 2_דיווחים נוספים_פירוט אגח תשואה מעל 10% _15 2" xfId="18262"/>
    <cellStyle name="6_Anafim_הערות 2_פירוט אגח תשואה מעל 10% " xfId="4792"/>
    <cellStyle name="6_Anafim_הערות 2_פירוט אגח תשואה מעל 10%  2" xfId="18263"/>
    <cellStyle name="6_Anafim_הערות 2_פירוט אגח תשואה מעל 10% _15" xfId="10285"/>
    <cellStyle name="6_Anafim_הערות 2_פירוט אגח תשואה מעל 10% _15 2" xfId="18264"/>
    <cellStyle name="6_Anafim_הערות 3" xfId="18254"/>
    <cellStyle name="6_Anafim_הערות_15" xfId="10280"/>
    <cellStyle name="6_Anafim_הערות_15 2" xfId="18265"/>
    <cellStyle name="6_Anafim_הערות_4.4." xfId="4793"/>
    <cellStyle name="6_Anafim_הערות_4.4. 2" xfId="4794"/>
    <cellStyle name="6_Anafim_הערות_4.4. 2 2" xfId="18267"/>
    <cellStyle name="6_Anafim_הערות_4.4. 2_15" xfId="10287"/>
    <cellStyle name="6_Anafim_הערות_4.4. 2_15 2" xfId="18268"/>
    <cellStyle name="6_Anafim_הערות_4.4. 2_דיווחים נוספים" xfId="4795"/>
    <cellStyle name="6_Anafim_הערות_4.4. 2_דיווחים נוספים 2" xfId="18269"/>
    <cellStyle name="6_Anafim_הערות_4.4. 2_דיווחים נוספים_1" xfId="4796"/>
    <cellStyle name="6_Anafim_הערות_4.4. 2_דיווחים נוספים_1 2" xfId="18270"/>
    <cellStyle name="6_Anafim_הערות_4.4. 2_דיווחים נוספים_1_15" xfId="10289"/>
    <cellStyle name="6_Anafim_הערות_4.4. 2_דיווחים נוספים_1_15 2" xfId="18271"/>
    <cellStyle name="6_Anafim_הערות_4.4. 2_דיווחים נוספים_15" xfId="10288"/>
    <cellStyle name="6_Anafim_הערות_4.4. 2_דיווחים נוספים_15 2" xfId="18272"/>
    <cellStyle name="6_Anafim_הערות_4.4. 2_דיווחים נוספים_פירוט אגח תשואה מעל 10% " xfId="4797"/>
    <cellStyle name="6_Anafim_הערות_4.4. 2_דיווחים נוספים_פירוט אגח תשואה מעל 10%  2" xfId="18273"/>
    <cellStyle name="6_Anafim_הערות_4.4. 2_דיווחים נוספים_פירוט אגח תשואה מעל 10% _15" xfId="10290"/>
    <cellStyle name="6_Anafim_הערות_4.4. 2_דיווחים נוספים_פירוט אגח תשואה מעל 10% _15 2" xfId="18274"/>
    <cellStyle name="6_Anafim_הערות_4.4. 2_פירוט אגח תשואה מעל 10% " xfId="4798"/>
    <cellStyle name="6_Anafim_הערות_4.4. 2_פירוט אגח תשואה מעל 10%  2" xfId="18275"/>
    <cellStyle name="6_Anafim_הערות_4.4. 2_פירוט אגח תשואה מעל 10% _15" xfId="10291"/>
    <cellStyle name="6_Anafim_הערות_4.4. 2_פירוט אגח תשואה מעל 10% _15 2" xfId="18276"/>
    <cellStyle name="6_Anafim_הערות_4.4. 3" xfId="18266"/>
    <cellStyle name="6_Anafim_הערות_4.4._15" xfId="10286"/>
    <cellStyle name="6_Anafim_הערות_4.4._15 2" xfId="18277"/>
    <cellStyle name="6_Anafim_הערות_4.4._דיווחים נוספים" xfId="4799"/>
    <cellStyle name="6_Anafim_הערות_4.4._דיווחים נוספים 2" xfId="18278"/>
    <cellStyle name="6_Anafim_הערות_4.4._דיווחים נוספים_15" xfId="10292"/>
    <cellStyle name="6_Anafim_הערות_4.4._דיווחים נוספים_15 2" xfId="18279"/>
    <cellStyle name="6_Anafim_הערות_4.4._פירוט אגח תשואה מעל 10% " xfId="4800"/>
    <cellStyle name="6_Anafim_הערות_4.4._פירוט אגח תשואה מעל 10%  2" xfId="18280"/>
    <cellStyle name="6_Anafim_הערות_4.4._פירוט אגח תשואה מעל 10% _15" xfId="10293"/>
    <cellStyle name="6_Anafim_הערות_4.4._פירוט אגח תשואה מעל 10% _15 2" xfId="18281"/>
    <cellStyle name="6_Anafim_הערות_דיווחים נוספים" xfId="4801"/>
    <cellStyle name="6_Anafim_הערות_דיווחים נוספים 2" xfId="18282"/>
    <cellStyle name="6_Anafim_הערות_דיווחים נוספים_1" xfId="4802"/>
    <cellStyle name="6_Anafim_הערות_דיווחים נוספים_1 2" xfId="18283"/>
    <cellStyle name="6_Anafim_הערות_דיווחים נוספים_1_15" xfId="10295"/>
    <cellStyle name="6_Anafim_הערות_דיווחים נוספים_1_15 2" xfId="18284"/>
    <cellStyle name="6_Anafim_הערות_דיווחים נוספים_15" xfId="10294"/>
    <cellStyle name="6_Anafim_הערות_דיווחים נוספים_15 2" xfId="18285"/>
    <cellStyle name="6_Anafim_הערות_דיווחים נוספים_פירוט אגח תשואה מעל 10% " xfId="4803"/>
    <cellStyle name="6_Anafim_הערות_דיווחים נוספים_פירוט אגח תשואה מעל 10%  2" xfId="18286"/>
    <cellStyle name="6_Anafim_הערות_דיווחים נוספים_פירוט אגח תשואה מעל 10% _15" xfId="10296"/>
    <cellStyle name="6_Anafim_הערות_דיווחים נוספים_פירוט אגח תשואה מעל 10% _15 2" xfId="18287"/>
    <cellStyle name="6_Anafim_הערות_פירוט אגח תשואה מעל 10% " xfId="4804"/>
    <cellStyle name="6_Anafim_הערות_פירוט אגח תשואה מעל 10%  2" xfId="18288"/>
    <cellStyle name="6_Anafim_הערות_פירוט אגח תשואה מעל 10% _15" xfId="10297"/>
    <cellStyle name="6_Anafim_הערות_פירוט אגח תשואה מעל 10% _15 2" xfId="18289"/>
    <cellStyle name="6_Anafim_יתרת מסגרות אשראי לניצול " xfId="4805"/>
    <cellStyle name="6_Anafim_יתרת מסגרות אשראי לניצול  2" xfId="4806"/>
    <cellStyle name="6_Anafim_יתרת מסגרות אשראי לניצול  2 2" xfId="18291"/>
    <cellStyle name="6_Anafim_יתרת מסגרות אשראי לניצול  2_15" xfId="10299"/>
    <cellStyle name="6_Anafim_יתרת מסגרות אשראי לניצול  2_15 2" xfId="18292"/>
    <cellStyle name="6_Anafim_יתרת מסגרות אשראי לניצול  2_דיווחים נוספים" xfId="4807"/>
    <cellStyle name="6_Anafim_יתרת מסגרות אשראי לניצול  2_דיווחים נוספים 2" xfId="18293"/>
    <cellStyle name="6_Anafim_יתרת מסגרות אשראי לניצול  2_דיווחים נוספים_1" xfId="4808"/>
    <cellStyle name="6_Anafim_יתרת מסגרות אשראי לניצול  2_דיווחים נוספים_1 2" xfId="18294"/>
    <cellStyle name="6_Anafim_יתרת מסגרות אשראי לניצול  2_דיווחים נוספים_1_15" xfId="10301"/>
    <cellStyle name="6_Anafim_יתרת מסגרות אשראי לניצול  2_דיווחים נוספים_1_15 2" xfId="18295"/>
    <cellStyle name="6_Anafim_יתרת מסגרות אשראי לניצול  2_דיווחים נוספים_15" xfId="10300"/>
    <cellStyle name="6_Anafim_יתרת מסגרות אשראי לניצול  2_דיווחים נוספים_15 2" xfId="18296"/>
    <cellStyle name="6_Anafim_יתרת מסגרות אשראי לניצול  2_דיווחים נוספים_פירוט אגח תשואה מעל 10% " xfId="4809"/>
    <cellStyle name="6_Anafim_יתרת מסגרות אשראי לניצול  2_דיווחים נוספים_פירוט אגח תשואה מעל 10%  2" xfId="18297"/>
    <cellStyle name="6_Anafim_יתרת מסגרות אשראי לניצול  2_דיווחים נוספים_פירוט אגח תשואה מעל 10% _15" xfId="10302"/>
    <cellStyle name="6_Anafim_יתרת מסגרות אשראי לניצול  2_דיווחים נוספים_פירוט אגח תשואה מעל 10% _15 2" xfId="18298"/>
    <cellStyle name="6_Anafim_יתרת מסגרות אשראי לניצול  2_פירוט אגח תשואה מעל 10% " xfId="4810"/>
    <cellStyle name="6_Anafim_יתרת מסגרות אשראי לניצול  2_פירוט אגח תשואה מעל 10%  2" xfId="18299"/>
    <cellStyle name="6_Anafim_יתרת מסגרות אשראי לניצול  2_פירוט אגח תשואה מעל 10% _15" xfId="10303"/>
    <cellStyle name="6_Anafim_יתרת מסגרות אשראי לניצול  2_פירוט אגח תשואה מעל 10% _15 2" xfId="18300"/>
    <cellStyle name="6_Anafim_יתרת מסגרות אשראי לניצול  3" xfId="18290"/>
    <cellStyle name="6_Anafim_יתרת מסגרות אשראי לניצול _15" xfId="10298"/>
    <cellStyle name="6_Anafim_יתרת מסגרות אשראי לניצול _15 2" xfId="18301"/>
    <cellStyle name="6_Anafim_יתרת מסגרות אשראי לניצול _4.4." xfId="4811"/>
    <cellStyle name="6_Anafim_יתרת מסגרות אשראי לניצול _4.4. 2" xfId="4812"/>
    <cellStyle name="6_Anafim_יתרת מסגרות אשראי לניצול _4.4. 2 2" xfId="18303"/>
    <cellStyle name="6_Anafim_יתרת מסגרות אשראי לניצול _4.4. 2_15" xfId="10305"/>
    <cellStyle name="6_Anafim_יתרת מסגרות אשראי לניצול _4.4. 2_15 2" xfId="18304"/>
    <cellStyle name="6_Anafim_יתרת מסגרות אשראי לניצול _4.4. 2_דיווחים נוספים" xfId="4813"/>
    <cellStyle name="6_Anafim_יתרת מסגרות אשראי לניצול _4.4. 2_דיווחים נוספים 2" xfId="18305"/>
    <cellStyle name="6_Anafim_יתרת מסגרות אשראי לניצול _4.4. 2_דיווחים נוספים_1" xfId="4814"/>
    <cellStyle name="6_Anafim_יתרת מסגרות אשראי לניצול _4.4. 2_דיווחים נוספים_1 2" xfId="18306"/>
    <cellStyle name="6_Anafim_יתרת מסגרות אשראי לניצול _4.4. 2_דיווחים נוספים_1_15" xfId="10307"/>
    <cellStyle name="6_Anafim_יתרת מסגרות אשראי לניצול _4.4. 2_דיווחים נוספים_1_15 2" xfId="18307"/>
    <cellStyle name="6_Anafim_יתרת מסגרות אשראי לניצול _4.4. 2_דיווחים נוספים_15" xfId="10306"/>
    <cellStyle name="6_Anafim_יתרת מסגרות אשראי לניצול _4.4. 2_דיווחים נוספים_15 2" xfId="18308"/>
    <cellStyle name="6_Anafim_יתרת מסגרות אשראי לניצול _4.4. 2_דיווחים נוספים_פירוט אגח תשואה מעל 10% " xfId="4815"/>
    <cellStyle name="6_Anafim_יתרת מסגרות אשראי לניצול _4.4. 2_דיווחים נוספים_פירוט אגח תשואה מעל 10%  2" xfId="18309"/>
    <cellStyle name="6_Anafim_יתרת מסגרות אשראי לניצול _4.4. 2_דיווחים נוספים_פירוט אגח תשואה מעל 10% _15" xfId="10308"/>
    <cellStyle name="6_Anafim_יתרת מסגרות אשראי לניצול _4.4. 2_דיווחים נוספים_פירוט אגח תשואה מעל 10% _15 2" xfId="18310"/>
    <cellStyle name="6_Anafim_יתרת מסגרות אשראי לניצול _4.4. 2_פירוט אגח תשואה מעל 10% " xfId="4816"/>
    <cellStyle name="6_Anafim_יתרת מסגרות אשראי לניצול _4.4. 2_פירוט אגח תשואה מעל 10%  2" xfId="18311"/>
    <cellStyle name="6_Anafim_יתרת מסגרות אשראי לניצול _4.4. 2_פירוט אגח תשואה מעל 10% _15" xfId="10309"/>
    <cellStyle name="6_Anafim_יתרת מסגרות אשראי לניצול _4.4. 2_פירוט אגח תשואה מעל 10% _15 2" xfId="18312"/>
    <cellStyle name="6_Anafim_יתרת מסגרות אשראי לניצול _4.4. 3" xfId="18302"/>
    <cellStyle name="6_Anafim_יתרת מסגרות אשראי לניצול _4.4._15" xfId="10304"/>
    <cellStyle name="6_Anafim_יתרת מסגרות אשראי לניצול _4.4._15 2" xfId="18313"/>
    <cellStyle name="6_Anafim_יתרת מסגרות אשראי לניצול _4.4._דיווחים נוספים" xfId="4817"/>
    <cellStyle name="6_Anafim_יתרת מסגרות אשראי לניצול _4.4._דיווחים נוספים 2" xfId="18314"/>
    <cellStyle name="6_Anafim_יתרת מסגרות אשראי לניצול _4.4._דיווחים נוספים_15" xfId="10310"/>
    <cellStyle name="6_Anafim_יתרת מסגרות אשראי לניצול _4.4._דיווחים נוספים_15 2" xfId="18315"/>
    <cellStyle name="6_Anafim_יתרת מסגרות אשראי לניצול _4.4._פירוט אגח תשואה מעל 10% " xfId="4818"/>
    <cellStyle name="6_Anafim_יתרת מסגרות אשראי לניצול _4.4._פירוט אגח תשואה מעל 10%  2" xfId="18316"/>
    <cellStyle name="6_Anafim_יתרת מסגרות אשראי לניצול _4.4._פירוט אגח תשואה מעל 10% _15" xfId="10311"/>
    <cellStyle name="6_Anafim_יתרת מסגרות אשראי לניצול _4.4._פירוט אגח תשואה מעל 10% _15 2" xfId="18317"/>
    <cellStyle name="6_Anafim_יתרת מסגרות אשראי לניצול _דיווחים נוספים" xfId="4819"/>
    <cellStyle name="6_Anafim_יתרת מסגרות אשראי לניצול _דיווחים נוספים 2" xfId="18318"/>
    <cellStyle name="6_Anafim_יתרת מסגרות אשראי לניצול _דיווחים נוספים_1" xfId="4820"/>
    <cellStyle name="6_Anafim_יתרת מסגרות אשראי לניצול _דיווחים נוספים_1 2" xfId="18319"/>
    <cellStyle name="6_Anafim_יתרת מסגרות אשראי לניצול _דיווחים נוספים_1_15" xfId="10313"/>
    <cellStyle name="6_Anafim_יתרת מסגרות אשראי לניצול _דיווחים נוספים_1_15 2" xfId="18320"/>
    <cellStyle name="6_Anafim_יתרת מסגרות אשראי לניצול _דיווחים נוספים_15" xfId="10312"/>
    <cellStyle name="6_Anafim_יתרת מסגרות אשראי לניצול _דיווחים נוספים_15 2" xfId="18321"/>
    <cellStyle name="6_Anafim_יתרת מסגרות אשראי לניצול _דיווחים נוספים_פירוט אגח תשואה מעל 10% " xfId="4821"/>
    <cellStyle name="6_Anafim_יתרת מסגרות אשראי לניצול _דיווחים נוספים_פירוט אגח תשואה מעל 10%  2" xfId="18322"/>
    <cellStyle name="6_Anafim_יתרת מסגרות אשראי לניצול _דיווחים נוספים_פירוט אגח תשואה מעל 10% _15" xfId="10314"/>
    <cellStyle name="6_Anafim_יתרת מסגרות אשראי לניצול _דיווחים נוספים_פירוט אגח תשואה מעל 10% _15 2" xfId="18323"/>
    <cellStyle name="6_Anafim_יתרת מסגרות אשראי לניצול _פירוט אגח תשואה מעל 10% " xfId="4822"/>
    <cellStyle name="6_Anafim_יתרת מסגרות אשראי לניצול _פירוט אגח תשואה מעל 10%  2" xfId="18324"/>
    <cellStyle name="6_Anafim_יתרת מסגרות אשראי לניצול _פירוט אגח תשואה מעל 10% _15" xfId="10315"/>
    <cellStyle name="6_Anafim_יתרת מסגרות אשראי לניצול _פירוט אגח תשואה מעל 10% _15 2" xfId="18325"/>
    <cellStyle name="6_Anafim_עסקאות שאושרו וטרם בוצעו  " xfId="4823"/>
    <cellStyle name="6_Anafim_עסקאות שאושרו וטרם בוצעו   2" xfId="4824"/>
    <cellStyle name="6_Anafim_עסקאות שאושרו וטרם בוצעו   2 2" xfId="18327"/>
    <cellStyle name="6_Anafim_עסקאות שאושרו וטרם בוצעו   2_15" xfId="10317"/>
    <cellStyle name="6_Anafim_עסקאות שאושרו וטרם בוצעו   2_15 2" xfId="18328"/>
    <cellStyle name="6_Anafim_עסקאות שאושרו וטרם בוצעו   2_דיווחים נוספים" xfId="4825"/>
    <cellStyle name="6_Anafim_עסקאות שאושרו וטרם בוצעו   2_דיווחים נוספים 2" xfId="18329"/>
    <cellStyle name="6_Anafim_עסקאות שאושרו וטרם בוצעו   2_דיווחים נוספים_1" xfId="4826"/>
    <cellStyle name="6_Anafim_עסקאות שאושרו וטרם בוצעו   2_דיווחים נוספים_1 2" xfId="18330"/>
    <cellStyle name="6_Anafim_עסקאות שאושרו וטרם בוצעו   2_דיווחים נוספים_1_15" xfId="10319"/>
    <cellStyle name="6_Anafim_עסקאות שאושרו וטרם בוצעו   2_דיווחים נוספים_1_15 2" xfId="18331"/>
    <cellStyle name="6_Anafim_עסקאות שאושרו וטרם בוצעו   2_דיווחים נוספים_15" xfId="10318"/>
    <cellStyle name="6_Anafim_עסקאות שאושרו וטרם בוצעו   2_דיווחים נוספים_15 2" xfId="18332"/>
    <cellStyle name="6_Anafim_עסקאות שאושרו וטרם בוצעו   2_דיווחים נוספים_פירוט אגח תשואה מעל 10% " xfId="4827"/>
    <cellStyle name="6_Anafim_עסקאות שאושרו וטרם בוצעו   2_דיווחים נוספים_פירוט אגח תשואה מעל 10%  2" xfId="18333"/>
    <cellStyle name="6_Anafim_עסקאות שאושרו וטרם בוצעו   2_דיווחים נוספים_פירוט אגח תשואה מעל 10% _15" xfId="10320"/>
    <cellStyle name="6_Anafim_עסקאות שאושרו וטרם בוצעו   2_דיווחים נוספים_פירוט אגח תשואה מעל 10% _15 2" xfId="18334"/>
    <cellStyle name="6_Anafim_עסקאות שאושרו וטרם בוצעו   2_פירוט אגח תשואה מעל 10% " xfId="4828"/>
    <cellStyle name="6_Anafim_עסקאות שאושרו וטרם בוצעו   2_פירוט אגח תשואה מעל 10%  2" xfId="18335"/>
    <cellStyle name="6_Anafim_עסקאות שאושרו וטרם בוצעו   2_פירוט אגח תשואה מעל 10% _15" xfId="10321"/>
    <cellStyle name="6_Anafim_עסקאות שאושרו וטרם בוצעו   2_פירוט אגח תשואה מעל 10% _15 2" xfId="18336"/>
    <cellStyle name="6_Anafim_עסקאות שאושרו וטרם בוצעו   3" xfId="18326"/>
    <cellStyle name="6_Anafim_עסקאות שאושרו וטרם בוצעו  _1" xfId="4829"/>
    <cellStyle name="6_Anafim_עסקאות שאושרו וטרם בוצעו  _1 2" xfId="4830"/>
    <cellStyle name="6_Anafim_עסקאות שאושרו וטרם בוצעו  _1 2 2" xfId="18338"/>
    <cellStyle name="6_Anafim_עסקאות שאושרו וטרם בוצעו  _1 2_15" xfId="10323"/>
    <cellStyle name="6_Anafim_עסקאות שאושרו וטרם בוצעו  _1 2_15 2" xfId="18339"/>
    <cellStyle name="6_Anafim_עסקאות שאושרו וטרם בוצעו  _1 2_דיווחים נוספים" xfId="4831"/>
    <cellStyle name="6_Anafim_עסקאות שאושרו וטרם בוצעו  _1 2_דיווחים נוספים 2" xfId="18340"/>
    <cellStyle name="6_Anafim_עסקאות שאושרו וטרם בוצעו  _1 2_דיווחים נוספים_1" xfId="4832"/>
    <cellStyle name="6_Anafim_עסקאות שאושרו וטרם בוצעו  _1 2_דיווחים נוספים_1 2" xfId="18341"/>
    <cellStyle name="6_Anafim_עסקאות שאושרו וטרם בוצעו  _1 2_דיווחים נוספים_1_15" xfId="10325"/>
    <cellStyle name="6_Anafim_עסקאות שאושרו וטרם בוצעו  _1 2_דיווחים נוספים_1_15 2" xfId="18342"/>
    <cellStyle name="6_Anafim_עסקאות שאושרו וטרם בוצעו  _1 2_דיווחים נוספים_15" xfId="10324"/>
    <cellStyle name="6_Anafim_עסקאות שאושרו וטרם בוצעו  _1 2_דיווחים נוספים_15 2" xfId="18343"/>
    <cellStyle name="6_Anafim_עסקאות שאושרו וטרם בוצעו  _1 2_דיווחים נוספים_פירוט אגח תשואה מעל 10% " xfId="4833"/>
    <cellStyle name="6_Anafim_עסקאות שאושרו וטרם בוצעו  _1 2_דיווחים נוספים_פירוט אגח תשואה מעל 10%  2" xfId="18344"/>
    <cellStyle name="6_Anafim_עסקאות שאושרו וטרם בוצעו  _1 2_דיווחים נוספים_פירוט אגח תשואה מעל 10% _15" xfId="10326"/>
    <cellStyle name="6_Anafim_עסקאות שאושרו וטרם בוצעו  _1 2_דיווחים נוספים_פירוט אגח תשואה מעל 10% _15 2" xfId="18345"/>
    <cellStyle name="6_Anafim_עסקאות שאושרו וטרם בוצעו  _1 2_פירוט אגח תשואה מעל 10% " xfId="4834"/>
    <cellStyle name="6_Anafim_עסקאות שאושרו וטרם בוצעו  _1 2_פירוט אגח תשואה מעל 10%  2" xfId="18346"/>
    <cellStyle name="6_Anafim_עסקאות שאושרו וטרם בוצעו  _1 2_פירוט אגח תשואה מעל 10% _15" xfId="10327"/>
    <cellStyle name="6_Anafim_עסקאות שאושרו וטרם בוצעו  _1 2_פירוט אגח תשואה מעל 10% _15 2" xfId="18347"/>
    <cellStyle name="6_Anafim_עסקאות שאושרו וטרם בוצעו  _1 3" xfId="18337"/>
    <cellStyle name="6_Anafim_עסקאות שאושרו וטרם בוצעו  _1_15" xfId="10322"/>
    <cellStyle name="6_Anafim_עסקאות שאושרו וטרם בוצעו  _1_15 2" xfId="18348"/>
    <cellStyle name="6_Anafim_עסקאות שאושרו וטרם בוצעו  _1_דיווחים נוספים" xfId="4835"/>
    <cellStyle name="6_Anafim_עסקאות שאושרו וטרם בוצעו  _1_דיווחים נוספים 2" xfId="18349"/>
    <cellStyle name="6_Anafim_עסקאות שאושרו וטרם בוצעו  _1_דיווחים נוספים_15" xfId="10328"/>
    <cellStyle name="6_Anafim_עסקאות שאושרו וטרם בוצעו  _1_דיווחים נוספים_15 2" xfId="18350"/>
    <cellStyle name="6_Anafim_עסקאות שאושרו וטרם בוצעו  _1_פירוט אגח תשואה מעל 10% " xfId="4836"/>
    <cellStyle name="6_Anafim_עסקאות שאושרו וטרם בוצעו  _1_פירוט אגח תשואה מעל 10%  2" xfId="18351"/>
    <cellStyle name="6_Anafim_עסקאות שאושרו וטרם בוצעו  _1_פירוט אגח תשואה מעל 10% _15" xfId="10329"/>
    <cellStyle name="6_Anafim_עסקאות שאושרו וטרם בוצעו  _1_פירוט אגח תשואה מעל 10% _15 2" xfId="18352"/>
    <cellStyle name="6_Anafim_עסקאות שאושרו וטרם בוצעו  _15" xfId="10316"/>
    <cellStyle name="6_Anafim_עסקאות שאושרו וטרם בוצעו  _15 2" xfId="18353"/>
    <cellStyle name="6_Anafim_עסקאות שאושרו וטרם בוצעו  _4.4." xfId="4837"/>
    <cellStyle name="6_Anafim_עסקאות שאושרו וטרם בוצעו  _4.4. 2" xfId="4838"/>
    <cellStyle name="6_Anafim_עסקאות שאושרו וטרם בוצעו  _4.4. 2 2" xfId="18355"/>
    <cellStyle name="6_Anafim_עסקאות שאושרו וטרם בוצעו  _4.4. 2_15" xfId="10331"/>
    <cellStyle name="6_Anafim_עסקאות שאושרו וטרם בוצעו  _4.4. 2_15 2" xfId="18356"/>
    <cellStyle name="6_Anafim_עסקאות שאושרו וטרם בוצעו  _4.4. 2_דיווחים נוספים" xfId="4839"/>
    <cellStyle name="6_Anafim_עסקאות שאושרו וטרם בוצעו  _4.4. 2_דיווחים נוספים 2" xfId="18357"/>
    <cellStyle name="6_Anafim_עסקאות שאושרו וטרם בוצעו  _4.4. 2_דיווחים נוספים_1" xfId="4840"/>
    <cellStyle name="6_Anafim_עסקאות שאושרו וטרם בוצעו  _4.4. 2_דיווחים נוספים_1 2" xfId="18358"/>
    <cellStyle name="6_Anafim_עסקאות שאושרו וטרם בוצעו  _4.4. 2_דיווחים נוספים_1_15" xfId="10333"/>
    <cellStyle name="6_Anafim_עסקאות שאושרו וטרם בוצעו  _4.4. 2_דיווחים נוספים_1_15 2" xfId="18359"/>
    <cellStyle name="6_Anafim_עסקאות שאושרו וטרם בוצעו  _4.4. 2_דיווחים נוספים_15" xfId="10332"/>
    <cellStyle name="6_Anafim_עסקאות שאושרו וטרם בוצעו  _4.4. 2_דיווחים נוספים_15 2" xfId="18360"/>
    <cellStyle name="6_Anafim_עסקאות שאושרו וטרם בוצעו  _4.4. 2_דיווחים נוספים_פירוט אגח תשואה מעל 10% " xfId="4841"/>
    <cellStyle name="6_Anafim_עסקאות שאושרו וטרם בוצעו  _4.4. 2_דיווחים נוספים_פירוט אגח תשואה מעל 10%  2" xfId="18361"/>
    <cellStyle name="6_Anafim_עסקאות שאושרו וטרם בוצעו  _4.4. 2_דיווחים נוספים_פירוט אגח תשואה מעל 10% _15" xfId="10334"/>
    <cellStyle name="6_Anafim_עסקאות שאושרו וטרם בוצעו  _4.4. 2_דיווחים נוספים_פירוט אגח תשואה מעל 10% _15 2" xfId="18362"/>
    <cellStyle name="6_Anafim_עסקאות שאושרו וטרם בוצעו  _4.4. 2_פירוט אגח תשואה מעל 10% " xfId="4842"/>
    <cellStyle name="6_Anafim_עסקאות שאושרו וטרם בוצעו  _4.4. 2_פירוט אגח תשואה מעל 10%  2" xfId="18363"/>
    <cellStyle name="6_Anafim_עסקאות שאושרו וטרם בוצעו  _4.4. 2_פירוט אגח תשואה מעל 10% _15" xfId="10335"/>
    <cellStyle name="6_Anafim_עסקאות שאושרו וטרם בוצעו  _4.4. 2_פירוט אגח תשואה מעל 10% _15 2" xfId="18364"/>
    <cellStyle name="6_Anafim_עסקאות שאושרו וטרם בוצעו  _4.4. 3" xfId="18354"/>
    <cellStyle name="6_Anafim_עסקאות שאושרו וטרם בוצעו  _4.4._15" xfId="10330"/>
    <cellStyle name="6_Anafim_עסקאות שאושרו וטרם בוצעו  _4.4._15 2" xfId="18365"/>
    <cellStyle name="6_Anafim_עסקאות שאושרו וטרם בוצעו  _4.4._דיווחים נוספים" xfId="4843"/>
    <cellStyle name="6_Anafim_עסקאות שאושרו וטרם בוצעו  _4.4._דיווחים נוספים 2" xfId="18366"/>
    <cellStyle name="6_Anafim_עסקאות שאושרו וטרם בוצעו  _4.4._דיווחים נוספים_15" xfId="10336"/>
    <cellStyle name="6_Anafim_עסקאות שאושרו וטרם בוצעו  _4.4._דיווחים נוספים_15 2" xfId="18367"/>
    <cellStyle name="6_Anafim_עסקאות שאושרו וטרם בוצעו  _4.4._פירוט אגח תשואה מעל 10% " xfId="4844"/>
    <cellStyle name="6_Anafim_עסקאות שאושרו וטרם בוצעו  _4.4._פירוט אגח תשואה מעל 10%  2" xfId="18368"/>
    <cellStyle name="6_Anafim_עסקאות שאושרו וטרם בוצעו  _4.4._פירוט אגח תשואה מעל 10% _15" xfId="10337"/>
    <cellStyle name="6_Anafim_עסקאות שאושרו וטרם בוצעו  _4.4._פירוט אגח תשואה מעל 10% _15 2" xfId="18369"/>
    <cellStyle name="6_Anafim_עסקאות שאושרו וטרם בוצעו  _דיווחים נוספים" xfId="4845"/>
    <cellStyle name="6_Anafim_עסקאות שאושרו וטרם בוצעו  _דיווחים נוספים 2" xfId="18370"/>
    <cellStyle name="6_Anafim_עסקאות שאושרו וטרם בוצעו  _דיווחים נוספים_1" xfId="4846"/>
    <cellStyle name="6_Anafim_עסקאות שאושרו וטרם בוצעו  _דיווחים נוספים_1 2" xfId="18371"/>
    <cellStyle name="6_Anafim_עסקאות שאושרו וטרם בוצעו  _דיווחים נוספים_1_15" xfId="10339"/>
    <cellStyle name="6_Anafim_עסקאות שאושרו וטרם בוצעו  _דיווחים נוספים_1_15 2" xfId="18372"/>
    <cellStyle name="6_Anafim_עסקאות שאושרו וטרם בוצעו  _דיווחים נוספים_15" xfId="10338"/>
    <cellStyle name="6_Anafim_עסקאות שאושרו וטרם בוצעו  _דיווחים נוספים_15 2" xfId="18373"/>
    <cellStyle name="6_Anafim_עסקאות שאושרו וטרם בוצעו  _דיווחים נוספים_פירוט אגח תשואה מעל 10% " xfId="4847"/>
    <cellStyle name="6_Anafim_עסקאות שאושרו וטרם בוצעו  _דיווחים נוספים_פירוט אגח תשואה מעל 10%  2" xfId="18374"/>
    <cellStyle name="6_Anafim_עסקאות שאושרו וטרם בוצעו  _דיווחים נוספים_פירוט אגח תשואה מעל 10% _15" xfId="10340"/>
    <cellStyle name="6_Anafim_עסקאות שאושרו וטרם בוצעו  _דיווחים נוספים_פירוט אגח תשואה מעל 10% _15 2" xfId="18375"/>
    <cellStyle name="6_Anafim_עסקאות שאושרו וטרם בוצעו  _פירוט אגח תשואה מעל 10% " xfId="4848"/>
    <cellStyle name="6_Anafim_עסקאות שאושרו וטרם בוצעו  _פירוט אגח תשואה מעל 10%  2" xfId="18376"/>
    <cellStyle name="6_Anafim_עסקאות שאושרו וטרם בוצעו  _פירוט אגח תשואה מעל 10% _15" xfId="10341"/>
    <cellStyle name="6_Anafim_עסקאות שאושרו וטרם בוצעו  _פירוט אגח תשואה מעל 10% _15 2" xfId="18377"/>
    <cellStyle name="6_Anafim_פירוט אגח תשואה מעל 10% " xfId="4849"/>
    <cellStyle name="6_Anafim_פירוט אגח תשואה מעל 10%  2" xfId="4850"/>
    <cellStyle name="6_Anafim_פירוט אגח תשואה מעל 10%  2 2" xfId="18379"/>
    <cellStyle name="6_Anafim_פירוט אגח תשואה מעל 10%  2_15" xfId="10343"/>
    <cellStyle name="6_Anafim_פירוט אגח תשואה מעל 10%  2_15 2" xfId="18380"/>
    <cellStyle name="6_Anafim_פירוט אגח תשואה מעל 10%  2_דיווחים נוספים" xfId="4851"/>
    <cellStyle name="6_Anafim_פירוט אגח תשואה מעל 10%  2_דיווחים נוספים 2" xfId="18381"/>
    <cellStyle name="6_Anafim_פירוט אגח תשואה מעל 10%  2_דיווחים נוספים_1" xfId="4852"/>
    <cellStyle name="6_Anafim_פירוט אגח תשואה מעל 10%  2_דיווחים נוספים_1 2" xfId="18382"/>
    <cellStyle name="6_Anafim_פירוט אגח תשואה מעל 10%  2_דיווחים נוספים_1_15" xfId="10345"/>
    <cellStyle name="6_Anafim_פירוט אגח תשואה מעל 10%  2_דיווחים נוספים_1_15 2" xfId="18383"/>
    <cellStyle name="6_Anafim_פירוט אגח תשואה מעל 10%  2_דיווחים נוספים_15" xfId="10344"/>
    <cellStyle name="6_Anafim_פירוט אגח תשואה מעל 10%  2_דיווחים נוספים_15 2" xfId="18384"/>
    <cellStyle name="6_Anafim_פירוט אגח תשואה מעל 10%  2_דיווחים נוספים_פירוט אגח תשואה מעל 10% " xfId="4853"/>
    <cellStyle name="6_Anafim_פירוט אגח תשואה מעל 10%  2_דיווחים נוספים_פירוט אגח תשואה מעל 10%  2" xfId="18385"/>
    <cellStyle name="6_Anafim_פירוט אגח תשואה מעל 10%  2_דיווחים נוספים_פירוט אגח תשואה מעל 10% _15" xfId="10346"/>
    <cellStyle name="6_Anafim_פירוט אגח תשואה מעל 10%  2_דיווחים נוספים_פירוט אגח תשואה מעל 10% _15 2" xfId="18386"/>
    <cellStyle name="6_Anafim_פירוט אגח תשואה מעל 10%  2_פירוט אגח תשואה מעל 10% " xfId="4854"/>
    <cellStyle name="6_Anafim_פירוט אגח תשואה מעל 10%  2_פירוט אגח תשואה מעל 10%  2" xfId="18387"/>
    <cellStyle name="6_Anafim_פירוט אגח תשואה מעל 10%  2_פירוט אגח תשואה מעל 10% _15" xfId="10347"/>
    <cellStyle name="6_Anafim_פירוט אגח תשואה מעל 10%  2_פירוט אגח תשואה מעל 10% _15 2" xfId="18388"/>
    <cellStyle name="6_Anafim_פירוט אגח תשואה מעל 10%  3" xfId="18378"/>
    <cellStyle name="6_Anafim_פירוט אגח תשואה מעל 10% _1" xfId="4855"/>
    <cellStyle name="6_Anafim_פירוט אגח תשואה מעל 10% _1 2" xfId="18389"/>
    <cellStyle name="6_Anafim_פירוט אגח תשואה מעל 10% _1_15" xfId="10348"/>
    <cellStyle name="6_Anafim_פירוט אגח תשואה מעל 10% _1_15 2" xfId="18390"/>
    <cellStyle name="6_Anafim_פירוט אגח תשואה מעל 10% _15" xfId="10342"/>
    <cellStyle name="6_Anafim_פירוט אגח תשואה מעל 10% _15 2" xfId="18391"/>
    <cellStyle name="6_Anafim_פירוט אגח תשואה מעל 10% _2" xfId="4856"/>
    <cellStyle name="6_Anafim_פירוט אגח תשואה מעל 10% _2 2" xfId="18392"/>
    <cellStyle name="6_Anafim_פירוט אגח תשואה מעל 10% _2_15" xfId="10349"/>
    <cellStyle name="6_Anafim_פירוט אגח תשואה מעל 10% _2_15 2" xfId="18393"/>
    <cellStyle name="6_Anafim_פירוט אגח תשואה מעל 10% _4.4." xfId="4857"/>
    <cellStyle name="6_Anafim_פירוט אגח תשואה מעל 10% _4.4. 2" xfId="4858"/>
    <cellStyle name="6_Anafim_פירוט אגח תשואה מעל 10% _4.4. 2 2" xfId="18395"/>
    <cellStyle name="6_Anafim_פירוט אגח תשואה מעל 10% _4.4. 2_15" xfId="10351"/>
    <cellStyle name="6_Anafim_פירוט אגח תשואה מעל 10% _4.4. 2_15 2" xfId="18396"/>
    <cellStyle name="6_Anafim_פירוט אגח תשואה מעל 10% _4.4. 2_דיווחים נוספים" xfId="4859"/>
    <cellStyle name="6_Anafim_פירוט אגח תשואה מעל 10% _4.4. 2_דיווחים נוספים 2" xfId="18397"/>
    <cellStyle name="6_Anafim_פירוט אגח תשואה מעל 10% _4.4. 2_דיווחים נוספים_1" xfId="4860"/>
    <cellStyle name="6_Anafim_פירוט אגח תשואה מעל 10% _4.4. 2_דיווחים נוספים_1 2" xfId="18398"/>
    <cellStyle name="6_Anafim_פירוט אגח תשואה מעל 10% _4.4. 2_דיווחים נוספים_1_15" xfId="10353"/>
    <cellStyle name="6_Anafim_פירוט אגח תשואה מעל 10% _4.4. 2_דיווחים נוספים_1_15 2" xfId="18399"/>
    <cellStyle name="6_Anafim_פירוט אגח תשואה מעל 10% _4.4. 2_דיווחים נוספים_1_פירוט אגח תשואה מעל 10% " xfId="4861"/>
    <cellStyle name="6_Anafim_פירוט אגח תשואה מעל 10% _4.4. 2_דיווחים נוספים_1_פירוט אגח תשואה מעל 10%  2" xfId="18400"/>
    <cellStyle name="6_Anafim_פירוט אגח תשואה מעל 10% _4.4. 2_דיווחים נוספים_1_פירוט אגח תשואה מעל 10% _15" xfId="10354"/>
    <cellStyle name="6_Anafim_פירוט אגח תשואה מעל 10% _4.4. 2_דיווחים נוספים_1_פירוט אגח תשואה מעל 10% _15 2" xfId="18401"/>
    <cellStyle name="6_Anafim_פירוט אגח תשואה מעל 10% _4.4. 2_דיווחים נוספים_15" xfId="10352"/>
    <cellStyle name="6_Anafim_פירוט אגח תשואה מעל 10% _4.4. 2_דיווחים נוספים_15 2" xfId="18402"/>
    <cellStyle name="6_Anafim_פירוט אגח תשואה מעל 10% _4.4. 2_דיווחים נוספים_פירוט אגח תשואה מעל 10% " xfId="4862"/>
    <cellStyle name="6_Anafim_פירוט אגח תשואה מעל 10% _4.4. 2_דיווחים נוספים_פירוט אגח תשואה מעל 10%  2" xfId="18403"/>
    <cellStyle name="6_Anafim_פירוט אגח תשואה מעל 10% _4.4. 2_דיווחים נוספים_פירוט אגח תשואה מעל 10% _15" xfId="10355"/>
    <cellStyle name="6_Anafim_פירוט אגח תשואה מעל 10% _4.4. 2_דיווחים נוספים_פירוט אגח תשואה מעל 10% _15 2" xfId="18404"/>
    <cellStyle name="6_Anafim_פירוט אגח תשואה מעל 10% _4.4. 2_פירוט אגח תשואה מעל 10% " xfId="4863"/>
    <cellStyle name="6_Anafim_פירוט אגח תשואה מעל 10% _4.4. 2_פירוט אגח תשואה מעל 10%  2" xfId="18405"/>
    <cellStyle name="6_Anafim_פירוט אגח תשואה מעל 10% _4.4. 2_פירוט אגח תשואה מעל 10% _1" xfId="4864"/>
    <cellStyle name="6_Anafim_פירוט אגח תשואה מעל 10% _4.4. 2_פירוט אגח תשואה מעל 10% _1 2" xfId="18406"/>
    <cellStyle name="6_Anafim_פירוט אגח תשואה מעל 10% _4.4. 2_פירוט אגח תשואה מעל 10% _1_15" xfId="10357"/>
    <cellStyle name="6_Anafim_פירוט אגח תשואה מעל 10% _4.4. 2_פירוט אגח תשואה מעל 10% _1_15 2" xfId="18407"/>
    <cellStyle name="6_Anafim_פירוט אגח תשואה מעל 10% _4.4. 2_פירוט אגח תשואה מעל 10% _15" xfId="10356"/>
    <cellStyle name="6_Anafim_פירוט אגח תשואה מעל 10% _4.4. 2_פירוט אגח תשואה מעל 10% _15 2" xfId="18408"/>
    <cellStyle name="6_Anafim_פירוט אגח תשואה מעל 10% _4.4. 2_פירוט אגח תשואה מעל 10% _פירוט אגח תשואה מעל 10% " xfId="4865"/>
    <cellStyle name="6_Anafim_פירוט אגח תשואה מעל 10% _4.4. 2_פירוט אגח תשואה מעל 10% _פירוט אגח תשואה מעל 10%  2" xfId="18409"/>
    <cellStyle name="6_Anafim_פירוט אגח תשואה מעל 10% _4.4. 2_פירוט אגח תשואה מעל 10% _פירוט אגח תשואה מעל 10% _15" xfId="10358"/>
    <cellStyle name="6_Anafim_פירוט אגח תשואה מעל 10% _4.4. 2_פירוט אגח תשואה מעל 10% _פירוט אגח תשואה מעל 10% _15 2" xfId="18410"/>
    <cellStyle name="6_Anafim_פירוט אגח תשואה מעל 10% _4.4. 3" xfId="18394"/>
    <cellStyle name="6_Anafim_פירוט אגח תשואה מעל 10% _4.4._15" xfId="10350"/>
    <cellStyle name="6_Anafim_פירוט אגח תשואה מעל 10% _4.4._15 2" xfId="18411"/>
    <cellStyle name="6_Anafim_פירוט אגח תשואה מעל 10% _4.4._דיווחים נוספים" xfId="4866"/>
    <cellStyle name="6_Anafim_פירוט אגח תשואה מעל 10% _4.4._דיווחים נוספים 2" xfId="18412"/>
    <cellStyle name="6_Anafim_פירוט אגח תשואה מעל 10% _4.4._דיווחים נוספים_15" xfId="10359"/>
    <cellStyle name="6_Anafim_פירוט אגח תשואה מעל 10% _4.4._דיווחים נוספים_15 2" xfId="18413"/>
    <cellStyle name="6_Anafim_פירוט אגח תשואה מעל 10% _4.4._דיווחים נוספים_פירוט אגח תשואה מעל 10% " xfId="4867"/>
    <cellStyle name="6_Anafim_פירוט אגח תשואה מעל 10% _4.4._דיווחים נוספים_פירוט אגח תשואה מעל 10%  2" xfId="18414"/>
    <cellStyle name="6_Anafim_פירוט אגח תשואה מעל 10% _4.4._דיווחים נוספים_פירוט אגח תשואה מעל 10% _15" xfId="10360"/>
    <cellStyle name="6_Anafim_פירוט אגח תשואה מעל 10% _4.4._דיווחים נוספים_פירוט אגח תשואה מעל 10% _15 2" xfId="18415"/>
    <cellStyle name="6_Anafim_פירוט אגח תשואה מעל 10% _4.4._פירוט אגח תשואה מעל 10% " xfId="4868"/>
    <cellStyle name="6_Anafim_פירוט אגח תשואה מעל 10% _4.4._פירוט אגח תשואה מעל 10%  2" xfId="18416"/>
    <cellStyle name="6_Anafim_פירוט אגח תשואה מעל 10% _4.4._פירוט אגח תשואה מעל 10% _1" xfId="4869"/>
    <cellStyle name="6_Anafim_פירוט אגח תשואה מעל 10% _4.4._פירוט אגח תשואה מעל 10% _1 2" xfId="18417"/>
    <cellStyle name="6_Anafim_פירוט אגח תשואה מעל 10% _4.4._פירוט אגח תשואה מעל 10% _1_15" xfId="10362"/>
    <cellStyle name="6_Anafim_פירוט אגח תשואה מעל 10% _4.4._פירוט אגח תשואה מעל 10% _1_15 2" xfId="18418"/>
    <cellStyle name="6_Anafim_פירוט אגח תשואה מעל 10% _4.4._פירוט אגח תשואה מעל 10% _15" xfId="10361"/>
    <cellStyle name="6_Anafim_פירוט אגח תשואה מעל 10% _4.4._פירוט אגח תשואה מעל 10% _15 2" xfId="18419"/>
    <cellStyle name="6_Anafim_פירוט אגח תשואה מעל 10% _4.4._פירוט אגח תשואה מעל 10% _פירוט אגח תשואה מעל 10% " xfId="4870"/>
    <cellStyle name="6_Anafim_פירוט אגח תשואה מעל 10% _4.4._פירוט אגח תשואה מעל 10% _פירוט אגח תשואה מעל 10%  2" xfId="18420"/>
    <cellStyle name="6_Anafim_פירוט אגח תשואה מעל 10% _4.4._פירוט אגח תשואה מעל 10% _פירוט אגח תשואה מעל 10% _15" xfId="10363"/>
    <cellStyle name="6_Anafim_פירוט אגח תשואה מעל 10% _4.4._פירוט אגח תשואה מעל 10% _פירוט אגח תשואה מעל 10% _15 2" xfId="18421"/>
    <cellStyle name="6_Anafim_פירוט אגח תשואה מעל 10% _דיווחים נוספים" xfId="4871"/>
    <cellStyle name="6_Anafim_פירוט אגח תשואה מעל 10% _דיווחים נוספים 2" xfId="18422"/>
    <cellStyle name="6_Anafim_פירוט אגח תשואה מעל 10% _דיווחים נוספים_1" xfId="4872"/>
    <cellStyle name="6_Anafim_פירוט אגח תשואה מעל 10% _דיווחים נוספים_1 2" xfId="18423"/>
    <cellStyle name="6_Anafim_פירוט אגח תשואה מעל 10% _דיווחים נוספים_1_15" xfId="10365"/>
    <cellStyle name="6_Anafim_פירוט אגח תשואה מעל 10% _דיווחים נוספים_1_15 2" xfId="18424"/>
    <cellStyle name="6_Anafim_פירוט אגח תשואה מעל 10% _דיווחים נוספים_1_פירוט אגח תשואה מעל 10% " xfId="4873"/>
    <cellStyle name="6_Anafim_פירוט אגח תשואה מעל 10% _דיווחים נוספים_1_פירוט אגח תשואה מעל 10%  2" xfId="18425"/>
    <cellStyle name="6_Anafim_פירוט אגח תשואה מעל 10% _דיווחים נוספים_1_פירוט אגח תשואה מעל 10% _15" xfId="10366"/>
    <cellStyle name="6_Anafim_פירוט אגח תשואה מעל 10% _דיווחים נוספים_1_פירוט אגח תשואה מעל 10% _15 2" xfId="18426"/>
    <cellStyle name="6_Anafim_פירוט אגח תשואה מעל 10% _דיווחים נוספים_15" xfId="10364"/>
    <cellStyle name="6_Anafim_פירוט אגח תשואה מעל 10% _דיווחים נוספים_15 2" xfId="18427"/>
    <cellStyle name="6_Anafim_פירוט אגח תשואה מעל 10% _דיווחים נוספים_פירוט אגח תשואה מעל 10% " xfId="4874"/>
    <cellStyle name="6_Anafim_פירוט אגח תשואה מעל 10% _דיווחים נוספים_פירוט אגח תשואה מעל 10%  2" xfId="18428"/>
    <cellStyle name="6_Anafim_פירוט אגח תשואה מעל 10% _דיווחים נוספים_פירוט אגח תשואה מעל 10% _15" xfId="10367"/>
    <cellStyle name="6_Anafim_פירוט אגח תשואה מעל 10% _דיווחים נוספים_פירוט אגח תשואה מעל 10% _15 2" xfId="18429"/>
    <cellStyle name="6_Anafim_פירוט אגח תשואה מעל 10% _פירוט אגח תשואה מעל 10% " xfId="4875"/>
    <cellStyle name="6_Anafim_פירוט אגח תשואה מעל 10% _פירוט אגח תשואה מעל 10%  2" xfId="18430"/>
    <cellStyle name="6_Anafim_פירוט אגח תשואה מעל 10% _פירוט אגח תשואה מעל 10% _1" xfId="4876"/>
    <cellStyle name="6_Anafim_פירוט אגח תשואה מעל 10% _פירוט אגח תשואה מעל 10% _1 2" xfId="18431"/>
    <cellStyle name="6_Anafim_פירוט אגח תשואה מעל 10% _פירוט אגח תשואה מעל 10% _1_15" xfId="10369"/>
    <cellStyle name="6_Anafim_פירוט אגח תשואה מעל 10% _פירוט אגח תשואה מעל 10% _1_15 2" xfId="18432"/>
    <cellStyle name="6_Anafim_פירוט אגח תשואה מעל 10% _פירוט אגח תשואה מעל 10% _15" xfId="10368"/>
    <cellStyle name="6_Anafim_פירוט אגח תשואה מעל 10% _פירוט אגח תשואה מעל 10% _15 2" xfId="18433"/>
    <cellStyle name="6_אחזקות בעלי ענין -DATA - ערכים" xfId="14879"/>
    <cellStyle name="6_אחזקות בעלי ענין -DATA - ערכים 2" xfId="18434"/>
    <cellStyle name="6_דיווחים נוספים" xfId="4877"/>
    <cellStyle name="6_דיווחים נוספים 2" xfId="4878"/>
    <cellStyle name="6_דיווחים נוספים 2 2" xfId="18436"/>
    <cellStyle name="6_דיווחים נוספים 2_15" xfId="10371"/>
    <cellStyle name="6_דיווחים נוספים 2_15 2" xfId="18437"/>
    <cellStyle name="6_דיווחים נוספים 2_דיווחים נוספים" xfId="4879"/>
    <cellStyle name="6_דיווחים נוספים 2_דיווחים נוספים 2" xfId="18438"/>
    <cellStyle name="6_דיווחים נוספים 2_דיווחים נוספים_1" xfId="4880"/>
    <cellStyle name="6_דיווחים נוספים 2_דיווחים נוספים_1 2" xfId="18439"/>
    <cellStyle name="6_דיווחים נוספים 2_דיווחים נוספים_1_15" xfId="10373"/>
    <cellStyle name="6_דיווחים נוספים 2_דיווחים נוספים_1_15 2" xfId="18440"/>
    <cellStyle name="6_דיווחים נוספים 2_דיווחים נוספים_1_פירוט אגח תשואה מעל 10% " xfId="4881"/>
    <cellStyle name="6_דיווחים נוספים 2_דיווחים נוספים_1_פירוט אגח תשואה מעל 10%  2" xfId="18441"/>
    <cellStyle name="6_דיווחים נוספים 2_דיווחים נוספים_1_פירוט אגח תשואה מעל 10% _15" xfId="10374"/>
    <cellStyle name="6_דיווחים נוספים 2_דיווחים נוספים_1_פירוט אגח תשואה מעל 10% _15 2" xfId="18442"/>
    <cellStyle name="6_דיווחים נוספים 2_דיווחים נוספים_15" xfId="10372"/>
    <cellStyle name="6_דיווחים נוספים 2_דיווחים נוספים_15 2" xfId="18443"/>
    <cellStyle name="6_דיווחים נוספים 2_דיווחים נוספים_פירוט אגח תשואה מעל 10% " xfId="4882"/>
    <cellStyle name="6_דיווחים נוספים 2_דיווחים נוספים_פירוט אגח תשואה מעל 10%  2" xfId="18444"/>
    <cellStyle name="6_דיווחים נוספים 2_דיווחים נוספים_פירוט אגח תשואה מעל 10% _15" xfId="10375"/>
    <cellStyle name="6_דיווחים נוספים 2_דיווחים נוספים_פירוט אגח תשואה מעל 10% _15 2" xfId="18445"/>
    <cellStyle name="6_דיווחים נוספים 2_פירוט אגח תשואה מעל 10% " xfId="4883"/>
    <cellStyle name="6_דיווחים נוספים 2_פירוט אגח תשואה מעל 10%  2" xfId="18446"/>
    <cellStyle name="6_דיווחים נוספים 2_פירוט אגח תשואה מעל 10% _1" xfId="4884"/>
    <cellStyle name="6_דיווחים נוספים 2_פירוט אגח תשואה מעל 10% _1 2" xfId="18447"/>
    <cellStyle name="6_דיווחים נוספים 2_פירוט אגח תשואה מעל 10% _1_15" xfId="10377"/>
    <cellStyle name="6_דיווחים נוספים 2_פירוט אגח תשואה מעל 10% _1_15 2" xfId="18448"/>
    <cellStyle name="6_דיווחים נוספים 2_פירוט אגח תשואה מעל 10% _15" xfId="10376"/>
    <cellStyle name="6_דיווחים נוספים 2_פירוט אגח תשואה מעל 10% _15 2" xfId="18449"/>
    <cellStyle name="6_דיווחים נוספים 2_פירוט אגח תשואה מעל 10% _פירוט אגח תשואה מעל 10% " xfId="4885"/>
    <cellStyle name="6_דיווחים נוספים 2_פירוט אגח תשואה מעל 10% _פירוט אגח תשואה מעל 10%  2" xfId="18450"/>
    <cellStyle name="6_דיווחים נוספים 2_פירוט אגח תשואה מעל 10% _פירוט אגח תשואה מעל 10% _15" xfId="10378"/>
    <cellStyle name="6_דיווחים נוספים 2_פירוט אגח תשואה מעל 10% _פירוט אגח תשואה מעל 10% _15 2" xfId="18451"/>
    <cellStyle name="6_דיווחים נוספים 3" xfId="18435"/>
    <cellStyle name="6_דיווחים נוספים_1" xfId="4886"/>
    <cellStyle name="6_דיווחים נוספים_1 2" xfId="4887"/>
    <cellStyle name="6_דיווחים נוספים_1 2 2" xfId="18453"/>
    <cellStyle name="6_דיווחים נוספים_1 2_15" xfId="10380"/>
    <cellStyle name="6_דיווחים נוספים_1 2_15 2" xfId="18454"/>
    <cellStyle name="6_דיווחים נוספים_1 2_דיווחים נוספים" xfId="4888"/>
    <cellStyle name="6_דיווחים נוספים_1 2_דיווחים נוספים 2" xfId="18455"/>
    <cellStyle name="6_דיווחים נוספים_1 2_דיווחים נוספים_1" xfId="4889"/>
    <cellStyle name="6_דיווחים נוספים_1 2_דיווחים נוספים_1 2" xfId="18456"/>
    <cellStyle name="6_דיווחים נוספים_1 2_דיווחים נוספים_1_15" xfId="10382"/>
    <cellStyle name="6_דיווחים נוספים_1 2_דיווחים נוספים_1_15 2" xfId="18457"/>
    <cellStyle name="6_דיווחים נוספים_1 2_דיווחים נוספים_1_פירוט אגח תשואה מעל 10% " xfId="4890"/>
    <cellStyle name="6_דיווחים נוספים_1 2_דיווחים נוספים_1_פירוט אגח תשואה מעל 10%  2" xfId="18458"/>
    <cellStyle name="6_דיווחים נוספים_1 2_דיווחים נוספים_1_פירוט אגח תשואה מעל 10% _15" xfId="10383"/>
    <cellStyle name="6_דיווחים נוספים_1 2_דיווחים נוספים_1_פירוט אגח תשואה מעל 10% _15 2" xfId="18459"/>
    <cellStyle name="6_דיווחים נוספים_1 2_דיווחים נוספים_15" xfId="10381"/>
    <cellStyle name="6_דיווחים נוספים_1 2_דיווחים נוספים_15 2" xfId="18460"/>
    <cellStyle name="6_דיווחים נוספים_1 2_דיווחים נוספים_פירוט אגח תשואה מעל 10% " xfId="4891"/>
    <cellStyle name="6_דיווחים נוספים_1 2_דיווחים נוספים_פירוט אגח תשואה מעל 10%  2" xfId="18461"/>
    <cellStyle name="6_דיווחים נוספים_1 2_דיווחים נוספים_פירוט אגח תשואה מעל 10% _15" xfId="10384"/>
    <cellStyle name="6_דיווחים נוספים_1 2_דיווחים נוספים_פירוט אגח תשואה מעל 10% _15 2" xfId="18462"/>
    <cellStyle name="6_דיווחים נוספים_1 2_פירוט אגח תשואה מעל 10% " xfId="4892"/>
    <cellStyle name="6_דיווחים נוספים_1 2_פירוט אגח תשואה מעל 10%  2" xfId="18463"/>
    <cellStyle name="6_דיווחים נוספים_1 2_פירוט אגח תשואה מעל 10% _1" xfId="4893"/>
    <cellStyle name="6_דיווחים נוספים_1 2_פירוט אגח תשואה מעל 10% _1 2" xfId="18464"/>
    <cellStyle name="6_דיווחים נוספים_1 2_פירוט אגח תשואה מעל 10% _1_15" xfId="10386"/>
    <cellStyle name="6_דיווחים נוספים_1 2_פירוט אגח תשואה מעל 10% _1_15 2" xfId="18465"/>
    <cellStyle name="6_דיווחים נוספים_1 2_פירוט אגח תשואה מעל 10% _15" xfId="10385"/>
    <cellStyle name="6_דיווחים נוספים_1 2_פירוט אגח תשואה מעל 10% _15 2" xfId="18466"/>
    <cellStyle name="6_דיווחים נוספים_1 2_פירוט אגח תשואה מעל 10% _פירוט אגח תשואה מעל 10% " xfId="4894"/>
    <cellStyle name="6_דיווחים נוספים_1 2_פירוט אגח תשואה מעל 10% _פירוט אגח תשואה מעל 10%  2" xfId="18467"/>
    <cellStyle name="6_דיווחים נוספים_1 2_פירוט אגח תשואה מעל 10% _פירוט אגח תשואה מעל 10% _15" xfId="10387"/>
    <cellStyle name="6_דיווחים נוספים_1 2_פירוט אגח תשואה מעל 10% _פירוט אגח תשואה מעל 10% _15 2" xfId="18468"/>
    <cellStyle name="6_דיווחים נוספים_1 3" xfId="18452"/>
    <cellStyle name="6_דיווחים נוספים_1_15" xfId="10379"/>
    <cellStyle name="6_דיווחים נוספים_1_15 2" xfId="18469"/>
    <cellStyle name="6_דיווחים נוספים_1_4.4." xfId="4895"/>
    <cellStyle name="6_דיווחים נוספים_1_4.4. 2" xfId="4896"/>
    <cellStyle name="6_דיווחים נוספים_1_4.4. 2 2" xfId="18471"/>
    <cellStyle name="6_דיווחים נוספים_1_4.4. 2_15" xfId="10389"/>
    <cellStyle name="6_דיווחים נוספים_1_4.4. 2_15 2" xfId="18472"/>
    <cellStyle name="6_דיווחים נוספים_1_4.4. 2_דיווחים נוספים" xfId="4897"/>
    <cellStyle name="6_דיווחים נוספים_1_4.4. 2_דיווחים נוספים 2" xfId="18473"/>
    <cellStyle name="6_דיווחים נוספים_1_4.4. 2_דיווחים נוספים_1" xfId="4898"/>
    <cellStyle name="6_דיווחים נוספים_1_4.4. 2_דיווחים נוספים_1 2" xfId="18474"/>
    <cellStyle name="6_דיווחים נוספים_1_4.4. 2_דיווחים נוספים_1_15" xfId="10391"/>
    <cellStyle name="6_דיווחים נוספים_1_4.4. 2_דיווחים נוספים_1_15 2" xfId="18475"/>
    <cellStyle name="6_דיווחים נוספים_1_4.4. 2_דיווחים נוספים_1_פירוט אגח תשואה מעל 10% " xfId="4899"/>
    <cellStyle name="6_דיווחים נוספים_1_4.4. 2_דיווחים נוספים_1_פירוט אגח תשואה מעל 10%  2" xfId="18476"/>
    <cellStyle name="6_דיווחים נוספים_1_4.4. 2_דיווחים נוספים_1_פירוט אגח תשואה מעל 10% _15" xfId="10392"/>
    <cellStyle name="6_דיווחים נוספים_1_4.4. 2_דיווחים נוספים_1_פירוט אגח תשואה מעל 10% _15 2" xfId="18477"/>
    <cellStyle name="6_דיווחים נוספים_1_4.4. 2_דיווחים נוספים_15" xfId="10390"/>
    <cellStyle name="6_דיווחים נוספים_1_4.4. 2_דיווחים נוספים_15 2" xfId="18478"/>
    <cellStyle name="6_דיווחים נוספים_1_4.4. 2_דיווחים נוספים_פירוט אגח תשואה מעל 10% " xfId="4900"/>
    <cellStyle name="6_דיווחים נוספים_1_4.4. 2_דיווחים נוספים_פירוט אגח תשואה מעל 10%  2" xfId="18479"/>
    <cellStyle name="6_דיווחים נוספים_1_4.4. 2_דיווחים נוספים_פירוט אגח תשואה מעל 10% _15" xfId="10393"/>
    <cellStyle name="6_דיווחים נוספים_1_4.4. 2_דיווחים נוספים_פירוט אגח תשואה מעל 10% _15 2" xfId="18480"/>
    <cellStyle name="6_דיווחים נוספים_1_4.4. 2_פירוט אגח תשואה מעל 10% " xfId="4901"/>
    <cellStyle name="6_דיווחים נוספים_1_4.4. 2_פירוט אגח תשואה מעל 10%  2" xfId="18481"/>
    <cellStyle name="6_דיווחים נוספים_1_4.4. 2_פירוט אגח תשואה מעל 10% _1" xfId="4902"/>
    <cellStyle name="6_דיווחים נוספים_1_4.4. 2_פירוט אגח תשואה מעל 10% _1 2" xfId="18482"/>
    <cellStyle name="6_דיווחים נוספים_1_4.4. 2_פירוט אגח תשואה מעל 10% _1_15" xfId="10395"/>
    <cellStyle name="6_דיווחים נוספים_1_4.4. 2_פירוט אגח תשואה מעל 10% _1_15 2" xfId="18483"/>
    <cellStyle name="6_דיווחים נוספים_1_4.4. 2_פירוט אגח תשואה מעל 10% _15" xfId="10394"/>
    <cellStyle name="6_דיווחים נוספים_1_4.4. 2_פירוט אגח תשואה מעל 10% _15 2" xfId="18484"/>
    <cellStyle name="6_דיווחים נוספים_1_4.4. 2_פירוט אגח תשואה מעל 10% _פירוט אגח תשואה מעל 10% " xfId="4903"/>
    <cellStyle name="6_דיווחים נוספים_1_4.4. 2_פירוט אגח תשואה מעל 10% _פירוט אגח תשואה מעל 10%  2" xfId="18485"/>
    <cellStyle name="6_דיווחים נוספים_1_4.4. 2_פירוט אגח תשואה מעל 10% _פירוט אגח תשואה מעל 10% _15" xfId="10396"/>
    <cellStyle name="6_דיווחים נוספים_1_4.4. 2_פירוט אגח תשואה מעל 10% _פירוט אגח תשואה מעל 10% _15 2" xfId="18486"/>
    <cellStyle name="6_דיווחים נוספים_1_4.4. 3" xfId="18470"/>
    <cellStyle name="6_דיווחים נוספים_1_4.4._15" xfId="10388"/>
    <cellStyle name="6_דיווחים נוספים_1_4.4._15 2" xfId="18487"/>
    <cellStyle name="6_דיווחים נוספים_1_4.4._דיווחים נוספים" xfId="4904"/>
    <cellStyle name="6_דיווחים נוספים_1_4.4._דיווחים נוספים 2" xfId="18488"/>
    <cellStyle name="6_דיווחים נוספים_1_4.4._דיווחים נוספים_15" xfId="10397"/>
    <cellStyle name="6_דיווחים נוספים_1_4.4._דיווחים נוספים_15 2" xfId="18489"/>
    <cellStyle name="6_דיווחים נוספים_1_4.4._דיווחים נוספים_פירוט אגח תשואה מעל 10% " xfId="4905"/>
    <cellStyle name="6_דיווחים נוספים_1_4.4._דיווחים נוספים_פירוט אגח תשואה מעל 10%  2" xfId="18490"/>
    <cellStyle name="6_דיווחים נוספים_1_4.4._דיווחים נוספים_פירוט אגח תשואה מעל 10% _15" xfId="10398"/>
    <cellStyle name="6_דיווחים נוספים_1_4.4._דיווחים נוספים_פירוט אגח תשואה מעל 10% _15 2" xfId="18491"/>
    <cellStyle name="6_דיווחים נוספים_1_4.4._פירוט אגח תשואה מעל 10% " xfId="4906"/>
    <cellStyle name="6_דיווחים נוספים_1_4.4._פירוט אגח תשואה מעל 10%  2" xfId="18492"/>
    <cellStyle name="6_דיווחים נוספים_1_4.4._פירוט אגח תשואה מעל 10% _1" xfId="4907"/>
    <cellStyle name="6_דיווחים נוספים_1_4.4._פירוט אגח תשואה מעל 10% _1 2" xfId="18493"/>
    <cellStyle name="6_דיווחים נוספים_1_4.4._פירוט אגח תשואה מעל 10% _1_15" xfId="10400"/>
    <cellStyle name="6_דיווחים נוספים_1_4.4._פירוט אגח תשואה מעל 10% _1_15 2" xfId="18494"/>
    <cellStyle name="6_דיווחים נוספים_1_4.4._פירוט אגח תשואה מעל 10% _15" xfId="10399"/>
    <cellStyle name="6_דיווחים נוספים_1_4.4._פירוט אגח תשואה מעל 10% _15 2" xfId="18495"/>
    <cellStyle name="6_דיווחים נוספים_1_4.4._פירוט אגח תשואה מעל 10% _פירוט אגח תשואה מעל 10% " xfId="4908"/>
    <cellStyle name="6_דיווחים נוספים_1_4.4._פירוט אגח תשואה מעל 10% _פירוט אגח תשואה מעל 10%  2" xfId="18496"/>
    <cellStyle name="6_דיווחים נוספים_1_4.4._פירוט אגח תשואה מעל 10% _פירוט אגח תשואה מעל 10% _15" xfId="10401"/>
    <cellStyle name="6_דיווחים נוספים_1_4.4._פירוט אגח תשואה מעל 10% _פירוט אגח תשואה מעל 10% _15 2" xfId="18497"/>
    <cellStyle name="6_דיווחים נוספים_1_דיווחים נוספים" xfId="4909"/>
    <cellStyle name="6_דיווחים נוספים_1_דיווחים נוספים 2" xfId="4910"/>
    <cellStyle name="6_דיווחים נוספים_1_דיווחים נוספים 2 2" xfId="18499"/>
    <cellStyle name="6_דיווחים נוספים_1_דיווחים נוספים 2_15" xfId="10403"/>
    <cellStyle name="6_דיווחים נוספים_1_דיווחים נוספים 2_15 2" xfId="18500"/>
    <cellStyle name="6_דיווחים נוספים_1_דיווחים נוספים 2_דיווחים נוספים" xfId="4911"/>
    <cellStyle name="6_דיווחים נוספים_1_דיווחים נוספים 2_דיווחים נוספים 2" xfId="18501"/>
    <cellStyle name="6_דיווחים נוספים_1_דיווחים נוספים 2_דיווחים נוספים_1" xfId="4912"/>
    <cellStyle name="6_דיווחים נוספים_1_דיווחים נוספים 2_דיווחים נוספים_1 2" xfId="18502"/>
    <cellStyle name="6_דיווחים נוספים_1_דיווחים נוספים 2_דיווחים נוספים_1_15" xfId="10405"/>
    <cellStyle name="6_דיווחים נוספים_1_דיווחים נוספים 2_דיווחים נוספים_1_15 2" xfId="18503"/>
    <cellStyle name="6_דיווחים נוספים_1_דיווחים נוספים 2_דיווחים נוספים_1_פירוט אגח תשואה מעל 10% " xfId="4913"/>
    <cellStyle name="6_דיווחים נוספים_1_דיווחים נוספים 2_דיווחים נוספים_1_פירוט אגח תשואה מעל 10%  2" xfId="18504"/>
    <cellStyle name="6_דיווחים נוספים_1_דיווחים נוספים 2_דיווחים נוספים_1_פירוט אגח תשואה מעל 10% _15" xfId="10406"/>
    <cellStyle name="6_דיווחים נוספים_1_דיווחים נוספים 2_דיווחים נוספים_1_פירוט אגח תשואה מעל 10% _15 2" xfId="18505"/>
    <cellStyle name="6_דיווחים נוספים_1_דיווחים נוספים 2_דיווחים נוספים_15" xfId="10404"/>
    <cellStyle name="6_דיווחים נוספים_1_דיווחים נוספים 2_דיווחים נוספים_15 2" xfId="18506"/>
    <cellStyle name="6_דיווחים נוספים_1_דיווחים נוספים 2_דיווחים נוספים_פירוט אגח תשואה מעל 10% " xfId="4914"/>
    <cellStyle name="6_דיווחים נוספים_1_דיווחים נוספים 2_דיווחים נוספים_פירוט אגח תשואה מעל 10%  2" xfId="18507"/>
    <cellStyle name="6_דיווחים נוספים_1_דיווחים נוספים 2_דיווחים נוספים_פירוט אגח תשואה מעל 10% _15" xfId="10407"/>
    <cellStyle name="6_דיווחים נוספים_1_דיווחים נוספים 2_דיווחים נוספים_פירוט אגח תשואה מעל 10% _15 2" xfId="18508"/>
    <cellStyle name="6_דיווחים נוספים_1_דיווחים נוספים 2_פירוט אגח תשואה מעל 10% " xfId="4915"/>
    <cellStyle name="6_דיווחים נוספים_1_דיווחים נוספים 2_פירוט אגח תשואה מעל 10%  2" xfId="18509"/>
    <cellStyle name="6_דיווחים נוספים_1_דיווחים נוספים 2_פירוט אגח תשואה מעל 10% _1" xfId="4916"/>
    <cellStyle name="6_דיווחים נוספים_1_דיווחים נוספים 2_פירוט אגח תשואה מעל 10% _1 2" xfId="18510"/>
    <cellStyle name="6_דיווחים נוספים_1_דיווחים נוספים 2_פירוט אגח תשואה מעל 10% _1_15" xfId="10409"/>
    <cellStyle name="6_דיווחים נוספים_1_דיווחים נוספים 2_פירוט אגח תשואה מעל 10% _1_15 2" xfId="18511"/>
    <cellStyle name="6_דיווחים נוספים_1_דיווחים נוספים 2_פירוט אגח תשואה מעל 10% _15" xfId="10408"/>
    <cellStyle name="6_דיווחים נוספים_1_דיווחים נוספים 2_פירוט אגח תשואה מעל 10% _15 2" xfId="18512"/>
    <cellStyle name="6_דיווחים נוספים_1_דיווחים נוספים 2_פירוט אגח תשואה מעל 10% _פירוט אגח תשואה מעל 10% " xfId="4917"/>
    <cellStyle name="6_דיווחים נוספים_1_דיווחים נוספים 2_פירוט אגח תשואה מעל 10% _פירוט אגח תשואה מעל 10%  2" xfId="18513"/>
    <cellStyle name="6_דיווחים נוספים_1_דיווחים נוספים 2_פירוט אגח תשואה מעל 10% _פירוט אגח תשואה מעל 10% _15" xfId="10410"/>
    <cellStyle name="6_דיווחים נוספים_1_דיווחים נוספים 2_פירוט אגח תשואה מעל 10% _פירוט אגח תשואה מעל 10% _15 2" xfId="18514"/>
    <cellStyle name="6_דיווחים נוספים_1_דיווחים נוספים 3" xfId="18498"/>
    <cellStyle name="6_דיווחים נוספים_1_דיווחים נוספים_1" xfId="4918"/>
    <cellStyle name="6_דיווחים נוספים_1_דיווחים נוספים_1 2" xfId="18515"/>
    <cellStyle name="6_דיווחים נוספים_1_דיווחים נוספים_1_15" xfId="10411"/>
    <cellStyle name="6_דיווחים נוספים_1_דיווחים נוספים_1_15 2" xfId="18516"/>
    <cellStyle name="6_דיווחים נוספים_1_דיווחים נוספים_1_פירוט אגח תשואה מעל 10% " xfId="4919"/>
    <cellStyle name="6_דיווחים נוספים_1_דיווחים נוספים_1_פירוט אגח תשואה מעל 10%  2" xfId="18517"/>
    <cellStyle name="6_דיווחים נוספים_1_דיווחים נוספים_1_פירוט אגח תשואה מעל 10% _15" xfId="10412"/>
    <cellStyle name="6_דיווחים נוספים_1_דיווחים נוספים_1_פירוט אגח תשואה מעל 10% _15 2" xfId="18518"/>
    <cellStyle name="6_דיווחים נוספים_1_דיווחים נוספים_15" xfId="10402"/>
    <cellStyle name="6_דיווחים נוספים_1_דיווחים נוספים_15 2" xfId="18519"/>
    <cellStyle name="6_דיווחים נוספים_1_דיווחים נוספים_4.4." xfId="4920"/>
    <cellStyle name="6_דיווחים נוספים_1_דיווחים נוספים_4.4. 2" xfId="4921"/>
    <cellStyle name="6_דיווחים נוספים_1_דיווחים נוספים_4.4. 2 2" xfId="18521"/>
    <cellStyle name="6_דיווחים נוספים_1_דיווחים נוספים_4.4. 2_15" xfId="10414"/>
    <cellStyle name="6_דיווחים נוספים_1_דיווחים נוספים_4.4. 2_15 2" xfId="18522"/>
    <cellStyle name="6_דיווחים נוספים_1_דיווחים נוספים_4.4. 2_דיווחים נוספים" xfId="4922"/>
    <cellStyle name="6_דיווחים נוספים_1_דיווחים נוספים_4.4. 2_דיווחים נוספים 2" xfId="18523"/>
    <cellStyle name="6_דיווחים נוספים_1_דיווחים נוספים_4.4. 2_דיווחים נוספים_1" xfId="4923"/>
    <cellStyle name="6_דיווחים נוספים_1_דיווחים נוספים_4.4. 2_דיווחים נוספים_1 2" xfId="18524"/>
    <cellStyle name="6_דיווחים נוספים_1_דיווחים נוספים_4.4. 2_דיווחים נוספים_1_15" xfId="10416"/>
    <cellStyle name="6_דיווחים נוספים_1_דיווחים נוספים_4.4. 2_דיווחים נוספים_1_15 2" xfId="18525"/>
    <cellStyle name="6_דיווחים נוספים_1_דיווחים נוספים_4.4. 2_דיווחים נוספים_1_פירוט אגח תשואה מעל 10% " xfId="4924"/>
    <cellStyle name="6_דיווחים נוספים_1_דיווחים נוספים_4.4. 2_דיווחים נוספים_1_פירוט אגח תשואה מעל 10%  2" xfId="18526"/>
    <cellStyle name="6_דיווחים נוספים_1_דיווחים נוספים_4.4. 2_דיווחים נוספים_1_פירוט אגח תשואה מעל 10% _15" xfId="10417"/>
    <cellStyle name="6_דיווחים נוספים_1_דיווחים נוספים_4.4. 2_דיווחים נוספים_1_פירוט אגח תשואה מעל 10% _15 2" xfId="18527"/>
    <cellStyle name="6_דיווחים נוספים_1_דיווחים נוספים_4.4. 2_דיווחים נוספים_15" xfId="10415"/>
    <cellStyle name="6_דיווחים נוספים_1_דיווחים נוספים_4.4. 2_דיווחים נוספים_15 2" xfId="18528"/>
    <cellStyle name="6_דיווחים נוספים_1_דיווחים נוספים_4.4. 2_דיווחים נוספים_פירוט אגח תשואה מעל 10% " xfId="4925"/>
    <cellStyle name="6_דיווחים נוספים_1_דיווחים נוספים_4.4. 2_דיווחים נוספים_פירוט אגח תשואה מעל 10%  2" xfId="18529"/>
    <cellStyle name="6_דיווחים נוספים_1_דיווחים נוספים_4.4. 2_דיווחים נוספים_פירוט אגח תשואה מעל 10% _15" xfId="10418"/>
    <cellStyle name="6_דיווחים נוספים_1_דיווחים נוספים_4.4. 2_דיווחים נוספים_פירוט אגח תשואה מעל 10% _15 2" xfId="18530"/>
    <cellStyle name="6_דיווחים נוספים_1_דיווחים נוספים_4.4. 2_פירוט אגח תשואה מעל 10% " xfId="4926"/>
    <cellStyle name="6_דיווחים נוספים_1_דיווחים נוספים_4.4. 2_פירוט אגח תשואה מעל 10%  2" xfId="18531"/>
    <cellStyle name="6_דיווחים נוספים_1_דיווחים נוספים_4.4. 2_פירוט אגח תשואה מעל 10% _1" xfId="4927"/>
    <cellStyle name="6_דיווחים נוספים_1_דיווחים נוספים_4.4. 2_פירוט אגח תשואה מעל 10% _1 2" xfId="18532"/>
    <cellStyle name="6_דיווחים נוספים_1_דיווחים נוספים_4.4. 2_פירוט אגח תשואה מעל 10% _1_15" xfId="10420"/>
    <cellStyle name="6_דיווחים נוספים_1_דיווחים נוספים_4.4. 2_פירוט אגח תשואה מעל 10% _1_15 2" xfId="18533"/>
    <cellStyle name="6_דיווחים נוספים_1_דיווחים נוספים_4.4. 2_פירוט אגח תשואה מעל 10% _15" xfId="10419"/>
    <cellStyle name="6_דיווחים נוספים_1_דיווחים נוספים_4.4. 2_פירוט אגח תשואה מעל 10% _15 2" xfId="18534"/>
    <cellStyle name="6_דיווחים נוספים_1_דיווחים נוספים_4.4. 2_פירוט אגח תשואה מעל 10% _פירוט אגח תשואה מעל 10% " xfId="4928"/>
    <cellStyle name="6_דיווחים נוספים_1_דיווחים נוספים_4.4. 2_פירוט אגח תשואה מעל 10% _פירוט אגח תשואה מעל 10%  2" xfId="18535"/>
    <cellStyle name="6_דיווחים נוספים_1_דיווחים נוספים_4.4. 2_פירוט אגח תשואה מעל 10% _פירוט אגח תשואה מעל 10% _15" xfId="10421"/>
    <cellStyle name="6_דיווחים נוספים_1_דיווחים נוספים_4.4. 2_פירוט אגח תשואה מעל 10% _פירוט אגח תשואה מעל 10% _15 2" xfId="18536"/>
    <cellStyle name="6_דיווחים נוספים_1_דיווחים נוספים_4.4. 3" xfId="18520"/>
    <cellStyle name="6_דיווחים נוספים_1_דיווחים נוספים_4.4._15" xfId="10413"/>
    <cellStyle name="6_דיווחים נוספים_1_דיווחים נוספים_4.4._15 2" xfId="18537"/>
    <cellStyle name="6_דיווחים נוספים_1_דיווחים נוספים_4.4._דיווחים נוספים" xfId="4929"/>
    <cellStyle name="6_דיווחים נוספים_1_דיווחים נוספים_4.4._דיווחים נוספים 2" xfId="18538"/>
    <cellStyle name="6_דיווחים נוספים_1_דיווחים נוספים_4.4._דיווחים נוספים_15" xfId="10422"/>
    <cellStyle name="6_דיווחים נוספים_1_דיווחים נוספים_4.4._דיווחים נוספים_15 2" xfId="18539"/>
    <cellStyle name="6_דיווחים נוספים_1_דיווחים נוספים_4.4._דיווחים נוספים_פירוט אגח תשואה מעל 10% " xfId="4930"/>
    <cellStyle name="6_דיווחים נוספים_1_דיווחים נוספים_4.4._דיווחים נוספים_פירוט אגח תשואה מעל 10%  2" xfId="18540"/>
    <cellStyle name="6_דיווחים נוספים_1_דיווחים נוספים_4.4._דיווחים נוספים_פירוט אגח תשואה מעל 10% _15" xfId="10423"/>
    <cellStyle name="6_דיווחים נוספים_1_דיווחים נוספים_4.4._דיווחים נוספים_פירוט אגח תשואה מעל 10% _15 2" xfId="18541"/>
    <cellStyle name="6_דיווחים נוספים_1_דיווחים נוספים_4.4._פירוט אגח תשואה מעל 10% " xfId="4931"/>
    <cellStyle name="6_דיווחים נוספים_1_דיווחים נוספים_4.4._פירוט אגח תשואה מעל 10%  2" xfId="18542"/>
    <cellStyle name="6_דיווחים נוספים_1_דיווחים נוספים_4.4._פירוט אגח תשואה מעל 10% _1" xfId="4932"/>
    <cellStyle name="6_דיווחים נוספים_1_דיווחים נוספים_4.4._פירוט אגח תשואה מעל 10% _1 2" xfId="18543"/>
    <cellStyle name="6_דיווחים נוספים_1_דיווחים נוספים_4.4._פירוט אגח תשואה מעל 10% _1_15" xfId="10425"/>
    <cellStyle name="6_דיווחים נוספים_1_דיווחים נוספים_4.4._פירוט אגח תשואה מעל 10% _1_15 2" xfId="18544"/>
    <cellStyle name="6_דיווחים נוספים_1_דיווחים נוספים_4.4._פירוט אגח תשואה מעל 10% _15" xfId="10424"/>
    <cellStyle name="6_דיווחים נוספים_1_דיווחים נוספים_4.4._פירוט אגח תשואה מעל 10% _15 2" xfId="18545"/>
    <cellStyle name="6_דיווחים נוספים_1_דיווחים נוספים_4.4._פירוט אגח תשואה מעל 10% _פירוט אגח תשואה מעל 10% " xfId="4933"/>
    <cellStyle name="6_דיווחים נוספים_1_דיווחים נוספים_4.4._פירוט אגח תשואה מעל 10% _פירוט אגח תשואה מעל 10%  2" xfId="18546"/>
    <cellStyle name="6_דיווחים נוספים_1_דיווחים נוספים_4.4._פירוט אגח תשואה מעל 10% _פירוט אגח תשואה מעל 10% _15" xfId="10426"/>
    <cellStyle name="6_דיווחים נוספים_1_דיווחים נוספים_4.4._פירוט אגח תשואה מעל 10% _פירוט אגח תשואה מעל 10% _15 2" xfId="18547"/>
    <cellStyle name="6_דיווחים נוספים_1_דיווחים נוספים_דיווחים נוספים" xfId="4934"/>
    <cellStyle name="6_דיווחים נוספים_1_דיווחים נוספים_דיווחים נוספים 2" xfId="18548"/>
    <cellStyle name="6_דיווחים נוספים_1_דיווחים נוספים_דיווחים נוספים_15" xfId="10427"/>
    <cellStyle name="6_דיווחים נוספים_1_דיווחים נוספים_דיווחים נוספים_15 2" xfId="18549"/>
    <cellStyle name="6_דיווחים נוספים_1_דיווחים נוספים_דיווחים נוספים_פירוט אגח תשואה מעל 10% " xfId="4935"/>
    <cellStyle name="6_דיווחים נוספים_1_דיווחים נוספים_דיווחים נוספים_פירוט אגח תשואה מעל 10%  2" xfId="18550"/>
    <cellStyle name="6_דיווחים נוספים_1_דיווחים נוספים_דיווחים נוספים_פירוט אגח תשואה מעל 10% _15" xfId="10428"/>
    <cellStyle name="6_דיווחים נוספים_1_דיווחים נוספים_דיווחים נוספים_פירוט אגח תשואה מעל 10% _15 2" xfId="18551"/>
    <cellStyle name="6_דיווחים נוספים_1_דיווחים נוספים_פירוט אגח תשואה מעל 10% " xfId="4936"/>
    <cellStyle name="6_דיווחים נוספים_1_דיווחים נוספים_פירוט אגח תשואה מעל 10%  2" xfId="18552"/>
    <cellStyle name="6_דיווחים נוספים_1_דיווחים נוספים_פירוט אגח תשואה מעל 10% _1" xfId="4937"/>
    <cellStyle name="6_דיווחים נוספים_1_דיווחים נוספים_פירוט אגח תשואה מעל 10% _1 2" xfId="18553"/>
    <cellStyle name="6_דיווחים נוספים_1_דיווחים נוספים_פירוט אגח תשואה מעל 10% _1_15" xfId="10430"/>
    <cellStyle name="6_דיווחים נוספים_1_דיווחים נוספים_פירוט אגח תשואה מעל 10% _1_15 2" xfId="18554"/>
    <cellStyle name="6_דיווחים נוספים_1_דיווחים נוספים_פירוט אגח תשואה מעל 10% _15" xfId="10429"/>
    <cellStyle name="6_דיווחים נוספים_1_דיווחים נוספים_פירוט אגח תשואה מעל 10% _15 2" xfId="18555"/>
    <cellStyle name="6_דיווחים נוספים_1_דיווחים נוספים_פירוט אגח תשואה מעל 10% _פירוט אגח תשואה מעל 10% " xfId="4938"/>
    <cellStyle name="6_דיווחים נוספים_1_דיווחים נוספים_פירוט אגח תשואה מעל 10% _פירוט אגח תשואה מעל 10%  2" xfId="18556"/>
    <cellStyle name="6_דיווחים נוספים_1_דיווחים נוספים_פירוט אגח תשואה מעל 10% _פירוט אגח תשואה מעל 10% _15" xfId="10431"/>
    <cellStyle name="6_דיווחים נוספים_1_דיווחים נוספים_פירוט אגח תשואה מעל 10% _פירוט אגח תשואה מעל 10% _15 2" xfId="18557"/>
    <cellStyle name="6_דיווחים נוספים_1_פירוט אגח תשואה מעל 10% " xfId="4939"/>
    <cellStyle name="6_דיווחים נוספים_1_פירוט אגח תשואה מעל 10%  2" xfId="18558"/>
    <cellStyle name="6_דיווחים נוספים_1_פירוט אגח תשואה מעל 10% _1" xfId="4940"/>
    <cellStyle name="6_דיווחים נוספים_1_פירוט אגח תשואה מעל 10% _1 2" xfId="18559"/>
    <cellStyle name="6_דיווחים נוספים_1_פירוט אגח תשואה מעל 10% _1_15" xfId="10433"/>
    <cellStyle name="6_דיווחים נוספים_1_פירוט אגח תשואה מעל 10% _1_15 2" xfId="18560"/>
    <cellStyle name="6_דיווחים נוספים_1_פירוט אגח תשואה מעל 10% _15" xfId="10432"/>
    <cellStyle name="6_דיווחים נוספים_1_פירוט אגח תשואה מעל 10% _15 2" xfId="18561"/>
    <cellStyle name="6_דיווחים נוספים_1_פירוט אגח תשואה מעל 10% _פירוט אגח תשואה מעל 10% " xfId="4941"/>
    <cellStyle name="6_דיווחים נוספים_1_פירוט אגח תשואה מעל 10% _פירוט אגח תשואה מעל 10%  2" xfId="18562"/>
    <cellStyle name="6_דיווחים נוספים_1_פירוט אגח תשואה מעל 10% _פירוט אגח תשואה מעל 10% _15" xfId="10434"/>
    <cellStyle name="6_דיווחים נוספים_1_פירוט אגח תשואה מעל 10% _פירוט אגח תשואה מעל 10% _15 2" xfId="18563"/>
    <cellStyle name="6_דיווחים נוספים_15" xfId="10370"/>
    <cellStyle name="6_דיווחים נוספים_15 2" xfId="18564"/>
    <cellStyle name="6_דיווחים נוספים_2" xfId="4942"/>
    <cellStyle name="6_דיווחים נוספים_2 2" xfId="4943"/>
    <cellStyle name="6_דיווחים נוספים_2 2 2" xfId="18566"/>
    <cellStyle name="6_דיווחים נוספים_2 2_15" xfId="10436"/>
    <cellStyle name="6_דיווחים נוספים_2 2_15 2" xfId="18567"/>
    <cellStyle name="6_דיווחים נוספים_2 2_דיווחים נוספים" xfId="4944"/>
    <cellStyle name="6_דיווחים נוספים_2 2_דיווחים נוספים 2" xfId="18568"/>
    <cellStyle name="6_דיווחים נוספים_2 2_דיווחים נוספים_1" xfId="4945"/>
    <cellStyle name="6_דיווחים נוספים_2 2_דיווחים נוספים_1 2" xfId="18569"/>
    <cellStyle name="6_דיווחים נוספים_2 2_דיווחים נוספים_1_15" xfId="10438"/>
    <cellStyle name="6_דיווחים נוספים_2 2_דיווחים נוספים_1_15 2" xfId="18570"/>
    <cellStyle name="6_דיווחים נוספים_2 2_דיווחים נוספים_1_פירוט אגח תשואה מעל 10% " xfId="4946"/>
    <cellStyle name="6_דיווחים נוספים_2 2_דיווחים נוספים_1_פירוט אגח תשואה מעל 10%  2" xfId="18571"/>
    <cellStyle name="6_דיווחים נוספים_2 2_דיווחים נוספים_1_פירוט אגח תשואה מעל 10% _15" xfId="10439"/>
    <cellStyle name="6_דיווחים נוספים_2 2_דיווחים נוספים_1_פירוט אגח תשואה מעל 10% _15 2" xfId="18572"/>
    <cellStyle name="6_דיווחים נוספים_2 2_דיווחים נוספים_15" xfId="10437"/>
    <cellStyle name="6_דיווחים נוספים_2 2_דיווחים נוספים_15 2" xfId="18573"/>
    <cellStyle name="6_דיווחים נוספים_2 2_דיווחים נוספים_פירוט אגח תשואה מעל 10% " xfId="4947"/>
    <cellStyle name="6_דיווחים נוספים_2 2_דיווחים נוספים_פירוט אגח תשואה מעל 10%  2" xfId="18574"/>
    <cellStyle name="6_דיווחים נוספים_2 2_דיווחים נוספים_פירוט אגח תשואה מעל 10% _15" xfId="10440"/>
    <cellStyle name="6_דיווחים נוספים_2 2_דיווחים נוספים_פירוט אגח תשואה מעל 10% _15 2" xfId="18575"/>
    <cellStyle name="6_דיווחים נוספים_2 2_פירוט אגח תשואה מעל 10% " xfId="4948"/>
    <cellStyle name="6_דיווחים נוספים_2 2_פירוט אגח תשואה מעל 10%  2" xfId="18576"/>
    <cellStyle name="6_דיווחים נוספים_2 2_פירוט אגח תשואה מעל 10% _1" xfId="4949"/>
    <cellStyle name="6_דיווחים נוספים_2 2_פירוט אגח תשואה מעל 10% _1 2" xfId="18577"/>
    <cellStyle name="6_דיווחים נוספים_2 2_פירוט אגח תשואה מעל 10% _1_15" xfId="10442"/>
    <cellStyle name="6_דיווחים נוספים_2 2_פירוט אגח תשואה מעל 10% _1_15 2" xfId="18578"/>
    <cellStyle name="6_דיווחים נוספים_2 2_פירוט אגח תשואה מעל 10% _15" xfId="10441"/>
    <cellStyle name="6_דיווחים נוספים_2 2_פירוט אגח תשואה מעל 10% _15 2" xfId="18579"/>
    <cellStyle name="6_דיווחים נוספים_2 2_פירוט אגח תשואה מעל 10% _פירוט אגח תשואה מעל 10% " xfId="4950"/>
    <cellStyle name="6_דיווחים נוספים_2 2_פירוט אגח תשואה מעל 10% _פירוט אגח תשואה מעל 10%  2" xfId="18580"/>
    <cellStyle name="6_דיווחים נוספים_2 2_פירוט אגח תשואה מעל 10% _פירוט אגח תשואה מעל 10% _15" xfId="10443"/>
    <cellStyle name="6_דיווחים נוספים_2 2_פירוט אגח תשואה מעל 10% _פירוט אגח תשואה מעל 10% _15 2" xfId="18581"/>
    <cellStyle name="6_דיווחים נוספים_2 3" xfId="18565"/>
    <cellStyle name="6_דיווחים נוספים_2_15" xfId="10435"/>
    <cellStyle name="6_דיווחים נוספים_2_15 2" xfId="18582"/>
    <cellStyle name="6_דיווחים נוספים_2_4.4." xfId="4951"/>
    <cellStyle name="6_דיווחים נוספים_2_4.4. 2" xfId="4952"/>
    <cellStyle name="6_דיווחים נוספים_2_4.4. 2 2" xfId="18584"/>
    <cellStyle name="6_דיווחים נוספים_2_4.4. 2_15" xfId="10445"/>
    <cellStyle name="6_דיווחים נוספים_2_4.4. 2_15 2" xfId="18585"/>
    <cellStyle name="6_דיווחים נוספים_2_4.4. 2_דיווחים נוספים" xfId="4953"/>
    <cellStyle name="6_דיווחים נוספים_2_4.4. 2_דיווחים נוספים 2" xfId="18586"/>
    <cellStyle name="6_דיווחים נוספים_2_4.4. 2_דיווחים נוספים_1" xfId="4954"/>
    <cellStyle name="6_דיווחים נוספים_2_4.4. 2_דיווחים נוספים_1 2" xfId="18587"/>
    <cellStyle name="6_דיווחים נוספים_2_4.4. 2_דיווחים נוספים_1_15" xfId="10447"/>
    <cellStyle name="6_דיווחים נוספים_2_4.4. 2_דיווחים נוספים_1_15 2" xfId="18588"/>
    <cellStyle name="6_דיווחים נוספים_2_4.4. 2_דיווחים נוספים_1_פירוט אגח תשואה מעל 10% " xfId="4955"/>
    <cellStyle name="6_דיווחים נוספים_2_4.4. 2_דיווחים נוספים_1_פירוט אגח תשואה מעל 10%  2" xfId="18589"/>
    <cellStyle name="6_דיווחים נוספים_2_4.4. 2_דיווחים נוספים_1_פירוט אגח תשואה מעל 10% _15" xfId="10448"/>
    <cellStyle name="6_דיווחים נוספים_2_4.4. 2_דיווחים נוספים_1_פירוט אגח תשואה מעל 10% _15 2" xfId="18590"/>
    <cellStyle name="6_דיווחים נוספים_2_4.4. 2_דיווחים נוספים_15" xfId="10446"/>
    <cellStyle name="6_דיווחים נוספים_2_4.4. 2_דיווחים נוספים_15 2" xfId="18591"/>
    <cellStyle name="6_דיווחים נוספים_2_4.4. 2_דיווחים נוספים_פירוט אגח תשואה מעל 10% " xfId="4956"/>
    <cellStyle name="6_דיווחים נוספים_2_4.4. 2_דיווחים נוספים_פירוט אגח תשואה מעל 10%  2" xfId="18592"/>
    <cellStyle name="6_דיווחים נוספים_2_4.4. 2_דיווחים נוספים_פירוט אגח תשואה מעל 10% _15" xfId="10449"/>
    <cellStyle name="6_דיווחים נוספים_2_4.4. 2_דיווחים נוספים_פירוט אגח תשואה מעל 10% _15 2" xfId="18593"/>
    <cellStyle name="6_דיווחים נוספים_2_4.4. 2_פירוט אגח תשואה מעל 10% " xfId="4957"/>
    <cellStyle name="6_דיווחים נוספים_2_4.4. 2_פירוט אגח תשואה מעל 10%  2" xfId="18594"/>
    <cellStyle name="6_דיווחים נוספים_2_4.4. 2_פירוט אגח תשואה מעל 10% _1" xfId="4958"/>
    <cellStyle name="6_דיווחים נוספים_2_4.4. 2_פירוט אגח תשואה מעל 10% _1 2" xfId="18595"/>
    <cellStyle name="6_דיווחים נוספים_2_4.4. 2_פירוט אגח תשואה מעל 10% _1_15" xfId="10451"/>
    <cellStyle name="6_דיווחים נוספים_2_4.4. 2_פירוט אגח תשואה מעל 10% _1_15 2" xfId="18596"/>
    <cellStyle name="6_דיווחים נוספים_2_4.4. 2_פירוט אגח תשואה מעל 10% _15" xfId="10450"/>
    <cellStyle name="6_דיווחים נוספים_2_4.4. 2_פירוט אגח תשואה מעל 10% _15 2" xfId="18597"/>
    <cellStyle name="6_דיווחים נוספים_2_4.4. 2_פירוט אגח תשואה מעל 10% _פירוט אגח תשואה מעל 10% " xfId="4959"/>
    <cellStyle name="6_דיווחים נוספים_2_4.4. 2_פירוט אגח תשואה מעל 10% _פירוט אגח תשואה מעל 10%  2" xfId="18598"/>
    <cellStyle name="6_דיווחים נוספים_2_4.4. 2_פירוט אגח תשואה מעל 10% _פירוט אגח תשואה מעל 10% _15" xfId="10452"/>
    <cellStyle name="6_דיווחים נוספים_2_4.4. 2_פירוט אגח תשואה מעל 10% _פירוט אגח תשואה מעל 10% _15 2" xfId="18599"/>
    <cellStyle name="6_דיווחים נוספים_2_4.4. 3" xfId="18583"/>
    <cellStyle name="6_דיווחים נוספים_2_4.4._15" xfId="10444"/>
    <cellStyle name="6_דיווחים נוספים_2_4.4._15 2" xfId="18600"/>
    <cellStyle name="6_דיווחים נוספים_2_4.4._דיווחים נוספים" xfId="4960"/>
    <cellStyle name="6_דיווחים נוספים_2_4.4._דיווחים נוספים 2" xfId="18601"/>
    <cellStyle name="6_דיווחים נוספים_2_4.4._דיווחים נוספים_15" xfId="10453"/>
    <cellStyle name="6_דיווחים נוספים_2_4.4._דיווחים נוספים_15 2" xfId="18602"/>
    <cellStyle name="6_דיווחים נוספים_2_4.4._דיווחים נוספים_פירוט אגח תשואה מעל 10% " xfId="4961"/>
    <cellStyle name="6_דיווחים נוספים_2_4.4._דיווחים נוספים_פירוט אגח תשואה מעל 10%  2" xfId="18603"/>
    <cellStyle name="6_דיווחים נוספים_2_4.4._דיווחים נוספים_פירוט אגח תשואה מעל 10% _15" xfId="10454"/>
    <cellStyle name="6_דיווחים נוספים_2_4.4._דיווחים נוספים_פירוט אגח תשואה מעל 10% _15 2" xfId="18604"/>
    <cellStyle name="6_דיווחים נוספים_2_4.4._פירוט אגח תשואה מעל 10% " xfId="4962"/>
    <cellStyle name="6_דיווחים נוספים_2_4.4._פירוט אגח תשואה מעל 10%  2" xfId="18605"/>
    <cellStyle name="6_דיווחים נוספים_2_4.4._פירוט אגח תשואה מעל 10% _1" xfId="4963"/>
    <cellStyle name="6_דיווחים נוספים_2_4.4._פירוט אגח תשואה מעל 10% _1 2" xfId="18606"/>
    <cellStyle name="6_דיווחים נוספים_2_4.4._פירוט אגח תשואה מעל 10% _1_15" xfId="10456"/>
    <cellStyle name="6_דיווחים נוספים_2_4.4._פירוט אגח תשואה מעל 10% _1_15 2" xfId="18607"/>
    <cellStyle name="6_דיווחים נוספים_2_4.4._פירוט אגח תשואה מעל 10% _15" xfId="10455"/>
    <cellStyle name="6_דיווחים נוספים_2_4.4._פירוט אגח תשואה מעל 10% _15 2" xfId="18608"/>
    <cellStyle name="6_דיווחים נוספים_2_4.4._פירוט אגח תשואה מעל 10% _פירוט אגח תשואה מעל 10% " xfId="4964"/>
    <cellStyle name="6_דיווחים נוספים_2_4.4._פירוט אגח תשואה מעל 10% _פירוט אגח תשואה מעל 10%  2" xfId="18609"/>
    <cellStyle name="6_דיווחים נוספים_2_4.4._פירוט אגח תשואה מעל 10% _פירוט אגח תשואה מעל 10% _15" xfId="10457"/>
    <cellStyle name="6_דיווחים נוספים_2_4.4._פירוט אגח תשואה מעל 10% _פירוט אגח תשואה מעל 10% _15 2" xfId="18610"/>
    <cellStyle name="6_דיווחים נוספים_2_דיווחים נוספים" xfId="4965"/>
    <cellStyle name="6_דיווחים נוספים_2_דיווחים נוספים 2" xfId="18611"/>
    <cellStyle name="6_דיווחים נוספים_2_דיווחים נוספים_15" xfId="10458"/>
    <cellStyle name="6_דיווחים נוספים_2_דיווחים נוספים_15 2" xfId="18612"/>
    <cellStyle name="6_דיווחים נוספים_2_דיווחים נוספים_פירוט אגח תשואה מעל 10% " xfId="4966"/>
    <cellStyle name="6_דיווחים נוספים_2_דיווחים נוספים_פירוט אגח תשואה מעל 10%  2" xfId="18613"/>
    <cellStyle name="6_דיווחים נוספים_2_דיווחים נוספים_פירוט אגח תשואה מעל 10% _15" xfId="10459"/>
    <cellStyle name="6_דיווחים נוספים_2_דיווחים נוספים_פירוט אגח תשואה מעל 10% _15 2" xfId="18614"/>
    <cellStyle name="6_דיווחים נוספים_2_פירוט אגח תשואה מעל 10% " xfId="4967"/>
    <cellStyle name="6_דיווחים נוספים_2_פירוט אגח תשואה מעל 10%  2" xfId="18615"/>
    <cellStyle name="6_דיווחים נוספים_2_פירוט אגח תשואה מעל 10% _1" xfId="4968"/>
    <cellStyle name="6_דיווחים נוספים_2_פירוט אגח תשואה מעל 10% _1 2" xfId="18616"/>
    <cellStyle name="6_דיווחים נוספים_2_פירוט אגח תשואה מעל 10% _1_15" xfId="10461"/>
    <cellStyle name="6_דיווחים נוספים_2_פירוט אגח תשואה מעל 10% _1_15 2" xfId="18617"/>
    <cellStyle name="6_דיווחים נוספים_2_פירוט אגח תשואה מעל 10% _15" xfId="10460"/>
    <cellStyle name="6_דיווחים נוספים_2_פירוט אגח תשואה מעל 10% _15 2" xfId="18618"/>
    <cellStyle name="6_דיווחים נוספים_2_פירוט אגח תשואה מעל 10% _פירוט אגח תשואה מעל 10% " xfId="4969"/>
    <cellStyle name="6_דיווחים נוספים_2_פירוט אגח תשואה מעל 10% _פירוט אגח תשואה מעל 10%  2" xfId="18619"/>
    <cellStyle name="6_דיווחים נוספים_2_פירוט אגח תשואה מעל 10% _פירוט אגח תשואה מעל 10% _15" xfId="10462"/>
    <cellStyle name="6_דיווחים נוספים_2_פירוט אגח תשואה מעל 10% _פירוט אגח תשואה מעל 10% _15 2" xfId="18620"/>
    <cellStyle name="6_דיווחים נוספים_3" xfId="4970"/>
    <cellStyle name="6_דיווחים נוספים_3 2" xfId="18621"/>
    <cellStyle name="6_דיווחים נוספים_3_15" xfId="10463"/>
    <cellStyle name="6_דיווחים נוספים_3_15 2" xfId="18622"/>
    <cellStyle name="6_דיווחים נוספים_3_פירוט אגח תשואה מעל 10% " xfId="4971"/>
    <cellStyle name="6_דיווחים נוספים_3_פירוט אגח תשואה מעל 10%  2" xfId="18623"/>
    <cellStyle name="6_דיווחים נוספים_3_פירוט אגח תשואה מעל 10% _15" xfId="10464"/>
    <cellStyle name="6_דיווחים נוספים_3_פירוט אגח תשואה מעל 10% _15 2" xfId="18624"/>
    <cellStyle name="6_דיווחים נוספים_4.4." xfId="4972"/>
    <cellStyle name="6_דיווחים נוספים_4.4. 2" xfId="4973"/>
    <cellStyle name="6_דיווחים נוספים_4.4. 2 2" xfId="18626"/>
    <cellStyle name="6_דיווחים נוספים_4.4. 2_15" xfId="10466"/>
    <cellStyle name="6_דיווחים נוספים_4.4. 2_15 2" xfId="18627"/>
    <cellStyle name="6_דיווחים נוספים_4.4. 2_דיווחים נוספים" xfId="4974"/>
    <cellStyle name="6_דיווחים נוספים_4.4. 2_דיווחים נוספים 2" xfId="18628"/>
    <cellStyle name="6_דיווחים נוספים_4.4. 2_דיווחים נוספים_1" xfId="4975"/>
    <cellStyle name="6_דיווחים נוספים_4.4. 2_דיווחים נוספים_1 2" xfId="18629"/>
    <cellStyle name="6_דיווחים נוספים_4.4. 2_דיווחים נוספים_1_15" xfId="10468"/>
    <cellStyle name="6_דיווחים נוספים_4.4. 2_דיווחים נוספים_1_15 2" xfId="18630"/>
    <cellStyle name="6_דיווחים נוספים_4.4. 2_דיווחים נוספים_1_פירוט אגח תשואה מעל 10% " xfId="4976"/>
    <cellStyle name="6_דיווחים נוספים_4.4. 2_דיווחים נוספים_1_פירוט אגח תשואה מעל 10%  2" xfId="18631"/>
    <cellStyle name="6_דיווחים נוספים_4.4. 2_דיווחים נוספים_1_פירוט אגח תשואה מעל 10% _15" xfId="10469"/>
    <cellStyle name="6_דיווחים נוספים_4.4. 2_דיווחים נוספים_1_פירוט אגח תשואה מעל 10% _15 2" xfId="18632"/>
    <cellStyle name="6_דיווחים נוספים_4.4. 2_דיווחים נוספים_15" xfId="10467"/>
    <cellStyle name="6_דיווחים נוספים_4.4. 2_דיווחים נוספים_15 2" xfId="18633"/>
    <cellStyle name="6_דיווחים נוספים_4.4. 2_דיווחים נוספים_פירוט אגח תשואה מעל 10% " xfId="4977"/>
    <cellStyle name="6_דיווחים נוספים_4.4. 2_דיווחים נוספים_פירוט אגח תשואה מעל 10%  2" xfId="18634"/>
    <cellStyle name="6_דיווחים נוספים_4.4. 2_דיווחים נוספים_פירוט אגח תשואה מעל 10% _15" xfId="10470"/>
    <cellStyle name="6_דיווחים נוספים_4.4. 2_דיווחים נוספים_פירוט אגח תשואה מעל 10% _15 2" xfId="18635"/>
    <cellStyle name="6_דיווחים נוספים_4.4. 2_פירוט אגח תשואה מעל 10% " xfId="4978"/>
    <cellStyle name="6_דיווחים נוספים_4.4. 2_פירוט אגח תשואה מעל 10%  2" xfId="18636"/>
    <cellStyle name="6_דיווחים נוספים_4.4. 2_פירוט אגח תשואה מעל 10% _1" xfId="4979"/>
    <cellStyle name="6_דיווחים נוספים_4.4. 2_פירוט אגח תשואה מעל 10% _1 2" xfId="18637"/>
    <cellStyle name="6_דיווחים נוספים_4.4. 2_פירוט אגח תשואה מעל 10% _1_15" xfId="10472"/>
    <cellStyle name="6_דיווחים נוספים_4.4. 2_פירוט אגח תשואה מעל 10% _1_15 2" xfId="18638"/>
    <cellStyle name="6_דיווחים נוספים_4.4. 2_פירוט אגח תשואה מעל 10% _15" xfId="10471"/>
    <cellStyle name="6_דיווחים נוספים_4.4. 2_פירוט אגח תשואה מעל 10% _15 2" xfId="18639"/>
    <cellStyle name="6_דיווחים נוספים_4.4. 2_פירוט אגח תשואה מעל 10% _פירוט אגח תשואה מעל 10% " xfId="4980"/>
    <cellStyle name="6_דיווחים נוספים_4.4. 2_פירוט אגח תשואה מעל 10% _פירוט אגח תשואה מעל 10%  2" xfId="18640"/>
    <cellStyle name="6_דיווחים נוספים_4.4. 2_פירוט אגח תשואה מעל 10% _פירוט אגח תשואה מעל 10% _15" xfId="10473"/>
    <cellStyle name="6_דיווחים נוספים_4.4. 2_פירוט אגח תשואה מעל 10% _פירוט אגח תשואה מעל 10% _15 2" xfId="18641"/>
    <cellStyle name="6_דיווחים נוספים_4.4. 3" xfId="18625"/>
    <cellStyle name="6_דיווחים נוספים_4.4._15" xfId="10465"/>
    <cellStyle name="6_דיווחים נוספים_4.4._15 2" xfId="18642"/>
    <cellStyle name="6_דיווחים נוספים_4.4._דיווחים נוספים" xfId="4981"/>
    <cellStyle name="6_דיווחים נוספים_4.4._דיווחים נוספים 2" xfId="18643"/>
    <cellStyle name="6_דיווחים נוספים_4.4._דיווחים נוספים_15" xfId="10474"/>
    <cellStyle name="6_דיווחים נוספים_4.4._דיווחים נוספים_15 2" xfId="18644"/>
    <cellStyle name="6_דיווחים נוספים_4.4._דיווחים נוספים_פירוט אגח תשואה מעל 10% " xfId="4982"/>
    <cellStyle name="6_דיווחים נוספים_4.4._דיווחים נוספים_פירוט אגח תשואה מעל 10%  2" xfId="18645"/>
    <cellStyle name="6_דיווחים נוספים_4.4._דיווחים נוספים_פירוט אגח תשואה מעל 10% _15" xfId="10475"/>
    <cellStyle name="6_דיווחים נוספים_4.4._דיווחים נוספים_פירוט אגח תשואה מעל 10% _15 2" xfId="18646"/>
    <cellStyle name="6_דיווחים נוספים_4.4._פירוט אגח תשואה מעל 10% " xfId="4983"/>
    <cellStyle name="6_דיווחים נוספים_4.4._פירוט אגח תשואה מעל 10%  2" xfId="18647"/>
    <cellStyle name="6_דיווחים נוספים_4.4._פירוט אגח תשואה מעל 10% _1" xfId="4984"/>
    <cellStyle name="6_דיווחים נוספים_4.4._פירוט אגח תשואה מעל 10% _1 2" xfId="18648"/>
    <cellStyle name="6_דיווחים נוספים_4.4._פירוט אגח תשואה מעל 10% _1_15" xfId="10477"/>
    <cellStyle name="6_דיווחים נוספים_4.4._פירוט אגח תשואה מעל 10% _1_15 2" xfId="18649"/>
    <cellStyle name="6_דיווחים נוספים_4.4._פירוט אגח תשואה מעל 10% _15" xfId="10476"/>
    <cellStyle name="6_דיווחים נוספים_4.4._פירוט אגח תשואה מעל 10% _15 2" xfId="18650"/>
    <cellStyle name="6_דיווחים נוספים_4.4._פירוט אגח תשואה מעל 10% _פירוט אגח תשואה מעל 10% " xfId="4985"/>
    <cellStyle name="6_דיווחים נוספים_4.4._פירוט אגח תשואה מעל 10% _פירוט אגח תשואה מעל 10%  2" xfId="18651"/>
    <cellStyle name="6_דיווחים נוספים_4.4._פירוט אגח תשואה מעל 10% _פירוט אגח תשואה מעל 10% _15" xfId="10478"/>
    <cellStyle name="6_דיווחים נוספים_4.4._פירוט אגח תשואה מעל 10% _פירוט אגח תשואה מעל 10% _15 2" xfId="18652"/>
    <cellStyle name="6_דיווחים נוספים_דיווחים נוספים" xfId="4986"/>
    <cellStyle name="6_דיווחים נוספים_דיווחים נוספים 2" xfId="4987"/>
    <cellStyle name="6_דיווחים נוספים_דיווחים נוספים 2 2" xfId="18654"/>
    <cellStyle name="6_דיווחים נוספים_דיווחים נוספים 2_15" xfId="10480"/>
    <cellStyle name="6_דיווחים נוספים_דיווחים נוספים 2_15 2" xfId="18655"/>
    <cellStyle name="6_דיווחים נוספים_דיווחים נוספים 2_דיווחים נוספים" xfId="4988"/>
    <cellStyle name="6_דיווחים נוספים_דיווחים נוספים 2_דיווחים נוספים 2" xfId="18656"/>
    <cellStyle name="6_דיווחים נוספים_דיווחים נוספים 2_דיווחים נוספים_1" xfId="4989"/>
    <cellStyle name="6_דיווחים נוספים_דיווחים נוספים 2_דיווחים נוספים_1 2" xfId="18657"/>
    <cellStyle name="6_דיווחים נוספים_דיווחים נוספים 2_דיווחים נוספים_1_15" xfId="10482"/>
    <cellStyle name="6_דיווחים נוספים_דיווחים נוספים 2_דיווחים נוספים_1_15 2" xfId="18658"/>
    <cellStyle name="6_דיווחים נוספים_דיווחים נוספים 2_דיווחים נוספים_1_פירוט אגח תשואה מעל 10% " xfId="4990"/>
    <cellStyle name="6_דיווחים נוספים_דיווחים נוספים 2_דיווחים נוספים_1_פירוט אגח תשואה מעל 10%  2" xfId="18659"/>
    <cellStyle name="6_דיווחים נוספים_דיווחים נוספים 2_דיווחים נוספים_1_פירוט אגח תשואה מעל 10% _15" xfId="10483"/>
    <cellStyle name="6_דיווחים נוספים_דיווחים נוספים 2_דיווחים נוספים_1_פירוט אגח תשואה מעל 10% _15 2" xfId="18660"/>
    <cellStyle name="6_דיווחים נוספים_דיווחים נוספים 2_דיווחים נוספים_15" xfId="10481"/>
    <cellStyle name="6_דיווחים נוספים_דיווחים נוספים 2_דיווחים נוספים_15 2" xfId="18661"/>
    <cellStyle name="6_דיווחים נוספים_דיווחים נוספים 2_דיווחים נוספים_פירוט אגח תשואה מעל 10% " xfId="4991"/>
    <cellStyle name="6_דיווחים נוספים_דיווחים נוספים 2_דיווחים נוספים_פירוט אגח תשואה מעל 10%  2" xfId="18662"/>
    <cellStyle name="6_דיווחים נוספים_דיווחים נוספים 2_דיווחים נוספים_פירוט אגח תשואה מעל 10% _15" xfId="10484"/>
    <cellStyle name="6_דיווחים נוספים_דיווחים נוספים 2_דיווחים נוספים_פירוט אגח תשואה מעל 10% _15 2" xfId="18663"/>
    <cellStyle name="6_דיווחים נוספים_דיווחים נוספים 2_פירוט אגח תשואה מעל 10% " xfId="4992"/>
    <cellStyle name="6_דיווחים נוספים_דיווחים נוספים 2_פירוט אגח תשואה מעל 10%  2" xfId="18664"/>
    <cellStyle name="6_דיווחים נוספים_דיווחים נוספים 2_פירוט אגח תשואה מעל 10% _1" xfId="4993"/>
    <cellStyle name="6_דיווחים נוספים_דיווחים נוספים 2_פירוט אגח תשואה מעל 10% _1 2" xfId="18665"/>
    <cellStyle name="6_דיווחים נוספים_דיווחים נוספים 2_פירוט אגח תשואה מעל 10% _1_15" xfId="10486"/>
    <cellStyle name="6_דיווחים נוספים_דיווחים נוספים 2_פירוט אגח תשואה מעל 10% _1_15 2" xfId="18666"/>
    <cellStyle name="6_דיווחים נוספים_דיווחים נוספים 2_פירוט אגח תשואה מעל 10% _15" xfId="10485"/>
    <cellStyle name="6_דיווחים נוספים_דיווחים נוספים 2_פירוט אגח תשואה מעל 10% _15 2" xfId="18667"/>
    <cellStyle name="6_דיווחים נוספים_דיווחים נוספים 2_פירוט אגח תשואה מעל 10% _פירוט אגח תשואה מעל 10% " xfId="4994"/>
    <cellStyle name="6_דיווחים נוספים_דיווחים נוספים 2_פירוט אגח תשואה מעל 10% _פירוט אגח תשואה מעל 10%  2" xfId="18668"/>
    <cellStyle name="6_דיווחים נוספים_דיווחים נוספים 2_פירוט אגח תשואה מעל 10% _פירוט אגח תשואה מעל 10% _15" xfId="10487"/>
    <cellStyle name="6_דיווחים נוספים_דיווחים נוספים 2_פירוט אגח תשואה מעל 10% _פירוט אגח תשואה מעל 10% _15 2" xfId="18669"/>
    <cellStyle name="6_דיווחים נוספים_דיווחים נוספים 3" xfId="18653"/>
    <cellStyle name="6_דיווחים נוספים_דיווחים נוספים_1" xfId="4995"/>
    <cellStyle name="6_דיווחים נוספים_דיווחים נוספים_1 2" xfId="18670"/>
    <cellStyle name="6_דיווחים נוספים_דיווחים נוספים_1_15" xfId="10488"/>
    <cellStyle name="6_דיווחים נוספים_דיווחים נוספים_1_15 2" xfId="18671"/>
    <cellStyle name="6_דיווחים נוספים_דיווחים נוספים_1_פירוט אגח תשואה מעל 10% " xfId="4996"/>
    <cellStyle name="6_דיווחים נוספים_דיווחים נוספים_1_פירוט אגח תשואה מעל 10%  2" xfId="18672"/>
    <cellStyle name="6_דיווחים נוספים_דיווחים נוספים_1_פירוט אגח תשואה מעל 10% _15" xfId="10489"/>
    <cellStyle name="6_דיווחים נוספים_דיווחים נוספים_1_פירוט אגח תשואה מעל 10% _15 2" xfId="18673"/>
    <cellStyle name="6_דיווחים נוספים_דיווחים נוספים_15" xfId="10479"/>
    <cellStyle name="6_דיווחים נוספים_דיווחים נוספים_15 2" xfId="18674"/>
    <cellStyle name="6_דיווחים נוספים_דיווחים נוספים_4.4." xfId="4997"/>
    <cellStyle name="6_דיווחים נוספים_דיווחים נוספים_4.4. 2" xfId="4998"/>
    <cellStyle name="6_דיווחים נוספים_דיווחים נוספים_4.4. 2 2" xfId="18676"/>
    <cellStyle name="6_דיווחים נוספים_דיווחים נוספים_4.4. 2_15" xfId="10491"/>
    <cellStyle name="6_דיווחים נוספים_דיווחים נוספים_4.4. 2_15 2" xfId="18677"/>
    <cellStyle name="6_דיווחים נוספים_דיווחים נוספים_4.4. 2_דיווחים נוספים" xfId="4999"/>
    <cellStyle name="6_דיווחים נוספים_דיווחים נוספים_4.4. 2_דיווחים נוספים 2" xfId="18678"/>
    <cellStyle name="6_דיווחים נוספים_דיווחים נוספים_4.4. 2_דיווחים נוספים_1" xfId="5000"/>
    <cellStyle name="6_דיווחים נוספים_דיווחים נוספים_4.4. 2_דיווחים נוספים_1 2" xfId="18679"/>
    <cellStyle name="6_דיווחים נוספים_דיווחים נוספים_4.4. 2_דיווחים נוספים_1_15" xfId="10493"/>
    <cellStyle name="6_דיווחים נוספים_דיווחים נוספים_4.4. 2_דיווחים נוספים_1_15 2" xfId="18680"/>
    <cellStyle name="6_דיווחים נוספים_דיווחים נוספים_4.4. 2_דיווחים נוספים_1_פירוט אגח תשואה מעל 10% " xfId="5001"/>
    <cellStyle name="6_דיווחים נוספים_דיווחים נוספים_4.4. 2_דיווחים נוספים_1_פירוט אגח תשואה מעל 10%  2" xfId="18681"/>
    <cellStyle name="6_דיווחים נוספים_דיווחים נוספים_4.4. 2_דיווחים נוספים_1_פירוט אגח תשואה מעל 10% _15" xfId="10494"/>
    <cellStyle name="6_דיווחים נוספים_דיווחים נוספים_4.4. 2_דיווחים נוספים_1_פירוט אגח תשואה מעל 10% _15 2" xfId="18682"/>
    <cellStyle name="6_דיווחים נוספים_דיווחים נוספים_4.4. 2_דיווחים נוספים_15" xfId="10492"/>
    <cellStyle name="6_דיווחים נוספים_דיווחים נוספים_4.4. 2_דיווחים נוספים_15 2" xfId="18683"/>
    <cellStyle name="6_דיווחים נוספים_דיווחים נוספים_4.4. 2_דיווחים נוספים_פירוט אגח תשואה מעל 10% " xfId="5002"/>
    <cellStyle name="6_דיווחים נוספים_דיווחים נוספים_4.4. 2_דיווחים נוספים_פירוט אגח תשואה מעל 10%  2" xfId="18684"/>
    <cellStyle name="6_דיווחים נוספים_דיווחים נוספים_4.4. 2_דיווחים נוספים_פירוט אגח תשואה מעל 10% _15" xfId="10495"/>
    <cellStyle name="6_דיווחים נוספים_דיווחים נוספים_4.4. 2_דיווחים נוספים_פירוט אגח תשואה מעל 10% _15 2" xfId="18685"/>
    <cellStyle name="6_דיווחים נוספים_דיווחים נוספים_4.4. 2_פירוט אגח תשואה מעל 10% " xfId="5003"/>
    <cellStyle name="6_דיווחים נוספים_דיווחים נוספים_4.4. 2_פירוט אגח תשואה מעל 10%  2" xfId="18686"/>
    <cellStyle name="6_דיווחים נוספים_דיווחים נוספים_4.4. 2_פירוט אגח תשואה מעל 10% _1" xfId="5004"/>
    <cellStyle name="6_דיווחים נוספים_דיווחים נוספים_4.4. 2_פירוט אגח תשואה מעל 10% _1 2" xfId="18687"/>
    <cellStyle name="6_דיווחים נוספים_דיווחים נוספים_4.4. 2_פירוט אגח תשואה מעל 10% _1_15" xfId="10497"/>
    <cellStyle name="6_דיווחים נוספים_דיווחים נוספים_4.4. 2_פירוט אגח תשואה מעל 10% _1_15 2" xfId="18688"/>
    <cellStyle name="6_דיווחים נוספים_דיווחים נוספים_4.4. 2_פירוט אגח תשואה מעל 10% _15" xfId="10496"/>
    <cellStyle name="6_דיווחים נוספים_דיווחים נוספים_4.4. 2_פירוט אגח תשואה מעל 10% _15 2" xfId="18689"/>
    <cellStyle name="6_דיווחים נוספים_דיווחים נוספים_4.4. 2_פירוט אגח תשואה מעל 10% _פירוט אגח תשואה מעל 10% " xfId="5005"/>
    <cellStyle name="6_דיווחים נוספים_דיווחים נוספים_4.4. 2_פירוט אגח תשואה מעל 10% _פירוט אגח תשואה מעל 10%  2" xfId="18690"/>
    <cellStyle name="6_דיווחים נוספים_דיווחים נוספים_4.4. 2_פירוט אגח תשואה מעל 10% _פירוט אגח תשואה מעל 10% _15" xfId="10498"/>
    <cellStyle name="6_דיווחים נוספים_דיווחים נוספים_4.4. 2_פירוט אגח תשואה מעל 10% _פירוט אגח תשואה מעל 10% _15 2" xfId="18691"/>
    <cellStyle name="6_דיווחים נוספים_דיווחים נוספים_4.4. 3" xfId="18675"/>
    <cellStyle name="6_דיווחים נוספים_דיווחים נוספים_4.4._15" xfId="10490"/>
    <cellStyle name="6_דיווחים נוספים_דיווחים נוספים_4.4._15 2" xfId="18692"/>
    <cellStyle name="6_דיווחים נוספים_דיווחים נוספים_4.4._דיווחים נוספים" xfId="5006"/>
    <cellStyle name="6_דיווחים נוספים_דיווחים נוספים_4.4._דיווחים נוספים 2" xfId="18693"/>
    <cellStyle name="6_דיווחים נוספים_דיווחים נוספים_4.4._דיווחים נוספים_15" xfId="10499"/>
    <cellStyle name="6_דיווחים נוספים_דיווחים נוספים_4.4._דיווחים נוספים_15 2" xfId="18694"/>
    <cellStyle name="6_דיווחים נוספים_דיווחים נוספים_4.4._דיווחים נוספים_פירוט אגח תשואה מעל 10% " xfId="5007"/>
    <cellStyle name="6_דיווחים נוספים_דיווחים נוספים_4.4._דיווחים נוספים_פירוט אגח תשואה מעל 10%  2" xfId="18695"/>
    <cellStyle name="6_דיווחים נוספים_דיווחים נוספים_4.4._דיווחים נוספים_פירוט אגח תשואה מעל 10% _15" xfId="10500"/>
    <cellStyle name="6_דיווחים נוספים_דיווחים נוספים_4.4._דיווחים נוספים_פירוט אגח תשואה מעל 10% _15 2" xfId="18696"/>
    <cellStyle name="6_דיווחים נוספים_דיווחים נוספים_4.4._פירוט אגח תשואה מעל 10% " xfId="5008"/>
    <cellStyle name="6_דיווחים נוספים_דיווחים נוספים_4.4._פירוט אגח תשואה מעל 10%  2" xfId="18697"/>
    <cellStyle name="6_דיווחים נוספים_דיווחים נוספים_4.4._פירוט אגח תשואה מעל 10% _1" xfId="5009"/>
    <cellStyle name="6_דיווחים נוספים_דיווחים נוספים_4.4._פירוט אגח תשואה מעל 10% _1 2" xfId="18698"/>
    <cellStyle name="6_דיווחים נוספים_דיווחים נוספים_4.4._פירוט אגח תשואה מעל 10% _1_15" xfId="10502"/>
    <cellStyle name="6_דיווחים נוספים_דיווחים נוספים_4.4._פירוט אגח תשואה מעל 10% _1_15 2" xfId="18699"/>
    <cellStyle name="6_דיווחים נוספים_דיווחים נוספים_4.4._פירוט אגח תשואה מעל 10% _15" xfId="10501"/>
    <cellStyle name="6_דיווחים נוספים_דיווחים נוספים_4.4._פירוט אגח תשואה מעל 10% _15 2" xfId="18700"/>
    <cellStyle name="6_דיווחים נוספים_דיווחים נוספים_4.4._פירוט אגח תשואה מעל 10% _פירוט אגח תשואה מעל 10% " xfId="5010"/>
    <cellStyle name="6_דיווחים נוספים_דיווחים נוספים_4.4._פירוט אגח תשואה מעל 10% _פירוט אגח תשואה מעל 10%  2" xfId="18701"/>
    <cellStyle name="6_דיווחים נוספים_דיווחים נוספים_4.4._פירוט אגח תשואה מעל 10% _פירוט אגח תשואה מעל 10% _15" xfId="10503"/>
    <cellStyle name="6_דיווחים נוספים_דיווחים נוספים_4.4._פירוט אגח תשואה מעל 10% _פירוט אגח תשואה מעל 10% _15 2" xfId="18702"/>
    <cellStyle name="6_דיווחים נוספים_דיווחים נוספים_דיווחים נוספים" xfId="5011"/>
    <cellStyle name="6_דיווחים נוספים_דיווחים נוספים_דיווחים נוספים 2" xfId="18703"/>
    <cellStyle name="6_דיווחים נוספים_דיווחים נוספים_דיווחים נוספים_15" xfId="10504"/>
    <cellStyle name="6_דיווחים נוספים_דיווחים נוספים_דיווחים נוספים_15 2" xfId="18704"/>
    <cellStyle name="6_דיווחים נוספים_דיווחים נוספים_דיווחים נוספים_פירוט אגח תשואה מעל 10% " xfId="5012"/>
    <cellStyle name="6_דיווחים נוספים_דיווחים נוספים_דיווחים נוספים_פירוט אגח תשואה מעל 10%  2" xfId="18705"/>
    <cellStyle name="6_דיווחים נוספים_דיווחים נוספים_דיווחים נוספים_פירוט אגח תשואה מעל 10% _15" xfId="10505"/>
    <cellStyle name="6_דיווחים נוספים_דיווחים נוספים_דיווחים נוספים_פירוט אגח תשואה מעל 10% _15 2" xfId="18706"/>
    <cellStyle name="6_דיווחים נוספים_דיווחים נוספים_פירוט אגח תשואה מעל 10% " xfId="5013"/>
    <cellStyle name="6_דיווחים נוספים_דיווחים נוספים_פירוט אגח תשואה מעל 10%  2" xfId="18707"/>
    <cellStyle name="6_דיווחים נוספים_דיווחים נוספים_פירוט אגח תשואה מעל 10% _1" xfId="5014"/>
    <cellStyle name="6_דיווחים נוספים_דיווחים נוספים_פירוט אגח תשואה מעל 10% _1 2" xfId="18708"/>
    <cellStyle name="6_דיווחים נוספים_דיווחים נוספים_פירוט אגח תשואה מעל 10% _1_15" xfId="10507"/>
    <cellStyle name="6_דיווחים נוספים_דיווחים נוספים_פירוט אגח תשואה מעל 10% _1_15 2" xfId="18709"/>
    <cellStyle name="6_דיווחים נוספים_דיווחים נוספים_פירוט אגח תשואה מעל 10% _15" xfId="10506"/>
    <cellStyle name="6_דיווחים נוספים_דיווחים נוספים_פירוט אגח תשואה מעל 10% _15 2" xfId="18710"/>
    <cellStyle name="6_דיווחים נוספים_דיווחים נוספים_פירוט אגח תשואה מעל 10% _פירוט אגח תשואה מעל 10% " xfId="5015"/>
    <cellStyle name="6_דיווחים נוספים_דיווחים נוספים_פירוט אגח תשואה מעל 10% _פירוט אגח תשואה מעל 10%  2" xfId="18711"/>
    <cellStyle name="6_דיווחים נוספים_דיווחים נוספים_פירוט אגח תשואה מעל 10% _פירוט אגח תשואה מעל 10% _15" xfId="10508"/>
    <cellStyle name="6_דיווחים נוספים_דיווחים נוספים_פירוט אגח תשואה מעל 10% _פירוט אגח תשואה מעל 10% _15 2" xfId="18712"/>
    <cellStyle name="6_דיווחים נוספים_פירוט אגח תשואה מעל 10% " xfId="5016"/>
    <cellStyle name="6_דיווחים נוספים_פירוט אגח תשואה מעל 10%  2" xfId="18713"/>
    <cellStyle name="6_דיווחים נוספים_פירוט אגח תשואה מעל 10% _1" xfId="5017"/>
    <cellStyle name="6_דיווחים נוספים_פירוט אגח תשואה מעל 10% _1 2" xfId="18714"/>
    <cellStyle name="6_דיווחים נוספים_פירוט אגח תשואה מעל 10% _1_15" xfId="10510"/>
    <cellStyle name="6_דיווחים נוספים_פירוט אגח תשואה מעל 10% _1_15 2" xfId="18715"/>
    <cellStyle name="6_דיווחים נוספים_פירוט אגח תשואה מעל 10% _15" xfId="10509"/>
    <cellStyle name="6_דיווחים נוספים_פירוט אגח תשואה מעל 10% _15 2" xfId="18716"/>
    <cellStyle name="6_דיווחים נוספים_פירוט אגח תשואה מעל 10% _פירוט אגח תשואה מעל 10% " xfId="5018"/>
    <cellStyle name="6_דיווחים נוספים_פירוט אגח תשואה מעל 10% _פירוט אגח תשואה מעל 10%  2" xfId="18717"/>
    <cellStyle name="6_דיווחים נוספים_פירוט אגח תשואה מעל 10% _פירוט אגח תשואה מעל 10% _15" xfId="10511"/>
    <cellStyle name="6_דיווחים נוספים_פירוט אגח תשואה מעל 10% _פירוט אגח תשואה מעל 10% _15 2" xfId="18718"/>
    <cellStyle name="6_הערות" xfId="5019"/>
    <cellStyle name="6_הערות 2" xfId="5020"/>
    <cellStyle name="6_הערות 2 2" xfId="18720"/>
    <cellStyle name="6_הערות 2_15" xfId="10513"/>
    <cellStyle name="6_הערות 2_15 2" xfId="18721"/>
    <cellStyle name="6_הערות 2_דיווחים נוספים" xfId="5021"/>
    <cellStyle name="6_הערות 2_דיווחים נוספים 2" xfId="18722"/>
    <cellStyle name="6_הערות 2_דיווחים נוספים_1" xfId="5022"/>
    <cellStyle name="6_הערות 2_דיווחים נוספים_1 2" xfId="18723"/>
    <cellStyle name="6_הערות 2_דיווחים נוספים_1_15" xfId="10515"/>
    <cellStyle name="6_הערות 2_דיווחים נוספים_1_15 2" xfId="18724"/>
    <cellStyle name="6_הערות 2_דיווחים נוספים_1_פירוט אגח תשואה מעל 10% " xfId="5023"/>
    <cellStyle name="6_הערות 2_דיווחים נוספים_1_פירוט אגח תשואה מעל 10%  2" xfId="18725"/>
    <cellStyle name="6_הערות 2_דיווחים נוספים_1_פירוט אגח תשואה מעל 10% _15" xfId="10516"/>
    <cellStyle name="6_הערות 2_דיווחים נוספים_1_פירוט אגח תשואה מעל 10% _15 2" xfId="18726"/>
    <cellStyle name="6_הערות 2_דיווחים נוספים_15" xfId="10514"/>
    <cellStyle name="6_הערות 2_דיווחים נוספים_15 2" xfId="18727"/>
    <cellStyle name="6_הערות 2_דיווחים נוספים_פירוט אגח תשואה מעל 10% " xfId="5024"/>
    <cellStyle name="6_הערות 2_דיווחים נוספים_פירוט אגח תשואה מעל 10%  2" xfId="18728"/>
    <cellStyle name="6_הערות 2_דיווחים נוספים_פירוט אגח תשואה מעל 10% _15" xfId="10517"/>
    <cellStyle name="6_הערות 2_דיווחים נוספים_פירוט אגח תשואה מעל 10% _15 2" xfId="18729"/>
    <cellStyle name="6_הערות 2_פירוט אגח תשואה מעל 10% " xfId="5025"/>
    <cellStyle name="6_הערות 2_פירוט אגח תשואה מעל 10%  2" xfId="18730"/>
    <cellStyle name="6_הערות 2_פירוט אגח תשואה מעל 10% _1" xfId="5026"/>
    <cellStyle name="6_הערות 2_פירוט אגח תשואה מעל 10% _1 2" xfId="18731"/>
    <cellStyle name="6_הערות 2_פירוט אגח תשואה מעל 10% _1_15" xfId="10519"/>
    <cellStyle name="6_הערות 2_פירוט אגח תשואה מעל 10% _1_15 2" xfId="18732"/>
    <cellStyle name="6_הערות 2_פירוט אגח תשואה מעל 10% _15" xfId="10518"/>
    <cellStyle name="6_הערות 2_פירוט אגח תשואה מעל 10% _15 2" xfId="18733"/>
    <cellStyle name="6_הערות 2_פירוט אגח תשואה מעל 10% _פירוט אגח תשואה מעל 10% " xfId="5027"/>
    <cellStyle name="6_הערות 2_פירוט אגח תשואה מעל 10% _פירוט אגח תשואה מעל 10%  2" xfId="18734"/>
    <cellStyle name="6_הערות 2_פירוט אגח תשואה מעל 10% _פירוט אגח תשואה מעל 10% _15" xfId="10520"/>
    <cellStyle name="6_הערות 2_פירוט אגח תשואה מעל 10% _פירוט אגח תשואה מעל 10% _15 2" xfId="18735"/>
    <cellStyle name="6_הערות 3" xfId="18719"/>
    <cellStyle name="6_הערות_15" xfId="10512"/>
    <cellStyle name="6_הערות_15 2" xfId="18736"/>
    <cellStyle name="6_הערות_4.4." xfId="5028"/>
    <cellStyle name="6_הערות_4.4. 2" xfId="5029"/>
    <cellStyle name="6_הערות_4.4. 2 2" xfId="18738"/>
    <cellStyle name="6_הערות_4.4. 2_15" xfId="10522"/>
    <cellStyle name="6_הערות_4.4. 2_15 2" xfId="18739"/>
    <cellStyle name="6_הערות_4.4. 2_דיווחים נוספים" xfId="5030"/>
    <cellStyle name="6_הערות_4.4. 2_דיווחים נוספים 2" xfId="18740"/>
    <cellStyle name="6_הערות_4.4. 2_דיווחים נוספים_1" xfId="5031"/>
    <cellStyle name="6_הערות_4.4. 2_דיווחים נוספים_1 2" xfId="18741"/>
    <cellStyle name="6_הערות_4.4. 2_דיווחים נוספים_1_15" xfId="10524"/>
    <cellStyle name="6_הערות_4.4. 2_דיווחים נוספים_1_15 2" xfId="18742"/>
    <cellStyle name="6_הערות_4.4. 2_דיווחים נוספים_1_פירוט אגח תשואה מעל 10% " xfId="5032"/>
    <cellStyle name="6_הערות_4.4. 2_דיווחים נוספים_1_פירוט אגח תשואה מעל 10%  2" xfId="18743"/>
    <cellStyle name="6_הערות_4.4. 2_דיווחים נוספים_1_פירוט אגח תשואה מעל 10% _15" xfId="10525"/>
    <cellStyle name="6_הערות_4.4. 2_דיווחים נוספים_1_פירוט אגח תשואה מעל 10% _15 2" xfId="18744"/>
    <cellStyle name="6_הערות_4.4. 2_דיווחים נוספים_15" xfId="10523"/>
    <cellStyle name="6_הערות_4.4. 2_דיווחים נוספים_15 2" xfId="18745"/>
    <cellStyle name="6_הערות_4.4. 2_דיווחים נוספים_פירוט אגח תשואה מעל 10% " xfId="5033"/>
    <cellStyle name="6_הערות_4.4. 2_דיווחים נוספים_פירוט אגח תשואה מעל 10%  2" xfId="18746"/>
    <cellStyle name="6_הערות_4.4. 2_דיווחים נוספים_פירוט אגח תשואה מעל 10% _15" xfId="10526"/>
    <cellStyle name="6_הערות_4.4. 2_דיווחים נוספים_פירוט אגח תשואה מעל 10% _15 2" xfId="18747"/>
    <cellStyle name="6_הערות_4.4. 2_פירוט אגח תשואה מעל 10% " xfId="5034"/>
    <cellStyle name="6_הערות_4.4. 2_פירוט אגח תשואה מעל 10%  2" xfId="18748"/>
    <cellStyle name="6_הערות_4.4. 2_פירוט אגח תשואה מעל 10% _1" xfId="5035"/>
    <cellStyle name="6_הערות_4.4. 2_פירוט אגח תשואה מעל 10% _1 2" xfId="18749"/>
    <cellStyle name="6_הערות_4.4. 2_פירוט אגח תשואה מעל 10% _1_15" xfId="10528"/>
    <cellStyle name="6_הערות_4.4. 2_פירוט אגח תשואה מעל 10% _1_15 2" xfId="18750"/>
    <cellStyle name="6_הערות_4.4. 2_פירוט אגח תשואה מעל 10% _15" xfId="10527"/>
    <cellStyle name="6_הערות_4.4. 2_פירוט אגח תשואה מעל 10% _15 2" xfId="18751"/>
    <cellStyle name="6_הערות_4.4. 2_פירוט אגח תשואה מעל 10% _פירוט אגח תשואה מעל 10% " xfId="5036"/>
    <cellStyle name="6_הערות_4.4. 2_פירוט אגח תשואה מעל 10% _פירוט אגח תשואה מעל 10%  2" xfId="18752"/>
    <cellStyle name="6_הערות_4.4. 2_פירוט אגח תשואה מעל 10% _פירוט אגח תשואה מעל 10% _15" xfId="10529"/>
    <cellStyle name="6_הערות_4.4. 2_פירוט אגח תשואה מעל 10% _פירוט אגח תשואה מעל 10% _15 2" xfId="18753"/>
    <cellStyle name="6_הערות_4.4. 3" xfId="18737"/>
    <cellStyle name="6_הערות_4.4._15" xfId="10521"/>
    <cellStyle name="6_הערות_4.4._15 2" xfId="18754"/>
    <cellStyle name="6_הערות_4.4._דיווחים נוספים" xfId="5037"/>
    <cellStyle name="6_הערות_4.4._דיווחים נוספים 2" xfId="18755"/>
    <cellStyle name="6_הערות_4.4._דיווחים נוספים_15" xfId="10530"/>
    <cellStyle name="6_הערות_4.4._דיווחים נוספים_15 2" xfId="18756"/>
    <cellStyle name="6_הערות_4.4._דיווחים נוספים_פירוט אגח תשואה מעל 10% " xfId="5038"/>
    <cellStyle name="6_הערות_4.4._דיווחים נוספים_פירוט אגח תשואה מעל 10%  2" xfId="18757"/>
    <cellStyle name="6_הערות_4.4._דיווחים נוספים_פירוט אגח תשואה מעל 10% _15" xfId="10531"/>
    <cellStyle name="6_הערות_4.4._דיווחים נוספים_פירוט אגח תשואה מעל 10% _15 2" xfId="18758"/>
    <cellStyle name="6_הערות_4.4._פירוט אגח תשואה מעל 10% " xfId="5039"/>
    <cellStyle name="6_הערות_4.4._פירוט אגח תשואה מעל 10%  2" xfId="18759"/>
    <cellStyle name="6_הערות_4.4._פירוט אגח תשואה מעל 10% _1" xfId="5040"/>
    <cellStyle name="6_הערות_4.4._פירוט אגח תשואה מעל 10% _1 2" xfId="18760"/>
    <cellStyle name="6_הערות_4.4._פירוט אגח תשואה מעל 10% _1_15" xfId="10533"/>
    <cellStyle name="6_הערות_4.4._פירוט אגח תשואה מעל 10% _1_15 2" xfId="18761"/>
    <cellStyle name="6_הערות_4.4._פירוט אגח תשואה מעל 10% _15" xfId="10532"/>
    <cellStyle name="6_הערות_4.4._פירוט אגח תשואה מעל 10% _15 2" xfId="18762"/>
    <cellStyle name="6_הערות_4.4._פירוט אגח תשואה מעל 10% _פירוט אגח תשואה מעל 10% " xfId="5041"/>
    <cellStyle name="6_הערות_4.4._פירוט אגח תשואה מעל 10% _פירוט אגח תשואה מעל 10%  2" xfId="18763"/>
    <cellStyle name="6_הערות_4.4._פירוט אגח תשואה מעל 10% _פירוט אגח תשואה מעל 10% _15" xfId="10534"/>
    <cellStyle name="6_הערות_4.4._פירוט אגח תשואה מעל 10% _פירוט אגח תשואה מעל 10% _15 2" xfId="18764"/>
    <cellStyle name="6_הערות_דיווחים נוספים" xfId="5042"/>
    <cellStyle name="6_הערות_דיווחים נוספים 2" xfId="18765"/>
    <cellStyle name="6_הערות_דיווחים נוספים_1" xfId="5043"/>
    <cellStyle name="6_הערות_דיווחים נוספים_1 2" xfId="18766"/>
    <cellStyle name="6_הערות_דיווחים נוספים_1_15" xfId="10536"/>
    <cellStyle name="6_הערות_דיווחים נוספים_1_15 2" xfId="18767"/>
    <cellStyle name="6_הערות_דיווחים נוספים_1_פירוט אגח תשואה מעל 10% " xfId="5044"/>
    <cellStyle name="6_הערות_דיווחים נוספים_1_פירוט אגח תשואה מעל 10%  2" xfId="18768"/>
    <cellStyle name="6_הערות_דיווחים נוספים_1_פירוט אגח תשואה מעל 10% _15" xfId="10537"/>
    <cellStyle name="6_הערות_דיווחים נוספים_1_פירוט אגח תשואה מעל 10% _15 2" xfId="18769"/>
    <cellStyle name="6_הערות_דיווחים נוספים_15" xfId="10535"/>
    <cellStyle name="6_הערות_דיווחים נוספים_15 2" xfId="18770"/>
    <cellStyle name="6_הערות_דיווחים נוספים_פירוט אגח תשואה מעל 10% " xfId="5045"/>
    <cellStyle name="6_הערות_דיווחים נוספים_פירוט אגח תשואה מעל 10%  2" xfId="18771"/>
    <cellStyle name="6_הערות_דיווחים נוספים_פירוט אגח תשואה מעל 10% _15" xfId="10538"/>
    <cellStyle name="6_הערות_דיווחים נוספים_פירוט אגח תשואה מעל 10% _15 2" xfId="18772"/>
    <cellStyle name="6_הערות_פירוט אגח תשואה מעל 10% " xfId="5046"/>
    <cellStyle name="6_הערות_פירוט אגח תשואה מעל 10%  2" xfId="18773"/>
    <cellStyle name="6_הערות_פירוט אגח תשואה מעל 10% _1" xfId="5047"/>
    <cellStyle name="6_הערות_פירוט אגח תשואה מעל 10% _1 2" xfId="18774"/>
    <cellStyle name="6_הערות_פירוט אגח תשואה מעל 10% _1_15" xfId="10540"/>
    <cellStyle name="6_הערות_פירוט אגח תשואה מעל 10% _1_15 2" xfId="18775"/>
    <cellStyle name="6_הערות_פירוט אגח תשואה מעל 10% _15" xfId="10539"/>
    <cellStyle name="6_הערות_פירוט אגח תשואה מעל 10% _15 2" xfId="18776"/>
    <cellStyle name="6_הערות_פירוט אגח תשואה מעל 10% _פירוט אגח תשואה מעל 10% " xfId="5048"/>
    <cellStyle name="6_הערות_פירוט אגח תשואה מעל 10% _פירוט אגח תשואה מעל 10%  2" xfId="18777"/>
    <cellStyle name="6_הערות_פירוט אגח תשואה מעל 10% _פירוט אגח תשואה מעל 10% _15" xfId="10541"/>
    <cellStyle name="6_הערות_פירוט אגח תשואה מעל 10% _פירוט אגח תשואה מעל 10% _15 2" xfId="18778"/>
    <cellStyle name="6_יתרת מסגרות אשראי לניצול " xfId="5049"/>
    <cellStyle name="6_יתרת מסגרות אשראי לניצול  2" xfId="5050"/>
    <cellStyle name="6_יתרת מסגרות אשראי לניצול  2 2" xfId="18780"/>
    <cellStyle name="6_יתרת מסגרות אשראי לניצול  2_15" xfId="10543"/>
    <cellStyle name="6_יתרת מסגרות אשראי לניצול  2_15 2" xfId="18781"/>
    <cellStyle name="6_יתרת מסגרות אשראי לניצול  2_דיווחים נוספים" xfId="5051"/>
    <cellStyle name="6_יתרת מסגרות אשראי לניצול  2_דיווחים נוספים 2" xfId="18782"/>
    <cellStyle name="6_יתרת מסגרות אשראי לניצול  2_דיווחים נוספים_1" xfId="5052"/>
    <cellStyle name="6_יתרת מסגרות אשראי לניצול  2_דיווחים נוספים_1 2" xfId="18783"/>
    <cellStyle name="6_יתרת מסגרות אשראי לניצול  2_דיווחים נוספים_1_15" xfId="10545"/>
    <cellStyle name="6_יתרת מסגרות אשראי לניצול  2_דיווחים נוספים_1_15 2" xfId="18784"/>
    <cellStyle name="6_יתרת מסגרות אשראי לניצול  2_דיווחים נוספים_1_פירוט אגח תשואה מעל 10% " xfId="5053"/>
    <cellStyle name="6_יתרת מסגרות אשראי לניצול  2_דיווחים נוספים_1_פירוט אגח תשואה מעל 10%  2" xfId="18785"/>
    <cellStyle name="6_יתרת מסגרות אשראי לניצול  2_דיווחים נוספים_1_פירוט אגח תשואה מעל 10% _15" xfId="10546"/>
    <cellStyle name="6_יתרת מסגרות אשראי לניצול  2_דיווחים נוספים_1_פירוט אגח תשואה מעל 10% _15 2" xfId="18786"/>
    <cellStyle name="6_יתרת מסגרות אשראי לניצול  2_דיווחים נוספים_15" xfId="10544"/>
    <cellStyle name="6_יתרת מסגרות אשראי לניצול  2_דיווחים נוספים_15 2" xfId="18787"/>
    <cellStyle name="6_יתרת מסגרות אשראי לניצול  2_דיווחים נוספים_פירוט אגח תשואה מעל 10% " xfId="5054"/>
    <cellStyle name="6_יתרת מסגרות אשראי לניצול  2_דיווחים נוספים_פירוט אגח תשואה מעל 10%  2" xfId="18788"/>
    <cellStyle name="6_יתרת מסגרות אשראי לניצול  2_דיווחים נוספים_פירוט אגח תשואה מעל 10% _15" xfId="10547"/>
    <cellStyle name="6_יתרת מסגרות אשראי לניצול  2_דיווחים נוספים_פירוט אגח תשואה מעל 10% _15 2" xfId="18789"/>
    <cellStyle name="6_יתרת מסגרות אשראי לניצול  2_פירוט אגח תשואה מעל 10% " xfId="5055"/>
    <cellStyle name="6_יתרת מסגרות אשראי לניצול  2_פירוט אגח תשואה מעל 10%  2" xfId="18790"/>
    <cellStyle name="6_יתרת מסגרות אשראי לניצול  2_פירוט אגח תשואה מעל 10% _1" xfId="5056"/>
    <cellStyle name="6_יתרת מסגרות אשראי לניצול  2_פירוט אגח תשואה מעל 10% _1 2" xfId="18791"/>
    <cellStyle name="6_יתרת מסגרות אשראי לניצול  2_פירוט אגח תשואה מעל 10% _1_15" xfId="10549"/>
    <cellStyle name="6_יתרת מסגרות אשראי לניצול  2_פירוט אגח תשואה מעל 10% _1_15 2" xfId="18792"/>
    <cellStyle name="6_יתרת מסגרות אשראי לניצול  2_פירוט אגח תשואה מעל 10% _15" xfId="10548"/>
    <cellStyle name="6_יתרת מסגרות אשראי לניצול  2_פירוט אגח תשואה מעל 10% _15 2" xfId="18793"/>
    <cellStyle name="6_יתרת מסגרות אשראי לניצול  2_פירוט אגח תשואה מעל 10% _פירוט אגח תשואה מעל 10% " xfId="5057"/>
    <cellStyle name="6_יתרת מסגרות אשראי לניצול  2_פירוט אגח תשואה מעל 10% _פירוט אגח תשואה מעל 10%  2" xfId="18794"/>
    <cellStyle name="6_יתרת מסגרות אשראי לניצול  2_פירוט אגח תשואה מעל 10% _פירוט אגח תשואה מעל 10% _15" xfId="10550"/>
    <cellStyle name="6_יתרת מסגרות אשראי לניצול  2_פירוט אגח תשואה מעל 10% _פירוט אגח תשואה מעל 10% _15 2" xfId="18795"/>
    <cellStyle name="6_יתרת מסגרות אשראי לניצול  3" xfId="18779"/>
    <cellStyle name="6_יתרת מסגרות אשראי לניצול _15" xfId="10542"/>
    <cellStyle name="6_יתרת מסגרות אשראי לניצול _15 2" xfId="18796"/>
    <cellStyle name="6_יתרת מסגרות אשראי לניצול _4.4." xfId="5058"/>
    <cellStyle name="6_יתרת מסגרות אשראי לניצול _4.4. 2" xfId="5059"/>
    <cellStyle name="6_יתרת מסגרות אשראי לניצול _4.4. 2 2" xfId="18798"/>
    <cellStyle name="6_יתרת מסגרות אשראי לניצול _4.4. 2_15" xfId="10552"/>
    <cellStyle name="6_יתרת מסגרות אשראי לניצול _4.4. 2_15 2" xfId="18799"/>
    <cellStyle name="6_יתרת מסגרות אשראי לניצול _4.4. 2_דיווחים נוספים" xfId="5060"/>
    <cellStyle name="6_יתרת מסגרות אשראי לניצול _4.4. 2_דיווחים נוספים 2" xfId="18800"/>
    <cellStyle name="6_יתרת מסגרות אשראי לניצול _4.4. 2_דיווחים נוספים_1" xfId="5061"/>
    <cellStyle name="6_יתרת מסגרות אשראי לניצול _4.4. 2_דיווחים נוספים_1 2" xfId="18801"/>
    <cellStyle name="6_יתרת מסגרות אשראי לניצול _4.4. 2_דיווחים נוספים_1_15" xfId="10554"/>
    <cellStyle name="6_יתרת מסגרות אשראי לניצול _4.4. 2_דיווחים נוספים_1_15 2" xfId="18802"/>
    <cellStyle name="6_יתרת מסגרות אשראי לניצול _4.4. 2_דיווחים נוספים_1_פירוט אגח תשואה מעל 10% " xfId="5062"/>
    <cellStyle name="6_יתרת מסגרות אשראי לניצול _4.4. 2_דיווחים נוספים_1_פירוט אגח תשואה מעל 10%  2" xfId="18803"/>
    <cellStyle name="6_יתרת מסגרות אשראי לניצול _4.4. 2_דיווחים נוספים_1_פירוט אגח תשואה מעל 10% _15" xfId="10555"/>
    <cellStyle name="6_יתרת מסגרות אשראי לניצול _4.4. 2_דיווחים נוספים_1_פירוט אגח תשואה מעל 10% _15 2" xfId="18804"/>
    <cellStyle name="6_יתרת מסגרות אשראי לניצול _4.4. 2_דיווחים נוספים_15" xfId="10553"/>
    <cellStyle name="6_יתרת מסגרות אשראי לניצול _4.4. 2_דיווחים נוספים_15 2" xfId="18805"/>
    <cellStyle name="6_יתרת מסגרות אשראי לניצול _4.4. 2_דיווחים נוספים_פירוט אגח תשואה מעל 10% " xfId="5063"/>
    <cellStyle name="6_יתרת מסגרות אשראי לניצול _4.4. 2_דיווחים נוספים_פירוט אגח תשואה מעל 10%  2" xfId="18806"/>
    <cellStyle name="6_יתרת מסגרות אשראי לניצול _4.4. 2_דיווחים נוספים_פירוט אגח תשואה מעל 10% _15" xfId="10556"/>
    <cellStyle name="6_יתרת מסגרות אשראי לניצול _4.4. 2_דיווחים נוספים_פירוט אגח תשואה מעל 10% _15 2" xfId="18807"/>
    <cellStyle name="6_יתרת מסגרות אשראי לניצול _4.4. 2_פירוט אגח תשואה מעל 10% " xfId="5064"/>
    <cellStyle name="6_יתרת מסגרות אשראי לניצול _4.4. 2_פירוט אגח תשואה מעל 10%  2" xfId="18808"/>
    <cellStyle name="6_יתרת מסגרות אשראי לניצול _4.4. 2_פירוט אגח תשואה מעל 10% _1" xfId="5065"/>
    <cellStyle name="6_יתרת מסגרות אשראי לניצול _4.4. 2_פירוט אגח תשואה מעל 10% _1 2" xfId="18809"/>
    <cellStyle name="6_יתרת מסגרות אשראי לניצול _4.4. 2_פירוט אגח תשואה מעל 10% _1_15" xfId="10558"/>
    <cellStyle name="6_יתרת מסגרות אשראי לניצול _4.4. 2_פירוט אגח תשואה מעל 10% _1_15 2" xfId="18810"/>
    <cellStyle name="6_יתרת מסגרות אשראי לניצול _4.4. 2_פירוט אגח תשואה מעל 10% _15" xfId="10557"/>
    <cellStyle name="6_יתרת מסגרות אשראי לניצול _4.4. 2_פירוט אגח תשואה מעל 10% _15 2" xfId="18811"/>
    <cellStyle name="6_יתרת מסגרות אשראי לניצול _4.4. 2_פירוט אגח תשואה מעל 10% _פירוט אגח תשואה מעל 10% " xfId="5066"/>
    <cellStyle name="6_יתרת מסגרות אשראי לניצול _4.4. 2_פירוט אגח תשואה מעל 10% _פירוט אגח תשואה מעל 10%  2" xfId="18812"/>
    <cellStyle name="6_יתרת מסגרות אשראי לניצול _4.4. 2_פירוט אגח תשואה מעל 10% _פירוט אגח תשואה מעל 10% _15" xfId="10559"/>
    <cellStyle name="6_יתרת מסגרות אשראי לניצול _4.4. 2_פירוט אגח תשואה מעל 10% _פירוט אגח תשואה מעל 10% _15 2" xfId="18813"/>
    <cellStyle name="6_יתרת מסגרות אשראי לניצול _4.4. 3" xfId="18797"/>
    <cellStyle name="6_יתרת מסגרות אשראי לניצול _4.4._15" xfId="10551"/>
    <cellStyle name="6_יתרת מסגרות אשראי לניצול _4.4._15 2" xfId="18814"/>
    <cellStyle name="6_יתרת מסגרות אשראי לניצול _4.4._דיווחים נוספים" xfId="5067"/>
    <cellStyle name="6_יתרת מסגרות אשראי לניצול _4.4._דיווחים נוספים 2" xfId="18815"/>
    <cellStyle name="6_יתרת מסגרות אשראי לניצול _4.4._דיווחים נוספים_15" xfId="10560"/>
    <cellStyle name="6_יתרת מסגרות אשראי לניצול _4.4._דיווחים נוספים_15 2" xfId="18816"/>
    <cellStyle name="6_יתרת מסגרות אשראי לניצול _4.4._דיווחים נוספים_פירוט אגח תשואה מעל 10% " xfId="5068"/>
    <cellStyle name="6_יתרת מסגרות אשראי לניצול _4.4._דיווחים נוספים_פירוט אגח תשואה מעל 10%  2" xfId="18817"/>
    <cellStyle name="6_יתרת מסגרות אשראי לניצול _4.4._דיווחים נוספים_פירוט אגח תשואה מעל 10% _15" xfId="10561"/>
    <cellStyle name="6_יתרת מסגרות אשראי לניצול _4.4._דיווחים נוספים_פירוט אגח תשואה מעל 10% _15 2" xfId="18818"/>
    <cellStyle name="6_יתרת מסגרות אשראי לניצול _4.4._פירוט אגח תשואה מעל 10% " xfId="5069"/>
    <cellStyle name="6_יתרת מסגרות אשראי לניצול _4.4._פירוט אגח תשואה מעל 10%  2" xfId="18819"/>
    <cellStyle name="6_יתרת מסגרות אשראי לניצול _4.4._פירוט אגח תשואה מעל 10% _1" xfId="5070"/>
    <cellStyle name="6_יתרת מסגרות אשראי לניצול _4.4._פירוט אגח תשואה מעל 10% _1 2" xfId="18820"/>
    <cellStyle name="6_יתרת מסגרות אשראי לניצול _4.4._פירוט אגח תשואה מעל 10% _1_15" xfId="10563"/>
    <cellStyle name="6_יתרת מסגרות אשראי לניצול _4.4._פירוט אגח תשואה מעל 10% _1_15 2" xfId="18821"/>
    <cellStyle name="6_יתרת מסגרות אשראי לניצול _4.4._פירוט אגח תשואה מעל 10% _15" xfId="10562"/>
    <cellStyle name="6_יתרת מסגרות אשראי לניצול _4.4._פירוט אגח תשואה מעל 10% _15 2" xfId="18822"/>
    <cellStyle name="6_יתרת מסגרות אשראי לניצול _4.4._פירוט אגח תשואה מעל 10% _פירוט אגח תשואה מעל 10% " xfId="5071"/>
    <cellStyle name="6_יתרת מסגרות אשראי לניצול _4.4._פירוט אגח תשואה מעל 10% _פירוט אגח תשואה מעל 10%  2" xfId="18823"/>
    <cellStyle name="6_יתרת מסגרות אשראי לניצול _4.4._פירוט אגח תשואה מעל 10% _פירוט אגח תשואה מעל 10% _15" xfId="10564"/>
    <cellStyle name="6_יתרת מסגרות אשראי לניצול _4.4._פירוט אגח תשואה מעל 10% _פירוט אגח תשואה מעל 10% _15 2" xfId="18824"/>
    <cellStyle name="6_יתרת מסגרות אשראי לניצול _דיווחים נוספים" xfId="5072"/>
    <cellStyle name="6_יתרת מסגרות אשראי לניצול _דיווחים נוספים 2" xfId="18825"/>
    <cellStyle name="6_יתרת מסגרות אשראי לניצול _דיווחים נוספים_1" xfId="5073"/>
    <cellStyle name="6_יתרת מסגרות אשראי לניצול _דיווחים נוספים_1 2" xfId="18826"/>
    <cellStyle name="6_יתרת מסגרות אשראי לניצול _דיווחים נוספים_1_15" xfId="10566"/>
    <cellStyle name="6_יתרת מסגרות אשראי לניצול _דיווחים נוספים_1_15 2" xfId="18827"/>
    <cellStyle name="6_יתרת מסגרות אשראי לניצול _דיווחים נוספים_1_פירוט אגח תשואה מעל 10% " xfId="5074"/>
    <cellStyle name="6_יתרת מסגרות אשראי לניצול _דיווחים נוספים_1_פירוט אגח תשואה מעל 10%  2" xfId="18828"/>
    <cellStyle name="6_יתרת מסגרות אשראי לניצול _דיווחים נוספים_1_פירוט אגח תשואה מעל 10% _15" xfId="10567"/>
    <cellStyle name="6_יתרת מסגרות אשראי לניצול _דיווחים נוספים_1_פירוט אגח תשואה מעל 10% _15 2" xfId="18829"/>
    <cellStyle name="6_יתרת מסגרות אשראי לניצול _דיווחים נוספים_15" xfId="10565"/>
    <cellStyle name="6_יתרת מסגרות אשראי לניצול _דיווחים נוספים_15 2" xfId="18830"/>
    <cellStyle name="6_יתרת מסגרות אשראי לניצול _דיווחים נוספים_פירוט אגח תשואה מעל 10% " xfId="5075"/>
    <cellStyle name="6_יתרת מסגרות אשראי לניצול _דיווחים נוספים_פירוט אגח תשואה מעל 10%  2" xfId="18831"/>
    <cellStyle name="6_יתרת מסגרות אשראי לניצול _דיווחים נוספים_פירוט אגח תשואה מעל 10% _15" xfId="10568"/>
    <cellStyle name="6_יתרת מסגרות אשראי לניצול _דיווחים נוספים_פירוט אגח תשואה מעל 10% _15 2" xfId="18832"/>
    <cellStyle name="6_יתרת מסגרות אשראי לניצול _פירוט אגח תשואה מעל 10% " xfId="5076"/>
    <cellStyle name="6_יתרת מסגרות אשראי לניצול _פירוט אגח תשואה מעל 10%  2" xfId="18833"/>
    <cellStyle name="6_יתרת מסגרות אשראי לניצול _פירוט אגח תשואה מעל 10% _1" xfId="5077"/>
    <cellStyle name="6_יתרת מסגרות אשראי לניצול _פירוט אגח תשואה מעל 10% _1 2" xfId="18834"/>
    <cellStyle name="6_יתרת מסגרות אשראי לניצול _פירוט אגח תשואה מעל 10% _1_15" xfId="10570"/>
    <cellStyle name="6_יתרת מסגרות אשראי לניצול _פירוט אגח תשואה מעל 10% _1_15 2" xfId="18835"/>
    <cellStyle name="6_יתרת מסגרות אשראי לניצול _פירוט אגח תשואה מעל 10% _15" xfId="10569"/>
    <cellStyle name="6_יתרת מסגרות אשראי לניצול _פירוט אגח תשואה מעל 10% _15 2" xfId="18836"/>
    <cellStyle name="6_יתרת מסגרות אשראי לניצול _פירוט אגח תשואה מעל 10% _פירוט אגח תשואה מעל 10% " xfId="5078"/>
    <cellStyle name="6_יתרת מסגרות אשראי לניצול _פירוט אגח תשואה מעל 10% _פירוט אגח תשואה מעל 10%  2" xfId="18837"/>
    <cellStyle name="6_יתרת מסגרות אשראי לניצול _פירוט אגח תשואה מעל 10% _פירוט אגח תשואה מעל 10% _15" xfId="10571"/>
    <cellStyle name="6_יתרת מסגרות אשראי לניצול _פירוט אגח תשואה מעל 10% _פירוט אגח תשואה מעל 10% _15 2" xfId="18838"/>
    <cellStyle name="6_משקל בתא100" xfId="5079"/>
    <cellStyle name="6_משקל בתא100 2" xfId="5080"/>
    <cellStyle name="6_משקל בתא100 2 2" xfId="5081"/>
    <cellStyle name="6_משקל בתא100 2 2 2" xfId="18841"/>
    <cellStyle name="6_משקל בתא100 2 2_15" xfId="10574"/>
    <cellStyle name="6_משקל בתא100 2 2_15 2" xfId="18842"/>
    <cellStyle name="6_משקל בתא100 2 2_דיווחים נוספים" xfId="5082"/>
    <cellStyle name="6_משקל בתא100 2 2_דיווחים נוספים 2" xfId="18843"/>
    <cellStyle name="6_משקל בתא100 2 2_דיווחים נוספים_1" xfId="5083"/>
    <cellStyle name="6_משקל בתא100 2 2_דיווחים נוספים_1 2" xfId="18844"/>
    <cellStyle name="6_משקל בתא100 2 2_דיווחים נוספים_1_15" xfId="10576"/>
    <cellStyle name="6_משקל בתא100 2 2_דיווחים נוספים_1_15 2" xfId="18845"/>
    <cellStyle name="6_משקל בתא100 2 2_דיווחים נוספים_1_פירוט אגח תשואה מעל 10% " xfId="5084"/>
    <cellStyle name="6_משקל בתא100 2 2_דיווחים נוספים_1_פירוט אגח תשואה מעל 10%  2" xfId="18846"/>
    <cellStyle name="6_משקל בתא100 2 2_דיווחים נוספים_1_פירוט אגח תשואה מעל 10% _15" xfId="10577"/>
    <cellStyle name="6_משקל בתא100 2 2_דיווחים נוספים_1_פירוט אגח תשואה מעל 10% _15 2" xfId="18847"/>
    <cellStyle name="6_משקל בתא100 2 2_דיווחים נוספים_15" xfId="10575"/>
    <cellStyle name="6_משקל בתא100 2 2_דיווחים נוספים_15 2" xfId="18848"/>
    <cellStyle name="6_משקל בתא100 2 2_דיווחים נוספים_פירוט אגח תשואה מעל 10% " xfId="5085"/>
    <cellStyle name="6_משקל בתא100 2 2_דיווחים נוספים_פירוט אגח תשואה מעל 10%  2" xfId="18849"/>
    <cellStyle name="6_משקל בתא100 2 2_דיווחים נוספים_פירוט אגח תשואה מעל 10% _15" xfId="10578"/>
    <cellStyle name="6_משקל בתא100 2 2_דיווחים נוספים_פירוט אגח תשואה מעל 10% _15 2" xfId="18850"/>
    <cellStyle name="6_משקל בתא100 2 2_פירוט אגח תשואה מעל 10% " xfId="5086"/>
    <cellStyle name="6_משקל בתא100 2 2_פירוט אגח תשואה מעל 10%  2" xfId="18851"/>
    <cellStyle name="6_משקל בתא100 2 2_פירוט אגח תשואה מעל 10% _1" xfId="5087"/>
    <cellStyle name="6_משקל בתא100 2 2_פירוט אגח תשואה מעל 10% _1 2" xfId="18852"/>
    <cellStyle name="6_משקל בתא100 2 2_פירוט אגח תשואה מעל 10% _1_15" xfId="10580"/>
    <cellStyle name="6_משקל בתא100 2 2_פירוט אגח תשואה מעל 10% _1_15 2" xfId="18853"/>
    <cellStyle name="6_משקל בתא100 2 2_פירוט אגח תשואה מעל 10% _15" xfId="10579"/>
    <cellStyle name="6_משקל בתא100 2 2_פירוט אגח תשואה מעל 10% _15 2" xfId="18854"/>
    <cellStyle name="6_משקל בתא100 2 2_פירוט אגח תשואה מעל 10% _פירוט אגח תשואה מעל 10% " xfId="5088"/>
    <cellStyle name="6_משקל בתא100 2 2_פירוט אגח תשואה מעל 10% _פירוט אגח תשואה מעל 10%  2" xfId="18855"/>
    <cellStyle name="6_משקל בתא100 2 2_פירוט אגח תשואה מעל 10% _פירוט אגח תשואה מעל 10% _15" xfId="10581"/>
    <cellStyle name="6_משקל בתא100 2 2_פירוט אגח תשואה מעל 10% _פירוט אגח תשואה מעל 10% _15 2" xfId="18856"/>
    <cellStyle name="6_משקל בתא100 2 3" xfId="18840"/>
    <cellStyle name="6_משקל בתא100 2_15" xfId="10573"/>
    <cellStyle name="6_משקל בתא100 2_15 2" xfId="18857"/>
    <cellStyle name="6_משקל בתא100 2_4.4." xfId="5089"/>
    <cellStyle name="6_משקל בתא100 2_4.4. 2" xfId="5090"/>
    <cellStyle name="6_משקל בתא100 2_4.4. 2 2" xfId="18859"/>
    <cellStyle name="6_משקל בתא100 2_4.4. 2_15" xfId="10583"/>
    <cellStyle name="6_משקל בתא100 2_4.4. 2_15 2" xfId="18860"/>
    <cellStyle name="6_משקל בתא100 2_4.4. 2_דיווחים נוספים" xfId="5091"/>
    <cellStyle name="6_משקל בתא100 2_4.4. 2_דיווחים נוספים 2" xfId="18861"/>
    <cellStyle name="6_משקל בתא100 2_4.4. 2_דיווחים נוספים_1" xfId="5092"/>
    <cellStyle name="6_משקל בתא100 2_4.4. 2_דיווחים נוספים_1 2" xfId="18862"/>
    <cellStyle name="6_משקל בתא100 2_4.4. 2_דיווחים נוספים_1_15" xfId="10585"/>
    <cellStyle name="6_משקל בתא100 2_4.4. 2_דיווחים נוספים_1_15 2" xfId="18863"/>
    <cellStyle name="6_משקל בתא100 2_4.4. 2_דיווחים נוספים_1_פירוט אגח תשואה מעל 10% " xfId="5093"/>
    <cellStyle name="6_משקל בתא100 2_4.4. 2_דיווחים נוספים_1_פירוט אגח תשואה מעל 10%  2" xfId="18864"/>
    <cellStyle name="6_משקל בתא100 2_4.4. 2_דיווחים נוספים_1_פירוט אגח תשואה מעל 10% _15" xfId="10586"/>
    <cellStyle name="6_משקל בתא100 2_4.4. 2_דיווחים נוספים_1_פירוט אגח תשואה מעל 10% _15 2" xfId="18865"/>
    <cellStyle name="6_משקל בתא100 2_4.4. 2_דיווחים נוספים_15" xfId="10584"/>
    <cellStyle name="6_משקל בתא100 2_4.4. 2_דיווחים נוספים_15 2" xfId="18866"/>
    <cellStyle name="6_משקל בתא100 2_4.4. 2_דיווחים נוספים_פירוט אגח תשואה מעל 10% " xfId="5094"/>
    <cellStyle name="6_משקל בתא100 2_4.4. 2_דיווחים נוספים_פירוט אגח תשואה מעל 10%  2" xfId="18867"/>
    <cellStyle name="6_משקל בתא100 2_4.4. 2_דיווחים נוספים_פירוט אגח תשואה מעל 10% _15" xfId="10587"/>
    <cellStyle name="6_משקל בתא100 2_4.4. 2_דיווחים נוספים_פירוט אגח תשואה מעל 10% _15 2" xfId="18868"/>
    <cellStyle name="6_משקל בתא100 2_4.4. 2_פירוט אגח תשואה מעל 10% " xfId="5095"/>
    <cellStyle name="6_משקל בתא100 2_4.4. 2_פירוט אגח תשואה מעל 10%  2" xfId="18869"/>
    <cellStyle name="6_משקל בתא100 2_4.4. 2_פירוט אגח תשואה מעל 10% _1" xfId="5096"/>
    <cellStyle name="6_משקל בתא100 2_4.4. 2_פירוט אגח תשואה מעל 10% _1 2" xfId="18870"/>
    <cellStyle name="6_משקל בתא100 2_4.4. 2_פירוט אגח תשואה מעל 10% _1_15" xfId="10589"/>
    <cellStyle name="6_משקל בתא100 2_4.4. 2_פירוט אגח תשואה מעל 10% _1_15 2" xfId="18871"/>
    <cellStyle name="6_משקל בתא100 2_4.4. 2_פירוט אגח תשואה מעל 10% _15" xfId="10588"/>
    <cellStyle name="6_משקל בתא100 2_4.4. 2_פירוט אגח תשואה מעל 10% _15 2" xfId="18872"/>
    <cellStyle name="6_משקל בתא100 2_4.4. 2_פירוט אגח תשואה מעל 10% _פירוט אגח תשואה מעל 10% " xfId="5097"/>
    <cellStyle name="6_משקל בתא100 2_4.4. 2_פירוט אגח תשואה מעל 10% _פירוט אגח תשואה מעל 10%  2" xfId="18873"/>
    <cellStyle name="6_משקל בתא100 2_4.4. 2_פירוט אגח תשואה מעל 10% _פירוט אגח תשואה מעל 10% _15" xfId="10590"/>
    <cellStyle name="6_משקל בתא100 2_4.4. 2_פירוט אגח תשואה מעל 10% _פירוט אגח תשואה מעל 10% _15 2" xfId="18874"/>
    <cellStyle name="6_משקל בתא100 2_4.4. 3" xfId="18858"/>
    <cellStyle name="6_משקל בתא100 2_4.4._15" xfId="10582"/>
    <cellStyle name="6_משקל בתא100 2_4.4._15 2" xfId="18875"/>
    <cellStyle name="6_משקל בתא100 2_4.4._דיווחים נוספים" xfId="5098"/>
    <cellStyle name="6_משקל בתא100 2_4.4._דיווחים נוספים 2" xfId="18876"/>
    <cellStyle name="6_משקל בתא100 2_4.4._דיווחים נוספים_15" xfId="10591"/>
    <cellStyle name="6_משקל בתא100 2_4.4._דיווחים נוספים_15 2" xfId="18877"/>
    <cellStyle name="6_משקל בתא100 2_4.4._דיווחים נוספים_פירוט אגח תשואה מעל 10% " xfId="5099"/>
    <cellStyle name="6_משקל בתא100 2_4.4._דיווחים נוספים_פירוט אגח תשואה מעל 10%  2" xfId="18878"/>
    <cellStyle name="6_משקל בתא100 2_4.4._דיווחים נוספים_פירוט אגח תשואה מעל 10% _15" xfId="10592"/>
    <cellStyle name="6_משקל בתא100 2_4.4._דיווחים נוספים_פירוט אגח תשואה מעל 10% _15 2" xfId="18879"/>
    <cellStyle name="6_משקל בתא100 2_4.4._פירוט אגח תשואה מעל 10% " xfId="5100"/>
    <cellStyle name="6_משקל בתא100 2_4.4._פירוט אגח תשואה מעל 10%  2" xfId="18880"/>
    <cellStyle name="6_משקל בתא100 2_4.4._פירוט אגח תשואה מעל 10% _1" xfId="5101"/>
    <cellStyle name="6_משקל בתא100 2_4.4._פירוט אגח תשואה מעל 10% _1 2" xfId="18881"/>
    <cellStyle name="6_משקל בתא100 2_4.4._פירוט אגח תשואה מעל 10% _1_15" xfId="10594"/>
    <cellStyle name="6_משקל בתא100 2_4.4._פירוט אגח תשואה מעל 10% _1_15 2" xfId="18882"/>
    <cellStyle name="6_משקל בתא100 2_4.4._פירוט אגח תשואה מעל 10% _15" xfId="10593"/>
    <cellStyle name="6_משקל בתא100 2_4.4._פירוט אגח תשואה מעל 10% _15 2" xfId="18883"/>
    <cellStyle name="6_משקל בתא100 2_4.4._פירוט אגח תשואה מעל 10% _פירוט אגח תשואה מעל 10% " xfId="5102"/>
    <cellStyle name="6_משקל בתא100 2_4.4._פירוט אגח תשואה מעל 10% _פירוט אגח תשואה מעל 10%  2" xfId="18884"/>
    <cellStyle name="6_משקל בתא100 2_4.4._פירוט אגח תשואה מעל 10% _פירוט אגח תשואה מעל 10% _15" xfId="10595"/>
    <cellStyle name="6_משקל בתא100 2_4.4._פירוט אגח תשואה מעל 10% _פירוט אגח תשואה מעל 10% _15 2" xfId="18885"/>
    <cellStyle name="6_משקל בתא100 2_דיווחים נוספים" xfId="5103"/>
    <cellStyle name="6_משקל בתא100 2_דיווחים נוספים 2" xfId="5104"/>
    <cellStyle name="6_משקל בתא100 2_דיווחים נוספים 2 2" xfId="18887"/>
    <cellStyle name="6_משקל בתא100 2_דיווחים נוספים 2_15" xfId="10597"/>
    <cellStyle name="6_משקל בתא100 2_דיווחים נוספים 2_15 2" xfId="18888"/>
    <cellStyle name="6_משקל בתא100 2_דיווחים נוספים 2_דיווחים נוספים" xfId="5105"/>
    <cellStyle name="6_משקל בתא100 2_דיווחים נוספים 2_דיווחים נוספים 2" xfId="18889"/>
    <cellStyle name="6_משקל בתא100 2_דיווחים נוספים 2_דיווחים נוספים_1" xfId="5106"/>
    <cellStyle name="6_משקל בתא100 2_דיווחים נוספים 2_דיווחים נוספים_1 2" xfId="18890"/>
    <cellStyle name="6_משקל בתא100 2_דיווחים נוספים 2_דיווחים נוספים_1_15" xfId="10599"/>
    <cellStyle name="6_משקל בתא100 2_דיווחים נוספים 2_דיווחים נוספים_1_15 2" xfId="18891"/>
    <cellStyle name="6_משקל בתא100 2_דיווחים נוספים 2_דיווחים נוספים_1_פירוט אגח תשואה מעל 10% " xfId="5107"/>
    <cellStyle name="6_משקל בתא100 2_דיווחים נוספים 2_דיווחים נוספים_1_פירוט אגח תשואה מעל 10%  2" xfId="18892"/>
    <cellStyle name="6_משקל בתא100 2_דיווחים נוספים 2_דיווחים נוספים_1_פירוט אגח תשואה מעל 10% _15" xfId="10600"/>
    <cellStyle name="6_משקל בתא100 2_דיווחים נוספים 2_דיווחים נוספים_1_פירוט אגח תשואה מעל 10% _15 2" xfId="18893"/>
    <cellStyle name="6_משקל בתא100 2_דיווחים נוספים 2_דיווחים נוספים_15" xfId="10598"/>
    <cellStyle name="6_משקל בתא100 2_דיווחים נוספים 2_דיווחים נוספים_15 2" xfId="18894"/>
    <cellStyle name="6_משקל בתא100 2_דיווחים נוספים 2_דיווחים נוספים_פירוט אגח תשואה מעל 10% " xfId="5108"/>
    <cellStyle name="6_משקל בתא100 2_דיווחים נוספים 2_דיווחים נוספים_פירוט אגח תשואה מעל 10%  2" xfId="18895"/>
    <cellStyle name="6_משקל בתא100 2_דיווחים נוספים 2_דיווחים נוספים_פירוט אגח תשואה מעל 10% _15" xfId="10601"/>
    <cellStyle name="6_משקל בתא100 2_דיווחים נוספים 2_דיווחים נוספים_פירוט אגח תשואה מעל 10% _15 2" xfId="18896"/>
    <cellStyle name="6_משקל בתא100 2_דיווחים נוספים 2_פירוט אגח תשואה מעל 10% " xfId="5109"/>
    <cellStyle name="6_משקל בתא100 2_דיווחים נוספים 2_פירוט אגח תשואה מעל 10%  2" xfId="18897"/>
    <cellStyle name="6_משקל בתא100 2_דיווחים נוספים 2_פירוט אגח תשואה מעל 10% _1" xfId="5110"/>
    <cellStyle name="6_משקל בתא100 2_דיווחים נוספים 2_פירוט אגח תשואה מעל 10% _1 2" xfId="18898"/>
    <cellStyle name="6_משקל בתא100 2_דיווחים נוספים 2_פירוט אגח תשואה מעל 10% _1_15" xfId="10603"/>
    <cellStyle name="6_משקל בתא100 2_דיווחים נוספים 2_פירוט אגח תשואה מעל 10% _1_15 2" xfId="18899"/>
    <cellStyle name="6_משקל בתא100 2_דיווחים נוספים 2_פירוט אגח תשואה מעל 10% _15" xfId="10602"/>
    <cellStyle name="6_משקל בתא100 2_דיווחים נוספים 2_פירוט אגח תשואה מעל 10% _15 2" xfId="18900"/>
    <cellStyle name="6_משקל בתא100 2_דיווחים נוספים 2_פירוט אגח תשואה מעל 10% _פירוט אגח תשואה מעל 10% " xfId="5111"/>
    <cellStyle name="6_משקל בתא100 2_דיווחים נוספים 2_פירוט אגח תשואה מעל 10% _פירוט אגח תשואה מעל 10%  2" xfId="18901"/>
    <cellStyle name="6_משקל בתא100 2_דיווחים נוספים 2_פירוט אגח תשואה מעל 10% _פירוט אגח תשואה מעל 10% _15" xfId="10604"/>
    <cellStyle name="6_משקל בתא100 2_דיווחים נוספים 2_פירוט אגח תשואה מעל 10% _פירוט אגח תשואה מעל 10% _15 2" xfId="18902"/>
    <cellStyle name="6_משקל בתא100 2_דיווחים נוספים 3" xfId="18886"/>
    <cellStyle name="6_משקל בתא100 2_דיווחים נוספים_1" xfId="5112"/>
    <cellStyle name="6_משקל בתא100 2_דיווחים נוספים_1 2" xfId="5113"/>
    <cellStyle name="6_משקל בתא100 2_דיווחים נוספים_1 2 2" xfId="18904"/>
    <cellStyle name="6_משקל בתא100 2_דיווחים נוספים_1 2_15" xfId="10606"/>
    <cellStyle name="6_משקל בתא100 2_דיווחים נוספים_1 2_15 2" xfId="18905"/>
    <cellStyle name="6_משקל בתא100 2_דיווחים נוספים_1 2_דיווחים נוספים" xfId="5114"/>
    <cellStyle name="6_משקל בתא100 2_דיווחים נוספים_1 2_דיווחים נוספים 2" xfId="18906"/>
    <cellStyle name="6_משקל בתא100 2_דיווחים נוספים_1 2_דיווחים נוספים_1" xfId="5115"/>
    <cellStyle name="6_משקל בתא100 2_דיווחים נוספים_1 2_דיווחים נוספים_1 2" xfId="18907"/>
    <cellStyle name="6_משקל בתא100 2_דיווחים נוספים_1 2_דיווחים נוספים_1_15" xfId="10608"/>
    <cellStyle name="6_משקל בתא100 2_דיווחים נוספים_1 2_דיווחים נוספים_1_15 2" xfId="18908"/>
    <cellStyle name="6_משקל בתא100 2_דיווחים נוספים_1 2_דיווחים נוספים_1_פירוט אגח תשואה מעל 10% " xfId="5116"/>
    <cellStyle name="6_משקל בתא100 2_דיווחים נוספים_1 2_דיווחים נוספים_1_פירוט אגח תשואה מעל 10%  2" xfId="18909"/>
    <cellStyle name="6_משקל בתא100 2_דיווחים נוספים_1 2_דיווחים נוספים_1_פירוט אגח תשואה מעל 10% _15" xfId="10609"/>
    <cellStyle name="6_משקל בתא100 2_דיווחים נוספים_1 2_דיווחים נוספים_1_פירוט אגח תשואה מעל 10% _15 2" xfId="18910"/>
    <cellStyle name="6_משקל בתא100 2_דיווחים נוספים_1 2_דיווחים נוספים_15" xfId="10607"/>
    <cellStyle name="6_משקל בתא100 2_דיווחים נוספים_1 2_דיווחים נוספים_15 2" xfId="18911"/>
    <cellStyle name="6_משקל בתא100 2_דיווחים נוספים_1 2_דיווחים נוספים_פירוט אגח תשואה מעל 10% " xfId="5117"/>
    <cellStyle name="6_משקל בתא100 2_דיווחים נוספים_1 2_דיווחים נוספים_פירוט אגח תשואה מעל 10%  2" xfId="18912"/>
    <cellStyle name="6_משקל בתא100 2_דיווחים נוספים_1 2_דיווחים נוספים_פירוט אגח תשואה מעל 10% _15" xfId="10610"/>
    <cellStyle name="6_משקל בתא100 2_דיווחים נוספים_1 2_דיווחים נוספים_פירוט אגח תשואה מעל 10% _15 2" xfId="18913"/>
    <cellStyle name="6_משקל בתא100 2_דיווחים נוספים_1 2_פירוט אגח תשואה מעל 10% " xfId="5118"/>
    <cellStyle name="6_משקל בתא100 2_דיווחים נוספים_1 2_פירוט אגח תשואה מעל 10%  2" xfId="18914"/>
    <cellStyle name="6_משקל בתא100 2_דיווחים נוספים_1 2_פירוט אגח תשואה מעל 10% _1" xfId="5119"/>
    <cellStyle name="6_משקל בתא100 2_דיווחים נוספים_1 2_פירוט אגח תשואה מעל 10% _1 2" xfId="18915"/>
    <cellStyle name="6_משקל בתא100 2_דיווחים נוספים_1 2_פירוט אגח תשואה מעל 10% _1_15" xfId="10612"/>
    <cellStyle name="6_משקל בתא100 2_דיווחים נוספים_1 2_פירוט אגח תשואה מעל 10% _1_15 2" xfId="18916"/>
    <cellStyle name="6_משקל בתא100 2_דיווחים נוספים_1 2_פירוט אגח תשואה מעל 10% _15" xfId="10611"/>
    <cellStyle name="6_משקל בתא100 2_דיווחים נוספים_1 2_פירוט אגח תשואה מעל 10% _15 2" xfId="18917"/>
    <cellStyle name="6_משקל בתא100 2_דיווחים נוספים_1 2_פירוט אגח תשואה מעל 10% _פירוט אגח תשואה מעל 10% " xfId="5120"/>
    <cellStyle name="6_משקל בתא100 2_דיווחים נוספים_1 2_פירוט אגח תשואה מעל 10% _פירוט אגח תשואה מעל 10%  2" xfId="18918"/>
    <cellStyle name="6_משקל בתא100 2_דיווחים נוספים_1 2_פירוט אגח תשואה מעל 10% _פירוט אגח תשואה מעל 10% _15" xfId="10613"/>
    <cellStyle name="6_משקל בתא100 2_דיווחים נוספים_1 2_פירוט אגח תשואה מעל 10% _פירוט אגח תשואה מעל 10% _15 2" xfId="18919"/>
    <cellStyle name="6_משקל בתא100 2_דיווחים נוספים_1 3" xfId="18903"/>
    <cellStyle name="6_משקל בתא100 2_דיווחים נוספים_1_15" xfId="10605"/>
    <cellStyle name="6_משקל בתא100 2_דיווחים נוספים_1_15 2" xfId="18920"/>
    <cellStyle name="6_משקל בתא100 2_דיווחים נוספים_1_4.4." xfId="5121"/>
    <cellStyle name="6_משקל בתא100 2_דיווחים נוספים_1_4.4. 2" xfId="5122"/>
    <cellStyle name="6_משקל בתא100 2_דיווחים נוספים_1_4.4. 2 2" xfId="18922"/>
    <cellStyle name="6_משקל בתא100 2_דיווחים נוספים_1_4.4. 2_15" xfId="10615"/>
    <cellStyle name="6_משקל בתא100 2_דיווחים נוספים_1_4.4. 2_15 2" xfId="18923"/>
    <cellStyle name="6_משקל בתא100 2_דיווחים נוספים_1_4.4. 2_דיווחים נוספים" xfId="5123"/>
    <cellStyle name="6_משקל בתא100 2_דיווחים נוספים_1_4.4. 2_דיווחים נוספים 2" xfId="18924"/>
    <cellStyle name="6_משקל בתא100 2_דיווחים נוספים_1_4.4. 2_דיווחים נוספים_1" xfId="5124"/>
    <cellStyle name="6_משקל בתא100 2_דיווחים נוספים_1_4.4. 2_דיווחים נוספים_1 2" xfId="18925"/>
    <cellStyle name="6_משקל בתא100 2_דיווחים נוספים_1_4.4. 2_דיווחים נוספים_1_15" xfId="10617"/>
    <cellStyle name="6_משקל בתא100 2_דיווחים נוספים_1_4.4. 2_דיווחים נוספים_1_15 2" xfId="18926"/>
    <cellStyle name="6_משקל בתא100 2_דיווחים נוספים_1_4.4. 2_דיווחים נוספים_1_פירוט אגח תשואה מעל 10% " xfId="5125"/>
    <cellStyle name="6_משקל בתא100 2_דיווחים נוספים_1_4.4. 2_דיווחים נוספים_1_פירוט אגח תשואה מעל 10%  2" xfId="18927"/>
    <cellStyle name="6_משקל בתא100 2_דיווחים נוספים_1_4.4. 2_דיווחים נוספים_1_פירוט אגח תשואה מעל 10% _15" xfId="10618"/>
    <cellStyle name="6_משקל בתא100 2_דיווחים נוספים_1_4.4. 2_דיווחים נוספים_1_פירוט אגח תשואה מעל 10% _15 2" xfId="18928"/>
    <cellStyle name="6_משקל בתא100 2_דיווחים נוספים_1_4.4. 2_דיווחים נוספים_15" xfId="10616"/>
    <cellStyle name="6_משקל בתא100 2_דיווחים נוספים_1_4.4. 2_דיווחים נוספים_15 2" xfId="18929"/>
    <cellStyle name="6_משקל בתא100 2_דיווחים נוספים_1_4.4. 2_דיווחים נוספים_פירוט אגח תשואה מעל 10% " xfId="5126"/>
    <cellStyle name="6_משקל בתא100 2_דיווחים נוספים_1_4.4. 2_דיווחים נוספים_פירוט אגח תשואה מעל 10%  2" xfId="18930"/>
    <cellStyle name="6_משקל בתא100 2_דיווחים נוספים_1_4.4. 2_דיווחים נוספים_פירוט אגח תשואה מעל 10% _15" xfId="10619"/>
    <cellStyle name="6_משקל בתא100 2_דיווחים נוספים_1_4.4. 2_דיווחים נוספים_פירוט אגח תשואה מעל 10% _15 2" xfId="18931"/>
    <cellStyle name="6_משקל בתא100 2_דיווחים נוספים_1_4.4. 2_פירוט אגח תשואה מעל 10% " xfId="5127"/>
    <cellStyle name="6_משקל בתא100 2_דיווחים נוספים_1_4.4. 2_פירוט אגח תשואה מעל 10%  2" xfId="18932"/>
    <cellStyle name="6_משקל בתא100 2_דיווחים נוספים_1_4.4. 2_פירוט אגח תשואה מעל 10% _1" xfId="5128"/>
    <cellStyle name="6_משקל בתא100 2_דיווחים נוספים_1_4.4. 2_פירוט אגח תשואה מעל 10% _1 2" xfId="18933"/>
    <cellStyle name="6_משקל בתא100 2_דיווחים נוספים_1_4.4. 2_פירוט אגח תשואה מעל 10% _1_15" xfId="10621"/>
    <cellStyle name="6_משקל בתא100 2_דיווחים נוספים_1_4.4. 2_פירוט אגח תשואה מעל 10% _1_15 2" xfId="18934"/>
    <cellStyle name="6_משקל בתא100 2_דיווחים נוספים_1_4.4. 2_פירוט אגח תשואה מעל 10% _15" xfId="10620"/>
    <cellStyle name="6_משקל בתא100 2_דיווחים נוספים_1_4.4. 2_פירוט אגח תשואה מעל 10% _15 2" xfId="18935"/>
    <cellStyle name="6_משקל בתא100 2_דיווחים נוספים_1_4.4. 2_פירוט אגח תשואה מעל 10% _פירוט אגח תשואה מעל 10% " xfId="5129"/>
    <cellStyle name="6_משקל בתא100 2_דיווחים נוספים_1_4.4. 2_פירוט אגח תשואה מעל 10% _פירוט אגח תשואה מעל 10%  2" xfId="18936"/>
    <cellStyle name="6_משקל בתא100 2_דיווחים נוספים_1_4.4. 2_פירוט אגח תשואה מעל 10% _פירוט אגח תשואה מעל 10% _15" xfId="10622"/>
    <cellStyle name="6_משקל בתא100 2_דיווחים נוספים_1_4.4. 2_פירוט אגח תשואה מעל 10% _פירוט אגח תשואה מעל 10% _15 2" xfId="18937"/>
    <cellStyle name="6_משקל בתא100 2_דיווחים נוספים_1_4.4. 3" xfId="18921"/>
    <cellStyle name="6_משקל בתא100 2_דיווחים נוספים_1_4.4._15" xfId="10614"/>
    <cellStyle name="6_משקל בתא100 2_דיווחים נוספים_1_4.4._15 2" xfId="18938"/>
    <cellStyle name="6_משקל בתא100 2_דיווחים נוספים_1_4.4._דיווחים נוספים" xfId="5130"/>
    <cellStyle name="6_משקל בתא100 2_דיווחים נוספים_1_4.4._דיווחים נוספים 2" xfId="18939"/>
    <cellStyle name="6_משקל בתא100 2_דיווחים נוספים_1_4.4._דיווחים נוספים_15" xfId="10623"/>
    <cellStyle name="6_משקל בתא100 2_דיווחים נוספים_1_4.4._דיווחים נוספים_15 2" xfId="18940"/>
    <cellStyle name="6_משקל בתא100 2_דיווחים נוספים_1_4.4._דיווחים נוספים_פירוט אגח תשואה מעל 10% " xfId="5131"/>
    <cellStyle name="6_משקל בתא100 2_דיווחים נוספים_1_4.4._דיווחים נוספים_פירוט אגח תשואה מעל 10%  2" xfId="18941"/>
    <cellStyle name="6_משקל בתא100 2_דיווחים נוספים_1_4.4._דיווחים נוספים_פירוט אגח תשואה מעל 10% _15" xfId="10624"/>
    <cellStyle name="6_משקל בתא100 2_דיווחים נוספים_1_4.4._דיווחים נוספים_פירוט אגח תשואה מעל 10% _15 2" xfId="18942"/>
    <cellStyle name="6_משקל בתא100 2_דיווחים נוספים_1_4.4._פירוט אגח תשואה מעל 10% " xfId="5132"/>
    <cellStyle name="6_משקל בתא100 2_דיווחים נוספים_1_4.4._פירוט אגח תשואה מעל 10%  2" xfId="18943"/>
    <cellStyle name="6_משקל בתא100 2_דיווחים נוספים_1_4.4._פירוט אגח תשואה מעל 10% _1" xfId="5133"/>
    <cellStyle name="6_משקל בתא100 2_דיווחים נוספים_1_4.4._פירוט אגח תשואה מעל 10% _1 2" xfId="18944"/>
    <cellStyle name="6_משקל בתא100 2_דיווחים נוספים_1_4.4._פירוט אגח תשואה מעל 10% _1_15" xfId="10626"/>
    <cellStyle name="6_משקל בתא100 2_דיווחים נוספים_1_4.4._פירוט אגח תשואה מעל 10% _1_15 2" xfId="18945"/>
    <cellStyle name="6_משקל בתא100 2_דיווחים נוספים_1_4.4._פירוט אגח תשואה מעל 10% _15" xfId="10625"/>
    <cellStyle name="6_משקל בתא100 2_דיווחים נוספים_1_4.4._פירוט אגח תשואה מעל 10% _15 2" xfId="18946"/>
    <cellStyle name="6_משקל בתא100 2_דיווחים נוספים_1_4.4._פירוט אגח תשואה מעל 10% _פירוט אגח תשואה מעל 10% " xfId="5134"/>
    <cellStyle name="6_משקל בתא100 2_דיווחים נוספים_1_4.4._פירוט אגח תשואה מעל 10% _פירוט אגח תשואה מעל 10%  2" xfId="18947"/>
    <cellStyle name="6_משקל בתא100 2_דיווחים נוספים_1_4.4._פירוט אגח תשואה מעל 10% _פירוט אגח תשואה מעל 10% _15" xfId="10627"/>
    <cellStyle name="6_משקל בתא100 2_דיווחים נוספים_1_4.4._פירוט אגח תשואה מעל 10% _פירוט אגח תשואה מעל 10% _15 2" xfId="18948"/>
    <cellStyle name="6_משקל בתא100 2_דיווחים נוספים_1_דיווחים נוספים" xfId="5135"/>
    <cellStyle name="6_משקל בתא100 2_דיווחים נוספים_1_דיווחים נוספים 2" xfId="18949"/>
    <cellStyle name="6_משקל בתא100 2_דיווחים נוספים_1_דיווחים נוספים_15" xfId="10628"/>
    <cellStyle name="6_משקל בתא100 2_דיווחים נוספים_1_דיווחים נוספים_15 2" xfId="18950"/>
    <cellStyle name="6_משקל בתא100 2_דיווחים נוספים_1_דיווחים נוספים_פירוט אגח תשואה מעל 10% " xfId="5136"/>
    <cellStyle name="6_משקל בתא100 2_דיווחים נוספים_1_דיווחים נוספים_פירוט אגח תשואה מעל 10%  2" xfId="18951"/>
    <cellStyle name="6_משקל בתא100 2_דיווחים נוספים_1_דיווחים נוספים_פירוט אגח תשואה מעל 10% _15" xfId="10629"/>
    <cellStyle name="6_משקל בתא100 2_דיווחים נוספים_1_דיווחים נוספים_פירוט אגח תשואה מעל 10% _15 2" xfId="18952"/>
    <cellStyle name="6_משקל בתא100 2_דיווחים נוספים_1_פירוט אגח תשואה מעל 10% " xfId="5137"/>
    <cellStyle name="6_משקל בתא100 2_דיווחים נוספים_1_פירוט אגח תשואה מעל 10%  2" xfId="18953"/>
    <cellStyle name="6_משקל בתא100 2_דיווחים נוספים_1_פירוט אגח תשואה מעל 10% _1" xfId="5138"/>
    <cellStyle name="6_משקל בתא100 2_דיווחים נוספים_1_פירוט אגח תשואה מעל 10% _1 2" xfId="18954"/>
    <cellStyle name="6_משקל בתא100 2_דיווחים נוספים_1_פירוט אגח תשואה מעל 10% _1_15" xfId="10631"/>
    <cellStyle name="6_משקל בתא100 2_דיווחים נוספים_1_פירוט אגח תשואה מעל 10% _1_15 2" xfId="18955"/>
    <cellStyle name="6_משקל בתא100 2_דיווחים נוספים_1_פירוט אגח תשואה מעל 10% _15" xfId="10630"/>
    <cellStyle name="6_משקל בתא100 2_דיווחים נוספים_1_פירוט אגח תשואה מעל 10% _15 2" xfId="18956"/>
    <cellStyle name="6_משקל בתא100 2_דיווחים נוספים_1_פירוט אגח תשואה מעל 10% _פירוט אגח תשואה מעל 10% " xfId="5139"/>
    <cellStyle name="6_משקל בתא100 2_דיווחים נוספים_1_פירוט אגח תשואה מעל 10% _פירוט אגח תשואה מעל 10%  2" xfId="18957"/>
    <cellStyle name="6_משקל בתא100 2_דיווחים נוספים_1_פירוט אגח תשואה מעל 10% _פירוט אגח תשואה מעל 10% _15" xfId="10632"/>
    <cellStyle name="6_משקל בתא100 2_דיווחים נוספים_1_פירוט אגח תשואה מעל 10% _פירוט אגח תשואה מעל 10% _15 2" xfId="18958"/>
    <cellStyle name="6_משקל בתא100 2_דיווחים נוספים_15" xfId="10596"/>
    <cellStyle name="6_משקל בתא100 2_דיווחים נוספים_15 2" xfId="18959"/>
    <cellStyle name="6_משקל בתא100 2_דיווחים נוספים_2" xfId="5140"/>
    <cellStyle name="6_משקל בתא100 2_דיווחים נוספים_2 2" xfId="18960"/>
    <cellStyle name="6_משקל בתא100 2_דיווחים נוספים_2_15" xfId="10633"/>
    <cellStyle name="6_משקל בתא100 2_דיווחים נוספים_2_15 2" xfId="18961"/>
    <cellStyle name="6_משקל בתא100 2_דיווחים נוספים_2_פירוט אגח תשואה מעל 10% " xfId="5141"/>
    <cellStyle name="6_משקל בתא100 2_דיווחים נוספים_2_פירוט אגח תשואה מעל 10%  2" xfId="18962"/>
    <cellStyle name="6_משקל בתא100 2_דיווחים נוספים_2_פירוט אגח תשואה מעל 10% _15" xfId="10634"/>
    <cellStyle name="6_משקל בתא100 2_דיווחים נוספים_2_פירוט אגח תשואה מעל 10% _15 2" xfId="18963"/>
    <cellStyle name="6_משקל בתא100 2_דיווחים נוספים_4.4." xfId="5142"/>
    <cellStyle name="6_משקל בתא100 2_דיווחים נוספים_4.4. 2" xfId="5143"/>
    <cellStyle name="6_משקל בתא100 2_דיווחים נוספים_4.4. 2 2" xfId="18965"/>
    <cellStyle name="6_משקל בתא100 2_דיווחים נוספים_4.4. 2_15" xfId="10636"/>
    <cellStyle name="6_משקל בתא100 2_דיווחים נוספים_4.4. 2_15 2" xfId="18966"/>
    <cellStyle name="6_משקל בתא100 2_דיווחים נוספים_4.4. 2_דיווחים נוספים" xfId="5144"/>
    <cellStyle name="6_משקל בתא100 2_דיווחים נוספים_4.4. 2_דיווחים נוספים 2" xfId="18967"/>
    <cellStyle name="6_משקל בתא100 2_דיווחים נוספים_4.4. 2_דיווחים נוספים_1" xfId="5145"/>
    <cellStyle name="6_משקל בתא100 2_דיווחים נוספים_4.4. 2_דיווחים נוספים_1 2" xfId="18968"/>
    <cellStyle name="6_משקל בתא100 2_דיווחים נוספים_4.4. 2_דיווחים נוספים_1_15" xfId="10638"/>
    <cellStyle name="6_משקל בתא100 2_דיווחים נוספים_4.4. 2_דיווחים נוספים_1_15 2" xfId="18969"/>
    <cellStyle name="6_משקל בתא100 2_דיווחים נוספים_4.4. 2_דיווחים נוספים_1_פירוט אגח תשואה מעל 10% " xfId="5146"/>
    <cellStyle name="6_משקל בתא100 2_דיווחים נוספים_4.4. 2_דיווחים נוספים_1_פירוט אגח תשואה מעל 10%  2" xfId="18970"/>
    <cellStyle name="6_משקל בתא100 2_דיווחים נוספים_4.4. 2_דיווחים נוספים_1_פירוט אגח תשואה מעל 10% _15" xfId="10639"/>
    <cellStyle name="6_משקל בתא100 2_דיווחים נוספים_4.4. 2_דיווחים נוספים_1_פירוט אגח תשואה מעל 10% _15 2" xfId="18971"/>
    <cellStyle name="6_משקל בתא100 2_דיווחים נוספים_4.4. 2_דיווחים נוספים_15" xfId="10637"/>
    <cellStyle name="6_משקל בתא100 2_דיווחים נוספים_4.4. 2_דיווחים נוספים_15 2" xfId="18972"/>
    <cellStyle name="6_משקל בתא100 2_דיווחים נוספים_4.4. 2_דיווחים נוספים_פירוט אגח תשואה מעל 10% " xfId="5147"/>
    <cellStyle name="6_משקל בתא100 2_דיווחים נוספים_4.4. 2_דיווחים נוספים_פירוט אגח תשואה מעל 10%  2" xfId="18973"/>
    <cellStyle name="6_משקל בתא100 2_דיווחים נוספים_4.4. 2_דיווחים נוספים_פירוט אגח תשואה מעל 10% _15" xfId="10640"/>
    <cellStyle name="6_משקל בתא100 2_דיווחים נוספים_4.4. 2_דיווחים נוספים_פירוט אגח תשואה מעל 10% _15 2" xfId="18974"/>
    <cellStyle name="6_משקל בתא100 2_דיווחים נוספים_4.4. 2_פירוט אגח תשואה מעל 10% " xfId="5148"/>
    <cellStyle name="6_משקל בתא100 2_דיווחים נוספים_4.4. 2_פירוט אגח תשואה מעל 10%  2" xfId="18975"/>
    <cellStyle name="6_משקל בתא100 2_דיווחים נוספים_4.4. 2_פירוט אגח תשואה מעל 10% _1" xfId="5149"/>
    <cellStyle name="6_משקל בתא100 2_דיווחים נוספים_4.4. 2_פירוט אגח תשואה מעל 10% _1 2" xfId="18976"/>
    <cellStyle name="6_משקל בתא100 2_דיווחים נוספים_4.4. 2_פירוט אגח תשואה מעל 10% _1_15" xfId="10642"/>
    <cellStyle name="6_משקל בתא100 2_דיווחים נוספים_4.4. 2_פירוט אגח תשואה מעל 10% _1_15 2" xfId="18977"/>
    <cellStyle name="6_משקל בתא100 2_דיווחים נוספים_4.4. 2_פירוט אגח תשואה מעל 10% _15" xfId="10641"/>
    <cellStyle name="6_משקל בתא100 2_דיווחים נוספים_4.4. 2_פירוט אגח תשואה מעל 10% _15 2" xfId="18978"/>
    <cellStyle name="6_משקל בתא100 2_דיווחים נוספים_4.4. 2_פירוט אגח תשואה מעל 10% _פירוט אגח תשואה מעל 10% " xfId="5150"/>
    <cellStyle name="6_משקל בתא100 2_דיווחים נוספים_4.4. 2_פירוט אגח תשואה מעל 10% _פירוט אגח תשואה מעל 10%  2" xfId="18979"/>
    <cellStyle name="6_משקל בתא100 2_דיווחים נוספים_4.4. 2_פירוט אגח תשואה מעל 10% _פירוט אגח תשואה מעל 10% _15" xfId="10643"/>
    <cellStyle name="6_משקל בתא100 2_דיווחים נוספים_4.4. 2_פירוט אגח תשואה מעל 10% _פירוט אגח תשואה מעל 10% _15 2" xfId="18980"/>
    <cellStyle name="6_משקל בתא100 2_דיווחים נוספים_4.4. 3" xfId="18964"/>
    <cellStyle name="6_משקל בתא100 2_דיווחים נוספים_4.4._15" xfId="10635"/>
    <cellStyle name="6_משקל בתא100 2_דיווחים נוספים_4.4._15 2" xfId="18981"/>
    <cellStyle name="6_משקל בתא100 2_דיווחים נוספים_4.4._דיווחים נוספים" xfId="5151"/>
    <cellStyle name="6_משקל בתא100 2_דיווחים נוספים_4.4._דיווחים נוספים 2" xfId="18982"/>
    <cellStyle name="6_משקל בתא100 2_דיווחים נוספים_4.4._דיווחים נוספים_15" xfId="10644"/>
    <cellStyle name="6_משקל בתא100 2_דיווחים נוספים_4.4._דיווחים נוספים_15 2" xfId="18983"/>
    <cellStyle name="6_משקל בתא100 2_דיווחים נוספים_4.4._דיווחים נוספים_פירוט אגח תשואה מעל 10% " xfId="5152"/>
    <cellStyle name="6_משקל בתא100 2_דיווחים נוספים_4.4._דיווחים נוספים_פירוט אגח תשואה מעל 10%  2" xfId="18984"/>
    <cellStyle name="6_משקל בתא100 2_דיווחים נוספים_4.4._דיווחים נוספים_פירוט אגח תשואה מעל 10% _15" xfId="10645"/>
    <cellStyle name="6_משקל בתא100 2_דיווחים נוספים_4.4._דיווחים נוספים_פירוט אגח תשואה מעל 10% _15 2" xfId="18985"/>
    <cellStyle name="6_משקל בתא100 2_דיווחים נוספים_4.4._פירוט אגח תשואה מעל 10% " xfId="5153"/>
    <cellStyle name="6_משקל בתא100 2_דיווחים נוספים_4.4._פירוט אגח תשואה מעל 10%  2" xfId="18986"/>
    <cellStyle name="6_משקל בתא100 2_דיווחים נוספים_4.4._פירוט אגח תשואה מעל 10% _1" xfId="5154"/>
    <cellStyle name="6_משקל בתא100 2_דיווחים נוספים_4.4._פירוט אגח תשואה מעל 10% _1 2" xfId="18987"/>
    <cellStyle name="6_משקל בתא100 2_דיווחים נוספים_4.4._פירוט אגח תשואה מעל 10% _1_15" xfId="10647"/>
    <cellStyle name="6_משקל בתא100 2_דיווחים נוספים_4.4._פירוט אגח תשואה מעל 10% _1_15 2" xfId="18988"/>
    <cellStyle name="6_משקל בתא100 2_דיווחים נוספים_4.4._פירוט אגח תשואה מעל 10% _15" xfId="10646"/>
    <cellStyle name="6_משקל בתא100 2_דיווחים נוספים_4.4._פירוט אגח תשואה מעל 10% _15 2" xfId="18989"/>
    <cellStyle name="6_משקל בתא100 2_דיווחים נוספים_4.4._פירוט אגח תשואה מעל 10% _פירוט אגח תשואה מעל 10% " xfId="5155"/>
    <cellStyle name="6_משקל בתא100 2_דיווחים נוספים_4.4._פירוט אגח תשואה מעל 10% _פירוט אגח תשואה מעל 10%  2" xfId="18990"/>
    <cellStyle name="6_משקל בתא100 2_דיווחים נוספים_4.4._פירוט אגח תשואה מעל 10% _פירוט אגח תשואה מעל 10% _15" xfId="10648"/>
    <cellStyle name="6_משקל בתא100 2_דיווחים נוספים_4.4._פירוט אגח תשואה מעל 10% _פירוט אגח תשואה מעל 10% _15 2" xfId="18991"/>
    <cellStyle name="6_משקל בתא100 2_דיווחים נוספים_דיווחים נוספים" xfId="5156"/>
    <cellStyle name="6_משקל בתא100 2_דיווחים נוספים_דיווחים נוספים 2" xfId="5157"/>
    <cellStyle name="6_משקל בתא100 2_דיווחים נוספים_דיווחים נוספים 2 2" xfId="18993"/>
    <cellStyle name="6_משקל בתא100 2_דיווחים נוספים_דיווחים נוספים 2_15" xfId="10650"/>
    <cellStyle name="6_משקל בתא100 2_דיווחים נוספים_דיווחים נוספים 2_15 2" xfId="18994"/>
    <cellStyle name="6_משקל בתא100 2_דיווחים נוספים_דיווחים נוספים 2_דיווחים נוספים" xfId="5158"/>
    <cellStyle name="6_משקל בתא100 2_דיווחים נוספים_דיווחים נוספים 2_דיווחים נוספים 2" xfId="18995"/>
    <cellStyle name="6_משקל בתא100 2_דיווחים נוספים_דיווחים נוספים 2_דיווחים נוספים_1" xfId="5159"/>
    <cellStyle name="6_משקל בתא100 2_דיווחים נוספים_דיווחים נוספים 2_דיווחים נוספים_1 2" xfId="18996"/>
    <cellStyle name="6_משקל בתא100 2_דיווחים נוספים_דיווחים נוספים 2_דיווחים נוספים_1_15" xfId="10652"/>
    <cellStyle name="6_משקל בתא100 2_דיווחים נוספים_דיווחים נוספים 2_דיווחים נוספים_1_15 2" xfId="18997"/>
    <cellStyle name="6_משקל בתא100 2_דיווחים נוספים_דיווחים נוספים 2_דיווחים נוספים_1_פירוט אגח תשואה מעל 10% " xfId="5160"/>
    <cellStyle name="6_משקל בתא100 2_דיווחים נוספים_דיווחים נוספים 2_דיווחים נוספים_1_פירוט אגח תשואה מעל 10%  2" xfId="18998"/>
    <cellStyle name="6_משקל בתא100 2_דיווחים נוספים_דיווחים נוספים 2_דיווחים נוספים_1_פירוט אגח תשואה מעל 10% _15" xfId="10653"/>
    <cellStyle name="6_משקל בתא100 2_דיווחים נוספים_דיווחים נוספים 2_דיווחים נוספים_1_פירוט אגח תשואה מעל 10% _15 2" xfId="18999"/>
    <cellStyle name="6_משקל בתא100 2_דיווחים נוספים_דיווחים נוספים 2_דיווחים נוספים_15" xfId="10651"/>
    <cellStyle name="6_משקל בתא100 2_דיווחים נוספים_דיווחים נוספים 2_דיווחים נוספים_15 2" xfId="19000"/>
    <cellStyle name="6_משקל בתא100 2_דיווחים נוספים_דיווחים נוספים 2_דיווחים נוספים_פירוט אגח תשואה מעל 10% " xfId="5161"/>
    <cellStyle name="6_משקל בתא100 2_דיווחים נוספים_דיווחים נוספים 2_דיווחים נוספים_פירוט אגח תשואה מעל 10%  2" xfId="19001"/>
    <cellStyle name="6_משקל בתא100 2_דיווחים נוספים_דיווחים נוספים 2_דיווחים נוספים_פירוט אגח תשואה מעל 10% _15" xfId="10654"/>
    <cellStyle name="6_משקל בתא100 2_דיווחים נוספים_דיווחים נוספים 2_דיווחים נוספים_פירוט אגח תשואה מעל 10% _15 2" xfId="19002"/>
    <cellStyle name="6_משקל בתא100 2_דיווחים נוספים_דיווחים נוספים 2_פירוט אגח תשואה מעל 10% " xfId="5162"/>
    <cellStyle name="6_משקל בתא100 2_דיווחים נוספים_דיווחים נוספים 2_פירוט אגח תשואה מעל 10%  2" xfId="19003"/>
    <cellStyle name="6_משקל בתא100 2_דיווחים נוספים_דיווחים נוספים 2_פירוט אגח תשואה מעל 10% _1" xfId="5163"/>
    <cellStyle name="6_משקל בתא100 2_דיווחים נוספים_דיווחים נוספים 2_פירוט אגח תשואה מעל 10% _1 2" xfId="19004"/>
    <cellStyle name="6_משקל בתא100 2_דיווחים נוספים_דיווחים נוספים 2_פירוט אגח תשואה מעל 10% _1_15" xfId="10656"/>
    <cellStyle name="6_משקל בתא100 2_דיווחים נוספים_דיווחים נוספים 2_פירוט אגח תשואה מעל 10% _1_15 2" xfId="19005"/>
    <cellStyle name="6_משקל בתא100 2_דיווחים נוספים_דיווחים נוספים 2_פירוט אגח תשואה מעל 10% _15" xfId="10655"/>
    <cellStyle name="6_משקל בתא100 2_דיווחים נוספים_דיווחים נוספים 2_פירוט אגח תשואה מעל 10% _15 2" xfId="19006"/>
    <cellStyle name="6_משקל בתא100 2_דיווחים נוספים_דיווחים נוספים 2_פירוט אגח תשואה מעל 10% _פירוט אגח תשואה מעל 10% " xfId="5164"/>
    <cellStyle name="6_משקל בתא100 2_דיווחים נוספים_דיווחים נוספים 2_פירוט אגח תשואה מעל 10% _פירוט אגח תשואה מעל 10%  2" xfId="19007"/>
    <cellStyle name="6_משקל בתא100 2_דיווחים נוספים_דיווחים נוספים 2_פירוט אגח תשואה מעל 10% _פירוט אגח תשואה מעל 10% _15" xfId="10657"/>
    <cellStyle name="6_משקל בתא100 2_דיווחים נוספים_דיווחים נוספים 2_פירוט אגח תשואה מעל 10% _פירוט אגח תשואה מעל 10% _15 2" xfId="19008"/>
    <cellStyle name="6_משקל בתא100 2_דיווחים נוספים_דיווחים נוספים 3" xfId="18992"/>
    <cellStyle name="6_משקל בתא100 2_דיווחים נוספים_דיווחים נוספים_1" xfId="5165"/>
    <cellStyle name="6_משקל בתא100 2_דיווחים נוספים_דיווחים נוספים_1 2" xfId="19009"/>
    <cellStyle name="6_משקל בתא100 2_דיווחים נוספים_דיווחים נוספים_1_15" xfId="10658"/>
    <cellStyle name="6_משקל בתא100 2_דיווחים נוספים_דיווחים נוספים_1_15 2" xfId="19010"/>
    <cellStyle name="6_משקל בתא100 2_דיווחים נוספים_דיווחים נוספים_1_פירוט אגח תשואה מעל 10% " xfId="5166"/>
    <cellStyle name="6_משקל בתא100 2_דיווחים נוספים_דיווחים נוספים_1_פירוט אגח תשואה מעל 10%  2" xfId="19011"/>
    <cellStyle name="6_משקל בתא100 2_דיווחים נוספים_דיווחים נוספים_1_פירוט אגח תשואה מעל 10% _15" xfId="10659"/>
    <cellStyle name="6_משקל בתא100 2_דיווחים נוספים_דיווחים נוספים_1_פירוט אגח תשואה מעל 10% _15 2" xfId="19012"/>
    <cellStyle name="6_משקל בתא100 2_דיווחים נוספים_דיווחים נוספים_15" xfId="10649"/>
    <cellStyle name="6_משקל בתא100 2_דיווחים נוספים_דיווחים נוספים_15 2" xfId="19013"/>
    <cellStyle name="6_משקל בתא100 2_דיווחים נוספים_דיווחים נוספים_4.4." xfId="5167"/>
    <cellStyle name="6_משקל בתא100 2_דיווחים נוספים_דיווחים נוספים_4.4. 2" xfId="5168"/>
    <cellStyle name="6_משקל בתא100 2_דיווחים נוספים_דיווחים נוספים_4.4. 2 2" xfId="19015"/>
    <cellStyle name="6_משקל בתא100 2_דיווחים נוספים_דיווחים נוספים_4.4. 2_15" xfId="10661"/>
    <cellStyle name="6_משקל בתא100 2_דיווחים נוספים_דיווחים נוספים_4.4. 2_15 2" xfId="19016"/>
    <cellStyle name="6_משקל בתא100 2_דיווחים נוספים_דיווחים נוספים_4.4. 2_דיווחים נוספים" xfId="5169"/>
    <cellStyle name="6_משקל בתא100 2_דיווחים נוספים_דיווחים נוספים_4.4. 2_דיווחים נוספים 2" xfId="19017"/>
    <cellStyle name="6_משקל בתא100 2_דיווחים נוספים_דיווחים נוספים_4.4. 2_דיווחים נוספים_1" xfId="5170"/>
    <cellStyle name="6_משקל בתא100 2_דיווחים נוספים_דיווחים נוספים_4.4. 2_דיווחים נוספים_1 2" xfId="19018"/>
    <cellStyle name="6_משקל בתא100 2_דיווחים נוספים_דיווחים נוספים_4.4. 2_דיווחים נוספים_1_15" xfId="10663"/>
    <cellStyle name="6_משקל בתא100 2_דיווחים נוספים_דיווחים נוספים_4.4. 2_דיווחים נוספים_1_15 2" xfId="19019"/>
    <cellStyle name="6_משקל בתא100 2_דיווחים נוספים_דיווחים נוספים_4.4. 2_דיווחים נוספים_1_פירוט אגח תשואה מעל 10% " xfId="5171"/>
    <cellStyle name="6_משקל בתא100 2_דיווחים נוספים_דיווחים נוספים_4.4. 2_דיווחים נוספים_1_פירוט אגח תשואה מעל 10%  2" xfId="19020"/>
    <cellStyle name="6_משקל בתא100 2_דיווחים נוספים_דיווחים נוספים_4.4. 2_דיווחים נוספים_1_פירוט אגח תשואה מעל 10% _15" xfId="10664"/>
    <cellStyle name="6_משקל בתא100 2_דיווחים נוספים_דיווחים נוספים_4.4. 2_דיווחים נוספים_1_פירוט אגח תשואה מעל 10% _15 2" xfId="19021"/>
    <cellStyle name="6_משקל בתא100 2_דיווחים נוספים_דיווחים נוספים_4.4. 2_דיווחים נוספים_15" xfId="10662"/>
    <cellStyle name="6_משקל בתא100 2_דיווחים נוספים_דיווחים נוספים_4.4. 2_דיווחים נוספים_15 2" xfId="19022"/>
    <cellStyle name="6_משקל בתא100 2_דיווחים נוספים_דיווחים נוספים_4.4. 2_דיווחים נוספים_פירוט אגח תשואה מעל 10% " xfId="5172"/>
    <cellStyle name="6_משקל בתא100 2_דיווחים נוספים_דיווחים נוספים_4.4. 2_דיווחים נוספים_פירוט אגח תשואה מעל 10%  2" xfId="19023"/>
    <cellStyle name="6_משקל בתא100 2_דיווחים נוספים_דיווחים נוספים_4.4. 2_דיווחים נוספים_פירוט אגח תשואה מעל 10% _15" xfId="10665"/>
    <cellStyle name="6_משקל בתא100 2_דיווחים נוספים_דיווחים נוספים_4.4. 2_דיווחים נוספים_פירוט אגח תשואה מעל 10% _15 2" xfId="19024"/>
    <cellStyle name="6_משקל בתא100 2_דיווחים נוספים_דיווחים נוספים_4.4. 2_פירוט אגח תשואה מעל 10% " xfId="5173"/>
    <cellStyle name="6_משקל בתא100 2_דיווחים נוספים_דיווחים נוספים_4.4. 2_פירוט אגח תשואה מעל 10%  2" xfId="19025"/>
    <cellStyle name="6_משקל בתא100 2_דיווחים נוספים_דיווחים נוספים_4.4. 2_פירוט אגח תשואה מעל 10% _1" xfId="5174"/>
    <cellStyle name="6_משקל בתא100 2_דיווחים נוספים_דיווחים נוספים_4.4. 2_פירוט אגח תשואה מעל 10% _1 2" xfId="19026"/>
    <cellStyle name="6_משקל בתא100 2_דיווחים נוספים_דיווחים נוספים_4.4. 2_פירוט אגח תשואה מעל 10% _1_15" xfId="10667"/>
    <cellStyle name="6_משקל בתא100 2_דיווחים נוספים_דיווחים נוספים_4.4. 2_פירוט אגח תשואה מעל 10% _1_15 2" xfId="19027"/>
    <cellStyle name="6_משקל בתא100 2_דיווחים נוספים_דיווחים נוספים_4.4. 2_פירוט אגח תשואה מעל 10% _15" xfId="10666"/>
    <cellStyle name="6_משקל בתא100 2_דיווחים נוספים_דיווחים נוספים_4.4. 2_פירוט אגח תשואה מעל 10% _15 2" xfId="19028"/>
    <cellStyle name="6_משקל בתא100 2_דיווחים נוספים_דיווחים נוספים_4.4. 2_פירוט אגח תשואה מעל 10% _פירוט אגח תשואה מעל 10% " xfId="5175"/>
    <cellStyle name="6_משקל בתא100 2_דיווחים נוספים_דיווחים נוספים_4.4. 2_פירוט אגח תשואה מעל 10% _פירוט אגח תשואה מעל 10%  2" xfId="19029"/>
    <cellStyle name="6_משקל בתא100 2_דיווחים נוספים_דיווחים נוספים_4.4. 2_פירוט אגח תשואה מעל 10% _פירוט אגח תשואה מעל 10% _15" xfId="10668"/>
    <cellStyle name="6_משקל בתא100 2_דיווחים נוספים_דיווחים נוספים_4.4. 2_פירוט אגח תשואה מעל 10% _פירוט אגח תשואה מעל 10% _15 2" xfId="19030"/>
    <cellStyle name="6_משקל בתא100 2_דיווחים נוספים_דיווחים נוספים_4.4. 3" xfId="19014"/>
    <cellStyle name="6_משקל בתא100 2_דיווחים נוספים_דיווחים נוספים_4.4._15" xfId="10660"/>
    <cellStyle name="6_משקל בתא100 2_דיווחים נוספים_דיווחים נוספים_4.4._15 2" xfId="19031"/>
    <cellStyle name="6_משקל בתא100 2_דיווחים נוספים_דיווחים נוספים_4.4._דיווחים נוספים" xfId="5176"/>
    <cellStyle name="6_משקל בתא100 2_דיווחים נוספים_דיווחים נוספים_4.4._דיווחים נוספים 2" xfId="19032"/>
    <cellStyle name="6_משקל בתא100 2_דיווחים נוספים_דיווחים נוספים_4.4._דיווחים נוספים_15" xfId="10669"/>
    <cellStyle name="6_משקל בתא100 2_דיווחים נוספים_דיווחים נוספים_4.4._דיווחים נוספים_15 2" xfId="19033"/>
    <cellStyle name="6_משקל בתא100 2_דיווחים נוספים_דיווחים נוספים_4.4._דיווחים נוספים_פירוט אגח תשואה מעל 10% " xfId="5177"/>
    <cellStyle name="6_משקל בתא100 2_דיווחים נוספים_דיווחים נוספים_4.4._דיווחים נוספים_פירוט אגח תשואה מעל 10%  2" xfId="19034"/>
    <cellStyle name="6_משקל בתא100 2_דיווחים נוספים_דיווחים נוספים_4.4._דיווחים נוספים_פירוט אגח תשואה מעל 10% _15" xfId="10670"/>
    <cellStyle name="6_משקל בתא100 2_דיווחים נוספים_דיווחים נוספים_4.4._דיווחים נוספים_פירוט אגח תשואה מעל 10% _15 2" xfId="19035"/>
    <cellStyle name="6_משקל בתא100 2_דיווחים נוספים_דיווחים נוספים_4.4._פירוט אגח תשואה מעל 10% " xfId="5178"/>
    <cellStyle name="6_משקל בתא100 2_דיווחים נוספים_דיווחים נוספים_4.4._פירוט אגח תשואה מעל 10%  2" xfId="19036"/>
    <cellStyle name="6_משקל בתא100 2_דיווחים נוספים_דיווחים נוספים_4.4._פירוט אגח תשואה מעל 10% _1" xfId="5179"/>
    <cellStyle name="6_משקל בתא100 2_דיווחים נוספים_דיווחים נוספים_4.4._פירוט אגח תשואה מעל 10% _1 2" xfId="19037"/>
    <cellStyle name="6_משקל בתא100 2_דיווחים נוספים_דיווחים נוספים_4.4._פירוט אגח תשואה מעל 10% _1_15" xfId="10672"/>
    <cellStyle name="6_משקל בתא100 2_דיווחים נוספים_דיווחים נוספים_4.4._פירוט אגח תשואה מעל 10% _1_15 2" xfId="19038"/>
    <cellStyle name="6_משקל בתא100 2_דיווחים נוספים_דיווחים נוספים_4.4._פירוט אגח תשואה מעל 10% _15" xfId="10671"/>
    <cellStyle name="6_משקל בתא100 2_דיווחים נוספים_דיווחים נוספים_4.4._פירוט אגח תשואה מעל 10% _15 2" xfId="19039"/>
    <cellStyle name="6_משקל בתא100 2_דיווחים נוספים_דיווחים נוספים_4.4._פירוט אגח תשואה מעל 10% _פירוט אגח תשואה מעל 10% " xfId="5180"/>
    <cellStyle name="6_משקל בתא100 2_דיווחים נוספים_דיווחים נוספים_4.4._פירוט אגח תשואה מעל 10% _פירוט אגח תשואה מעל 10%  2" xfId="19040"/>
    <cellStyle name="6_משקל בתא100 2_דיווחים נוספים_דיווחים נוספים_4.4._פירוט אגח תשואה מעל 10% _פירוט אגח תשואה מעל 10% _15" xfId="10673"/>
    <cellStyle name="6_משקל בתא100 2_דיווחים נוספים_דיווחים נוספים_4.4._פירוט אגח תשואה מעל 10% _פירוט אגח תשואה מעל 10% _15 2" xfId="19041"/>
    <cellStyle name="6_משקל בתא100 2_דיווחים נוספים_דיווחים נוספים_דיווחים נוספים" xfId="5181"/>
    <cellStyle name="6_משקל בתא100 2_דיווחים נוספים_דיווחים נוספים_דיווחים נוספים 2" xfId="19042"/>
    <cellStyle name="6_משקל בתא100 2_דיווחים נוספים_דיווחים נוספים_דיווחים נוספים_15" xfId="10674"/>
    <cellStyle name="6_משקל בתא100 2_דיווחים נוספים_דיווחים נוספים_דיווחים נוספים_15 2" xfId="19043"/>
    <cellStyle name="6_משקל בתא100 2_דיווחים נוספים_דיווחים נוספים_דיווחים נוספים_פירוט אגח תשואה מעל 10% " xfId="5182"/>
    <cellStyle name="6_משקל בתא100 2_דיווחים נוספים_דיווחים נוספים_דיווחים נוספים_פירוט אגח תשואה מעל 10%  2" xfId="19044"/>
    <cellStyle name="6_משקל בתא100 2_דיווחים נוספים_דיווחים נוספים_דיווחים נוספים_פירוט אגח תשואה מעל 10% _15" xfId="10675"/>
    <cellStyle name="6_משקל בתא100 2_דיווחים נוספים_דיווחים נוספים_דיווחים נוספים_פירוט אגח תשואה מעל 10% _15 2" xfId="19045"/>
    <cellStyle name="6_משקל בתא100 2_דיווחים נוספים_דיווחים נוספים_פירוט אגח תשואה מעל 10% " xfId="5183"/>
    <cellStyle name="6_משקל בתא100 2_דיווחים נוספים_דיווחים נוספים_פירוט אגח תשואה מעל 10%  2" xfId="19046"/>
    <cellStyle name="6_משקל בתא100 2_דיווחים נוספים_דיווחים נוספים_פירוט אגח תשואה מעל 10% _1" xfId="5184"/>
    <cellStyle name="6_משקל בתא100 2_דיווחים נוספים_דיווחים נוספים_פירוט אגח תשואה מעל 10% _1 2" xfId="19047"/>
    <cellStyle name="6_משקל בתא100 2_דיווחים נוספים_דיווחים נוספים_פירוט אגח תשואה מעל 10% _1_15" xfId="10677"/>
    <cellStyle name="6_משקל בתא100 2_דיווחים נוספים_דיווחים נוספים_פירוט אגח תשואה מעל 10% _1_15 2" xfId="19048"/>
    <cellStyle name="6_משקל בתא100 2_דיווחים נוספים_דיווחים נוספים_פירוט אגח תשואה מעל 10% _15" xfId="10676"/>
    <cellStyle name="6_משקל בתא100 2_דיווחים נוספים_דיווחים נוספים_פירוט אגח תשואה מעל 10% _15 2" xfId="19049"/>
    <cellStyle name="6_משקל בתא100 2_דיווחים נוספים_דיווחים נוספים_פירוט אגח תשואה מעל 10% _פירוט אגח תשואה מעל 10% " xfId="5185"/>
    <cellStyle name="6_משקל בתא100 2_דיווחים נוספים_דיווחים נוספים_פירוט אגח תשואה מעל 10% _פירוט אגח תשואה מעל 10%  2" xfId="19050"/>
    <cellStyle name="6_משקל בתא100 2_דיווחים נוספים_דיווחים נוספים_פירוט אגח תשואה מעל 10% _פירוט אגח תשואה מעל 10% _15" xfId="10678"/>
    <cellStyle name="6_משקל בתא100 2_דיווחים נוספים_דיווחים נוספים_פירוט אגח תשואה מעל 10% _פירוט אגח תשואה מעל 10% _15 2" xfId="19051"/>
    <cellStyle name="6_משקל בתא100 2_דיווחים נוספים_פירוט אגח תשואה מעל 10% " xfId="5186"/>
    <cellStyle name="6_משקל בתא100 2_דיווחים נוספים_פירוט אגח תשואה מעל 10%  2" xfId="19052"/>
    <cellStyle name="6_משקל בתא100 2_דיווחים נוספים_פירוט אגח תשואה מעל 10% _1" xfId="5187"/>
    <cellStyle name="6_משקל בתא100 2_דיווחים נוספים_פירוט אגח תשואה מעל 10% _1 2" xfId="19053"/>
    <cellStyle name="6_משקל בתא100 2_דיווחים נוספים_פירוט אגח תשואה מעל 10% _1_15" xfId="10680"/>
    <cellStyle name="6_משקל בתא100 2_דיווחים נוספים_פירוט אגח תשואה מעל 10% _1_15 2" xfId="19054"/>
    <cellStyle name="6_משקל בתא100 2_דיווחים נוספים_פירוט אגח תשואה מעל 10% _15" xfId="10679"/>
    <cellStyle name="6_משקל בתא100 2_דיווחים נוספים_פירוט אגח תשואה מעל 10% _15 2" xfId="19055"/>
    <cellStyle name="6_משקל בתא100 2_דיווחים נוספים_פירוט אגח תשואה מעל 10% _פירוט אגח תשואה מעל 10% " xfId="5188"/>
    <cellStyle name="6_משקל בתא100 2_דיווחים נוספים_פירוט אגח תשואה מעל 10% _פירוט אגח תשואה מעל 10%  2" xfId="19056"/>
    <cellStyle name="6_משקל בתא100 2_דיווחים נוספים_פירוט אגח תשואה מעל 10% _פירוט אגח תשואה מעל 10% _15" xfId="10681"/>
    <cellStyle name="6_משקל בתא100 2_דיווחים נוספים_פירוט אגח תשואה מעל 10% _פירוט אגח תשואה מעל 10% _15 2" xfId="19057"/>
    <cellStyle name="6_משקל בתא100 2_עסקאות שאושרו וטרם בוצעו  " xfId="5189"/>
    <cellStyle name="6_משקל בתא100 2_עסקאות שאושרו וטרם בוצעו   2" xfId="5190"/>
    <cellStyle name="6_משקל בתא100 2_עסקאות שאושרו וטרם בוצעו   2 2" xfId="19059"/>
    <cellStyle name="6_משקל בתא100 2_עסקאות שאושרו וטרם בוצעו   2_15" xfId="10683"/>
    <cellStyle name="6_משקל בתא100 2_עסקאות שאושרו וטרם בוצעו   2_15 2" xfId="19060"/>
    <cellStyle name="6_משקל בתא100 2_עסקאות שאושרו וטרם בוצעו   2_דיווחים נוספים" xfId="5191"/>
    <cellStyle name="6_משקל בתא100 2_עסקאות שאושרו וטרם בוצעו   2_דיווחים נוספים 2" xfId="19061"/>
    <cellStyle name="6_משקל בתא100 2_עסקאות שאושרו וטרם בוצעו   2_דיווחים נוספים_1" xfId="5192"/>
    <cellStyle name="6_משקל בתא100 2_עסקאות שאושרו וטרם בוצעו   2_דיווחים נוספים_1 2" xfId="19062"/>
    <cellStyle name="6_משקל בתא100 2_עסקאות שאושרו וטרם בוצעו   2_דיווחים נוספים_1_15" xfId="10685"/>
    <cellStyle name="6_משקל בתא100 2_עסקאות שאושרו וטרם בוצעו   2_דיווחים נוספים_1_15 2" xfId="19063"/>
    <cellStyle name="6_משקל בתא100 2_עסקאות שאושרו וטרם בוצעו   2_דיווחים נוספים_1_פירוט אגח תשואה מעל 10% " xfId="5193"/>
    <cellStyle name="6_משקל בתא100 2_עסקאות שאושרו וטרם בוצעו   2_דיווחים נוספים_1_פירוט אגח תשואה מעל 10%  2" xfId="19064"/>
    <cellStyle name="6_משקל בתא100 2_עסקאות שאושרו וטרם בוצעו   2_דיווחים נוספים_1_פירוט אגח תשואה מעל 10% _15" xfId="10686"/>
    <cellStyle name="6_משקל בתא100 2_עסקאות שאושרו וטרם בוצעו   2_דיווחים נוספים_1_פירוט אגח תשואה מעל 10% _15 2" xfId="19065"/>
    <cellStyle name="6_משקל בתא100 2_עסקאות שאושרו וטרם בוצעו   2_דיווחים נוספים_15" xfId="10684"/>
    <cellStyle name="6_משקל בתא100 2_עסקאות שאושרו וטרם בוצעו   2_דיווחים נוספים_15 2" xfId="19066"/>
    <cellStyle name="6_משקל בתא100 2_עסקאות שאושרו וטרם בוצעו   2_דיווחים נוספים_פירוט אגח תשואה מעל 10% " xfId="5194"/>
    <cellStyle name="6_משקל בתא100 2_עסקאות שאושרו וטרם בוצעו   2_דיווחים נוספים_פירוט אגח תשואה מעל 10%  2" xfId="19067"/>
    <cellStyle name="6_משקל בתא100 2_עסקאות שאושרו וטרם בוצעו   2_דיווחים נוספים_פירוט אגח תשואה מעל 10% _15" xfId="10687"/>
    <cellStyle name="6_משקל בתא100 2_עסקאות שאושרו וטרם בוצעו   2_דיווחים נוספים_פירוט אגח תשואה מעל 10% _15 2" xfId="19068"/>
    <cellStyle name="6_משקל בתא100 2_עסקאות שאושרו וטרם בוצעו   2_פירוט אגח תשואה מעל 10% " xfId="5195"/>
    <cellStyle name="6_משקל בתא100 2_עסקאות שאושרו וטרם בוצעו   2_פירוט אגח תשואה מעל 10%  2" xfId="19069"/>
    <cellStyle name="6_משקל בתא100 2_עסקאות שאושרו וטרם בוצעו   2_פירוט אגח תשואה מעל 10% _1" xfId="5196"/>
    <cellStyle name="6_משקל בתא100 2_עסקאות שאושרו וטרם בוצעו   2_פירוט אגח תשואה מעל 10% _1 2" xfId="19070"/>
    <cellStyle name="6_משקל בתא100 2_עסקאות שאושרו וטרם בוצעו   2_פירוט אגח תשואה מעל 10% _1_15" xfId="10689"/>
    <cellStyle name="6_משקל בתא100 2_עסקאות שאושרו וטרם בוצעו   2_פירוט אגח תשואה מעל 10% _1_15 2" xfId="19071"/>
    <cellStyle name="6_משקל בתא100 2_עסקאות שאושרו וטרם בוצעו   2_פירוט אגח תשואה מעל 10% _15" xfId="10688"/>
    <cellStyle name="6_משקל בתא100 2_עסקאות שאושרו וטרם בוצעו   2_פירוט אגח תשואה מעל 10% _15 2" xfId="19072"/>
    <cellStyle name="6_משקל בתא100 2_עסקאות שאושרו וטרם בוצעו   2_פירוט אגח תשואה מעל 10% _פירוט אגח תשואה מעל 10% " xfId="5197"/>
    <cellStyle name="6_משקל בתא100 2_עסקאות שאושרו וטרם בוצעו   2_פירוט אגח תשואה מעל 10% _פירוט אגח תשואה מעל 10%  2" xfId="19073"/>
    <cellStyle name="6_משקל בתא100 2_עסקאות שאושרו וטרם בוצעו   2_פירוט אגח תשואה מעל 10% _פירוט אגח תשואה מעל 10% _15" xfId="10690"/>
    <cellStyle name="6_משקל בתא100 2_עסקאות שאושרו וטרם בוצעו   2_פירוט אגח תשואה מעל 10% _פירוט אגח תשואה מעל 10% _15 2" xfId="19074"/>
    <cellStyle name="6_משקל בתא100 2_עסקאות שאושרו וטרם בוצעו   3" xfId="19058"/>
    <cellStyle name="6_משקל בתא100 2_עסקאות שאושרו וטרם בוצעו  _15" xfId="10682"/>
    <cellStyle name="6_משקל בתא100 2_עסקאות שאושרו וטרם בוצעו  _15 2" xfId="19075"/>
    <cellStyle name="6_משקל בתא100 2_עסקאות שאושרו וטרם בוצעו  _דיווחים נוספים" xfId="5198"/>
    <cellStyle name="6_משקל בתא100 2_עסקאות שאושרו וטרם בוצעו  _דיווחים נוספים 2" xfId="19076"/>
    <cellStyle name="6_משקל בתא100 2_עסקאות שאושרו וטרם בוצעו  _דיווחים נוספים_15" xfId="10691"/>
    <cellStyle name="6_משקל בתא100 2_עסקאות שאושרו וטרם בוצעו  _דיווחים נוספים_15 2" xfId="19077"/>
    <cellStyle name="6_משקל בתא100 2_עסקאות שאושרו וטרם בוצעו  _דיווחים נוספים_פירוט אגח תשואה מעל 10% " xfId="5199"/>
    <cellStyle name="6_משקל בתא100 2_עסקאות שאושרו וטרם בוצעו  _דיווחים נוספים_פירוט אגח תשואה מעל 10%  2" xfId="19078"/>
    <cellStyle name="6_משקל בתא100 2_עסקאות שאושרו וטרם בוצעו  _דיווחים נוספים_פירוט אגח תשואה מעל 10% _15" xfId="10692"/>
    <cellStyle name="6_משקל בתא100 2_עסקאות שאושרו וטרם בוצעו  _דיווחים נוספים_פירוט אגח תשואה מעל 10% _15 2" xfId="19079"/>
    <cellStyle name="6_משקל בתא100 2_עסקאות שאושרו וטרם בוצעו  _פירוט אגח תשואה מעל 10% " xfId="5200"/>
    <cellStyle name="6_משקל בתא100 2_עסקאות שאושרו וטרם בוצעו  _פירוט אגח תשואה מעל 10%  2" xfId="19080"/>
    <cellStyle name="6_משקל בתא100 2_עסקאות שאושרו וטרם בוצעו  _פירוט אגח תשואה מעל 10% _1" xfId="5201"/>
    <cellStyle name="6_משקל בתא100 2_עסקאות שאושרו וטרם בוצעו  _פירוט אגח תשואה מעל 10% _1 2" xfId="19081"/>
    <cellStyle name="6_משקל בתא100 2_עסקאות שאושרו וטרם בוצעו  _פירוט אגח תשואה מעל 10% _1_15" xfId="10694"/>
    <cellStyle name="6_משקל בתא100 2_עסקאות שאושרו וטרם בוצעו  _פירוט אגח תשואה מעל 10% _1_15 2" xfId="19082"/>
    <cellStyle name="6_משקל בתא100 2_עסקאות שאושרו וטרם בוצעו  _פירוט אגח תשואה מעל 10% _15" xfId="10693"/>
    <cellStyle name="6_משקל בתא100 2_עסקאות שאושרו וטרם בוצעו  _פירוט אגח תשואה מעל 10% _15 2" xfId="19083"/>
    <cellStyle name="6_משקל בתא100 2_עסקאות שאושרו וטרם בוצעו  _פירוט אגח תשואה מעל 10% _פירוט אגח תשואה מעל 10% " xfId="5202"/>
    <cellStyle name="6_משקל בתא100 2_עסקאות שאושרו וטרם בוצעו  _פירוט אגח תשואה מעל 10% _פירוט אגח תשואה מעל 10%  2" xfId="19084"/>
    <cellStyle name="6_משקל בתא100 2_עסקאות שאושרו וטרם בוצעו  _פירוט אגח תשואה מעל 10% _פירוט אגח תשואה מעל 10% _15" xfId="10695"/>
    <cellStyle name="6_משקל בתא100 2_עסקאות שאושרו וטרם בוצעו  _פירוט אגח תשואה מעל 10% _פירוט אגח תשואה מעל 10% _15 2" xfId="19085"/>
    <cellStyle name="6_משקל בתא100 2_פירוט אגח תשואה מעל 10% " xfId="5203"/>
    <cellStyle name="6_משקל בתא100 2_פירוט אגח תשואה מעל 10%  2" xfId="5204"/>
    <cellStyle name="6_משקל בתא100 2_פירוט אגח תשואה מעל 10%  2 2" xfId="19087"/>
    <cellStyle name="6_משקל בתא100 2_פירוט אגח תשואה מעל 10%  2_15" xfId="10697"/>
    <cellStyle name="6_משקל בתא100 2_פירוט אגח תשואה מעל 10%  2_15 2" xfId="19088"/>
    <cellStyle name="6_משקל בתא100 2_פירוט אגח תשואה מעל 10%  2_דיווחים נוספים" xfId="5205"/>
    <cellStyle name="6_משקל בתא100 2_פירוט אגח תשואה מעל 10%  2_דיווחים נוספים 2" xfId="19089"/>
    <cellStyle name="6_משקל בתא100 2_פירוט אגח תשואה מעל 10%  2_דיווחים נוספים_1" xfId="5206"/>
    <cellStyle name="6_משקל בתא100 2_פירוט אגח תשואה מעל 10%  2_דיווחים נוספים_1 2" xfId="19090"/>
    <cellStyle name="6_משקל בתא100 2_פירוט אגח תשואה מעל 10%  2_דיווחים נוספים_1_15" xfId="10699"/>
    <cellStyle name="6_משקל בתא100 2_פירוט אגח תשואה מעל 10%  2_דיווחים נוספים_1_15 2" xfId="19091"/>
    <cellStyle name="6_משקל בתא100 2_פירוט אגח תשואה מעל 10%  2_דיווחים נוספים_1_פירוט אגח תשואה מעל 10% " xfId="5207"/>
    <cellStyle name="6_משקל בתא100 2_פירוט אגח תשואה מעל 10%  2_דיווחים נוספים_1_פירוט אגח תשואה מעל 10%  2" xfId="19092"/>
    <cellStyle name="6_משקל בתא100 2_פירוט אגח תשואה מעל 10%  2_דיווחים נוספים_1_פירוט אגח תשואה מעל 10% _15" xfId="10700"/>
    <cellStyle name="6_משקל בתא100 2_פירוט אגח תשואה מעל 10%  2_דיווחים נוספים_1_פירוט אגח תשואה מעל 10% _15 2" xfId="19093"/>
    <cellStyle name="6_משקל בתא100 2_פירוט אגח תשואה מעל 10%  2_דיווחים נוספים_15" xfId="10698"/>
    <cellStyle name="6_משקל בתא100 2_פירוט אגח תשואה מעל 10%  2_דיווחים נוספים_15 2" xfId="19094"/>
    <cellStyle name="6_משקל בתא100 2_פירוט אגח תשואה מעל 10%  2_דיווחים נוספים_פירוט אגח תשואה מעל 10% " xfId="5208"/>
    <cellStyle name="6_משקל בתא100 2_פירוט אגח תשואה מעל 10%  2_דיווחים נוספים_פירוט אגח תשואה מעל 10%  2" xfId="19095"/>
    <cellStyle name="6_משקל בתא100 2_פירוט אגח תשואה מעל 10%  2_דיווחים נוספים_פירוט אגח תשואה מעל 10% _15" xfId="10701"/>
    <cellStyle name="6_משקל בתא100 2_פירוט אגח תשואה מעל 10%  2_דיווחים נוספים_פירוט אגח תשואה מעל 10% _15 2" xfId="19096"/>
    <cellStyle name="6_משקל בתא100 2_פירוט אגח תשואה מעל 10%  2_פירוט אגח תשואה מעל 10% " xfId="5209"/>
    <cellStyle name="6_משקל בתא100 2_פירוט אגח תשואה מעל 10%  2_פירוט אגח תשואה מעל 10%  2" xfId="19097"/>
    <cellStyle name="6_משקל בתא100 2_פירוט אגח תשואה מעל 10%  2_פירוט אגח תשואה מעל 10% _1" xfId="5210"/>
    <cellStyle name="6_משקל בתא100 2_פירוט אגח תשואה מעל 10%  2_פירוט אגח תשואה מעל 10% _1 2" xfId="19098"/>
    <cellStyle name="6_משקל בתא100 2_פירוט אגח תשואה מעל 10%  2_פירוט אגח תשואה מעל 10% _1_15" xfId="10703"/>
    <cellStyle name="6_משקל בתא100 2_פירוט אגח תשואה מעל 10%  2_פירוט אגח תשואה מעל 10% _1_15 2" xfId="19099"/>
    <cellStyle name="6_משקל בתא100 2_פירוט אגח תשואה מעל 10%  2_פירוט אגח תשואה מעל 10% _15" xfId="10702"/>
    <cellStyle name="6_משקל בתא100 2_פירוט אגח תשואה מעל 10%  2_פירוט אגח תשואה מעל 10% _15 2" xfId="19100"/>
    <cellStyle name="6_משקל בתא100 2_פירוט אגח תשואה מעל 10%  2_פירוט אגח תשואה מעל 10% _פירוט אגח תשואה מעל 10% " xfId="5211"/>
    <cellStyle name="6_משקל בתא100 2_פירוט אגח תשואה מעל 10%  2_פירוט אגח תשואה מעל 10% _פירוט אגח תשואה מעל 10%  2" xfId="19101"/>
    <cellStyle name="6_משקל בתא100 2_פירוט אגח תשואה מעל 10%  2_פירוט אגח תשואה מעל 10% _פירוט אגח תשואה מעל 10% _15" xfId="10704"/>
    <cellStyle name="6_משקל בתא100 2_פירוט אגח תשואה מעל 10%  2_פירוט אגח תשואה מעל 10% _פירוט אגח תשואה מעל 10% _15 2" xfId="19102"/>
    <cellStyle name="6_משקל בתא100 2_פירוט אגח תשואה מעל 10%  3" xfId="19086"/>
    <cellStyle name="6_משקל בתא100 2_פירוט אגח תשואה מעל 10% _1" xfId="5212"/>
    <cellStyle name="6_משקל בתא100 2_פירוט אגח תשואה מעל 10% _1 2" xfId="19103"/>
    <cellStyle name="6_משקל בתא100 2_פירוט אגח תשואה מעל 10% _1_15" xfId="10705"/>
    <cellStyle name="6_משקל בתא100 2_פירוט אגח תשואה מעל 10% _1_15 2" xfId="19104"/>
    <cellStyle name="6_משקל בתא100 2_פירוט אגח תשואה מעל 10% _1_פירוט אגח תשואה מעל 10% " xfId="5213"/>
    <cellStyle name="6_משקל בתא100 2_פירוט אגח תשואה מעל 10% _1_פירוט אגח תשואה מעל 10%  2" xfId="19105"/>
    <cellStyle name="6_משקל בתא100 2_פירוט אגח תשואה מעל 10% _1_פירוט אגח תשואה מעל 10% _15" xfId="10706"/>
    <cellStyle name="6_משקל בתא100 2_פירוט אגח תשואה מעל 10% _1_פירוט אגח תשואה מעל 10% _15 2" xfId="19106"/>
    <cellStyle name="6_משקל בתא100 2_פירוט אגח תשואה מעל 10% _15" xfId="10696"/>
    <cellStyle name="6_משקל בתא100 2_פירוט אגח תשואה מעל 10% _15 2" xfId="19107"/>
    <cellStyle name="6_משקל בתא100 2_פירוט אגח תשואה מעל 10% _2" xfId="5214"/>
    <cellStyle name="6_משקל בתא100 2_פירוט אגח תשואה מעל 10% _2 2" xfId="19108"/>
    <cellStyle name="6_משקל בתא100 2_פירוט אגח תשואה מעל 10% _2_15" xfId="10707"/>
    <cellStyle name="6_משקל בתא100 2_פירוט אגח תשואה מעל 10% _2_15 2" xfId="19109"/>
    <cellStyle name="6_משקל בתא100 2_פירוט אגח תשואה מעל 10% _4.4." xfId="5215"/>
    <cellStyle name="6_משקל בתא100 2_פירוט אגח תשואה מעל 10% _4.4. 2" xfId="5216"/>
    <cellStyle name="6_משקל בתא100 2_פירוט אגח תשואה מעל 10% _4.4. 2 2" xfId="19111"/>
    <cellStyle name="6_משקל בתא100 2_פירוט אגח תשואה מעל 10% _4.4. 2_15" xfId="10709"/>
    <cellStyle name="6_משקל בתא100 2_פירוט אגח תשואה מעל 10% _4.4. 2_15 2" xfId="19112"/>
    <cellStyle name="6_משקל בתא100 2_פירוט אגח תשואה מעל 10% _4.4. 2_דיווחים נוספים" xfId="5217"/>
    <cellStyle name="6_משקל בתא100 2_פירוט אגח תשואה מעל 10% _4.4. 2_דיווחים נוספים 2" xfId="19113"/>
    <cellStyle name="6_משקל בתא100 2_פירוט אגח תשואה מעל 10% _4.4. 2_דיווחים נוספים_1" xfId="5218"/>
    <cellStyle name="6_משקל בתא100 2_פירוט אגח תשואה מעל 10% _4.4. 2_דיווחים נוספים_1 2" xfId="19114"/>
    <cellStyle name="6_משקל בתא100 2_פירוט אגח תשואה מעל 10% _4.4. 2_דיווחים נוספים_1_15" xfId="10711"/>
    <cellStyle name="6_משקל בתא100 2_פירוט אגח תשואה מעל 10% _4.4. 2_דיווחים נוספים_1_15 2" xfId="19115"/>
    <cellStyle name="6_משקל בתא100 2_פירוט אגח תשואה מעל 10% _4.4. 2_דיווחים נוספים_1_פירוט אגח תשואה מעל 10% " xfId="5219"/>
    <cellStyle name="6_משקל בתא100 2_פירוט אגח תשואה מעל 10% _4.4. 2_דיווחים נוספים_1_פירוט אגח תשואה מעל 10%  2" xfId="19116"/>
    <cellStyle name="6_משקל בתא100 2_פירוט אגח תשואה מעל 10% _4.4. 2_דיווחים נוספים_1_פירוט אגח תשואה מעל 10% _15" xfId="10712"/>
    <cellStyle name="6_משקל בתא100 2_פירוט אגח תשואה מעל 10% _4.4. 2_דיווחים נוספים_1_פירוט אגח תשואה מעל 10% _15 2" xfId="19117"/>
    <cellStyle name="6_משקל בתא100 2_פירוט אגח תשואה מעל 10% _4.4. 2_דיווחים נוספים_15" xfId="10710"/>
    <cellStyle name="6_משקל בתא100 2_פירוט אגח תשואה מעל 10% _4.4. 2_דיווחים נוספים_15 2" xfId="19118"/>
    <cellStyle name="6_משקל בתא100 2_פירוט אגח תשואה מעל 10% _4.4. 2_דיווחים נוספים_פירוט אגח תשואה מעל 10% " xfId="5220"/>
    <cellStyle name="6_משקל בתא100 2_פירוט אגח תשואה מעל 10% _4.4. 2_דיווחים נוספים_פירוט אגח תשואה מעל 10%  2" xfId="19119"/>
    <cellStyle name="6_משקל בתא100 2_פירוט אגח תשואה מעל 10% _4.4. 2_דיווחים נוספים_פירוט אגח תשואה מעל 10% _15" xfId="10713"/>
    <cellStyle name="6_משקל בתא100 2_פירוט אגח תשואה מעל 10% _4.4. 2_דיווחים נוספים_פירוט אגח תשואה מעל 10% _15 2" xfId="19120"/>
    <cellStyle name="6_משקל בתא100 2_פירוט אגח תשואה מעל 10% _4.4. 2_פירוט אגח תשואה מעל 10% " xfId="5221"/>
    <cellStyle name="6_משקל בתא100 2_פירוט אגח תשואה מעל 10% _4.4. 2_פירוט אגח תשואה מעל 10%  2" xfId="19121"/>
    <cellStyle name="6_משקל בתא100 2_פירוט אגח תשואה מעל 10% _4.4. 2_פירוט אגח תשואה מעל 10% _1" xfId="5222"/>
    <cellStyle name="6_משקל בתא100 2_פירוט אגח תשואה מעל 10% _4.4. 2_פירוט אגח תשואה מעל 10% _1 2" xfId="19122"/>
    <cellStyle name="6_משקל בתא100 2_פירוט אגח תשואה מעל 10% _4.4. 2_פירוט אגח תשואה מעל 10% _1_15" xfId="10715"/>
    <cellStyle name="6_משקל בתא100 2_פירוט אגח תשואה מעל 10% _4.4. 2_פירוט אגח תשואה מעל 10% _1_15 2" xfId="19123"/>
    <cellStyle name="6_משקל בתא100 2_פירוט אגח תשואה מעל 10% _4.4. 2_פירוט אגח תשואה מעל 10% _15" xfId="10714"/>
    <cellStyle name="6_משקל בתא100 2_פירוט אגח תשואה מעל 10% _4.4. 2_פירוט אגח תשואה מעל 10% _15 2" xfId="19124"/>
    <cellStyle name="6_משקל בתא100 2_פירוט אגח תשואה מעל 10% _4.4. 2_פירוט אגח תשואה מעל 10% _פירוט אגח תשואה מעל 10% " xfId="5223"/>
    <cellStyle name="6_משקל בתא100 2_פירוט אגח תשואה מעל 10% _4.4. 2_פירוט אגח תשואה מעל 10% _פירוט אגח תשואה מעל 10%  2" xfId="19125"/>
    <cellStyle name="6_משקל בתא100 2_פירוט אגח תשואה מעל 10% _4.4. 2_פירוט אגח תשואה מעל 10% _פירוט אגח תשואה מעל 10% _15" xfId="10716"/>
    <cellStyle name="6_משקל בתא100 2_פירוט אגח תשואה מעל 10% _4.4. 2_פירוט אגח תשואה מעל 10% _פירוט אגח תשואה מעל 10% _15 2" xfId="19126"/>
    <cellStyle name="6_משקל בתא100 2_פירוט אגח תשואה מעל 10% _4.4. 3" xfId="19110"/>
    <cellStyle name="6_משקל בתא100 2_פירוט אגח תשואה מעל 10% _4.4._15" xfId="10708"/>
    <cellStyle name="6_משקל בתא100 2_פירוט אגח תשואה מעל 10% _4.4._15 2" xfId="19127"/>
    <cellStyle name="6_משקל בתא100 2_פירוט אגח תשואה מעל 10% _4.4._דיווחים נוספים" xfId="5224"/>
    <cellStyle name="6_משקל בתא100 2_פירוט אגח תשואה מעל 10% _4.4._דיווחים נוספים 2" xfId="19128"/>
    <cellStyle name="6_משקל בתא100 2_פירוט אגח תשואה מעל 10% _4.4._דיווחים נוספים_15" xfId="10717"/>
    <cellStyle name="6_משקל בתא100 2_פירוט אגח תשואה מעל 10% _4.4._דיווחים נוספים_15 2" xfId="19129"/>
    <cellStyle name="6_משקל בתא100 2_פירוט אגח תשואה מעל 10% _4.4._דיווחים נוספים_פירוט אגח תשואה מעל 10% " xfId="5225"/>
    <cellStyle name="6_משקל בתא100 2_פירוט אגח תשואה מעל 10% _4.4._דיווחים נוספים_פירוט אגח תשואה מעל 10%  2" xfId="19130"/>
    <cellStyle name="6_משקל בתא100 2_פירוט אגח תשואה מעל 10% _4.4._דיווחים נוספים_פירוט אגח תשואה מעל 10% _15" xfId="10718"/>
    <cellStyle name="6_משקל בתא100 2_פירוט אגח תשואה מעל 10% _4.4._דיווחים נוספים_פירוט אגח תשואה מעל 10% _15 2" xfId="19131"/>
    <cellStyle name="6_משקל בתא100 2_פירוט אגח תשואה מעל 10% _4.4._פירוט אגח תשואה מעל 10% " xfId="5226"/>
    <cellStyle name="6_משקל בתא100 2_פירוט אגח תשואה מעל 10% _4.4._פירוט אגח תשואה מעל 10%  2" xfId="19132"/>
    <cellStyle name="6_משקל בתא100 2_פירוט אגח תשואה מעל 10% _4.4._פירוט אגח תשואה מעל 10% _1" xfId="5227"/>
    <cellStyle name="6_משקל בתא100 2_פירוט אגח תשואה מעל 10% _4.4._פירוט אגח תשואה מעל 10% _1 2" xfId="19133"/>
    <cellStyle name="6_משקל בתא100 2_פירוט אגח תשואה מעל 10% _4.4._פירוט אגח תשואה מעל 10% _1_15" xfId="10720"/>
    <cellStyle name="6_משקל בתא100 2_פירוט אגח תשואה מעל 10% _4.4._פירוט אגח תשואה מעל 10% _1_15 2" xfId="19134"/>
    <cellStyle name="6_משקל בתא100 2_פירוט אגח תשואה מעל 10% _4.4._פירוט אגח תשואה מעל 10% _15" xfId="10719"/>
    <cellStyle name="6_משקל בתא100 2_פירוט אגח תשואה מעל 10% _4.4._פירוט אגח תשואה מעל 10% _15 2" xfId="19135"/>
    <cellStyle name="6_משקל בתא100 2_פירוט אגח תשואה מעל 10% _4.4._פירוט אגח תשואה מעל 10% _פירוט אגח תשואה מעל 10% " xfId="5228"/>
    <cellStyle name="6_משקל בתא100 2_פירוט אגח תשואה מעל 10% _4.4._פירוט אגח תשואה מעל 10% _פירוט אגח תשואה מעל 10%  2" xfId="19136"/>
    <cellStyle name="6_משקל בתא100 2_פירוט אגח תשואה מעל 10% _4.4._פירוט אגח תשואה מעל 10% _פירוט אגח תשואה מעל 10% _15" xfId="10721"/>
    <cellStyle name="6_משקל בתא100 2_פירוט אגח תשואה מעל 10% _4.4._פירוט אגח תשואה מעל 10% _פירוט אגח תשואה מעל 10% _15 2" xfId="19137"/>
    <cellStyle name="6_משקל בתא100 2_פירוט אגח תשואה מעל 10% _דיווחים נוספים" xfId="5229"/>
    <cellStyle name="6_משקל בתא100 2_פירוט אגח תשואה מעל 10% _דיווחים נוספים 2" xfId="19138"/>
    <cellStyle name="6_משקל בתא100 2_פירוט אגח תשואה מעל 10% _דיווחים נוספים_1" xfId="5230"/>
    <cellStyle name="6_משקל בתא100 2_פירוט אגח תשואה מעל 10% _דיווחים נוספים_1 2" xfId="19139"/>
    <cellStyle name="6_משקל בתא100 2_פירוט אגח תשואה מעל 10% _דיווחים נוספים_1_15" xfId="10723"/>
    <cellStyle name="6_משקל בתא100 2_פירוט אגח תשואה מעל 10% _דיווחים נוספים_1_15 2" xfId="19140"/>
    <cellStyle name="6_משקל בתא100 2_פירוט אגח תשואה מעל 10% _דיווחים נוספים_1_פירוט אגח תשואה מעל 10% " xfId="5231"/>
    <cellStyle name="6_משקל בתא100 2_פירוט אגח תשואה מעל 10% _דיווחים נוספים_1_פירוט אגח תשואה מעל 10%  2" xfId="19141"/>
    <cellStyle name="6_משקל בתא100 2_פירוט אגח תשואה מעל 10% _דיווחים נוספים_1_פירוט אגח תשואה מעל 10% _15" xfId="10724"/>
    <cellStyle name="6_משקל בתא100 2_פירוט אגח תשואה מעל 10% _דיווחים נוספים_1_פירוט אגח תשואה מעל 10% _15 2" xfId="19142"/>
    <cellStyle name="6_משקל בתא100 2_פירוט אגח תשואה מעל 10% _דיווחים נוספים_15" xfId="10722"/>
    <cellStyle name="6_משקל בתא100 2_פירוט אגח תשואה מעל 10% _דיווחים נוספים_15 2" xfId="19143"/>
    <cellStyle name="6_משקל בתא100 2_פירוט אגח תשואה מעל 10% _דיווחים נוספים_פירוט אגח תשואה מעל 10% " xfId="5232"/>
    <cellStyle name="6_משקל בתא100 2_פירוט אגח תשואה מעל 10% _דיווחים נוספים_פירוט אגח תשואה מעל 10%  2" xfId="19144"/>
    <cellStyle name="6_משקל בתא100 2_פירוט אגח תשואה מעל 10% _דיווחים נוספים_פירוט אגח תשואה מעל 10% _15" xfId="10725"/>
    <cellStyle name="6_משקל בתא100 2_פירוט אגח תשואה מעל 10% _דיווחים נוספים_פירוט אגח תשואה מעל 10% _15 2" xfId="19145"/>
    <cellStyle name="6_משקל בתא100 2_פירוט אגח תשואה מעל 10% _פירוט אגח תשואה מעל 10% " xfId="5233"/>
    <cellStyle name="6_משקל בתא100 2_פירוט אגח תשואה מעל 10% _פירוט אגח תשואה מעל 10%  2" xfId="19146"/>
    <cellStyle name="6_משקל בתא100 2_פירוט אגח תשואה מעל 10% _פירוט אגח תשואה מעל 10% _1" xfId="5234"/>
    <cellStyle name="6_משקל בתא100 2_פירוט אגח תשואה מעל 10% _פירוט אגח תשואה מעל 10% _1 2" xfId="19147"/>
    <cellStyle name="6_משקל בתא100 2_פירוט אגח תשואה מעל 10% _פירוט אגח תשואה מעל 10% _1_15" xfId="10727"/>
    <cellStyle name="6_משקל בתא100 2_פירוט אגח תשואה מעל 10% _פירוט אגח תשואה מעל 10% _1_15 2" xfId="19148"/>
    <cellStyle name="6_משקל בתא100 2_פירוט אגח תשואה מעל 10% _פירוט אגח תשואה מעל 10% _15" xfId="10726"/>
    <cellStyle name="6_משקל בתא100 2_פירוט אגח תשואה מעל 10% _פירוט אגח תשואה מעל 10% _15 2" xfId="19149"/>
    <cellStyle name="6_משקל בתא100 2_פירוט אגח תשואה מעל 10% _פירוט אגח תשואה מעל 10% _פירוט אגח תשואה מעל 10% " xfId="5235"/>
    <cellStyle name="6_משקל בתא100 2_פירוט אגח תשואה מעל 10% _פירוט אגח תשואה מעל 10% _פירוט אגח תשואה מעל 10%  2" xfId="19150"/>
    <cellStyle name="6_משקל בתא100 2_פירוט אגח תשואה מעל 10% _פירוט אגח תשואה מעל 10% _פירוט אגח תשואה מעל 10% _15" xfId="10728"/>
    <cellStyle name="6_משקל בתא100 2_פירוט אגח תשואה מעל 10% _פירוט אגח תשואה מעל 10% _פירוט אגח תשואה מעל 10% _15 2" xfId="19151"/>
    <cellStyle name="6_משקל בתא100 3" xfId="5236"/>
    <cellStyle name="6_משקל בתא100 3 2" xfId="19152"/>
    <cellStyle name="6_משקל בתא100 3_15" xfId="10729"/>
    <cellStyle name="6_משקל בתא100 3_15 2" xfId="19153"/>
    <cellStyle name="6_משקל בתא100 3_דיווחים נוספים" xfId="5237"/>
    <cellStyle name="6_משקל בתא100 3_דיווחים נוספים 2" xfId="19154"/>
    <cellStyle name="6_משקל בתא100 3_דיווחים נוספים_1" xfId="5238"/>
    <cellStyle name="6_משקל בתא100 3_דיווחים נוספים_1 2" xfId="19155"/>
    <cellStyle name="6_משקל בתא100 3_דיווחים נוספים_1_15" xfId="10731"/>
    <cellStyle name="6_משקל בתא100 3_דיווחים נוספים_1_15 2" xfId="19156"/>
    <cellStyle name="6_משקל בתא100 3_דיווחים נוספים_1_פירוט אגח תשואה מעל 10% " xfId="5239"/>
    <cellStyle name="6_משקל בתא100 3_דיווחים נוספים_1_פירוט אגח תשואה מעל 10%  2" xfId="19157"/>
    <cellStyle name="6_משקל בתא100 3_דיווחים נוספים_1_פירוט אגח תשואה מעל 10% _15" xfId="10732"/>
    <cellStyle name="6_משקל בתא100 3_דיווחים נוספים_1_פירוט אגח תשואה מעל 10% _15 2" xfId="19158"/>
    <cellStyle name="6_משקל בתא100 3_דיווחים נוספים_15" xfId="10730"/>
    <cellStyle name="6_משקל בתא100 3_דיווחים נוספים_15 2" xfId="19159"/>
    <cellStyle name="6_משקל בתא100 3_דיווחים נוספים_פירוט אגח תשואה מעל 10% " xfId="5240"/>
    <cellStyle name="6_משקל בתא100 3_דיווחים נוספים_פירוט אגח תשואה מעל 10%  2" xfId="19160"/>
    <cellStyle name="6_משקל בתא100 3_דיווחים נוספים_פירוט אגח תשואה מעל 10% _15" xfId="10733"/>
    <cellStyle name="6_משקל בתא100 3_דיווחים נוספים_פירוט אגח תשואה מעל 10% _15 2" xfId="19161"/>
    <cellStyle name="6_משקל בתא100 3_פירוט אגח תשואה מעל 10% " xfId="5241"/>
    <cellStyle name="6_משקל בתא100 3_פירוט אגח תשואה מעל 10%  2" xfId="19162"/>
    <cellStyle name="6_משקל בתא100 3_פירוט אגח תשואה מעל 10% _1" xfId="5242"/>
    <cellStyle name="6_משקל בתא100 3_פירוט אגח תשואה מעל 10% _1 2" xfId="19163"/>
    <cellStyle name="6_משקל בתא100 3_פירוט אגח תשואה מעל 10% _1_15" xfId="10735"/>
    <cellStyle name="6_משקל בתא100 3_פירוט אגח תשואה מעל 10% _1_15 2" xfId="19164"/>
    <cellStyle name="6_משקל בתא100 3_פירוט אגח תשואה מעל 10% _15" xfId="10734"/>
    <cellStyle name="6_משקל בתא100 3_פירוט אגח תשואה מעל 10% _15 2" xfId="19165"/>
    <cellStyle name="6_משקל בתא100 3_פירוט אגח תשואה מעל 10% _פירוט אגח תשואה מעל 10% " xfId="5243"/>
    <cellStyle name="6_משקל בתא100 3_פירוט אגח תשואה מעל 10% _פירוט אגח תשואה מעל 10%  2" xfId="19166"/>
    <cellStyle name="6_משקל בתא100 3_פירוט אגח תשואה מעל 10% _פירוט אגח תשואה מעל 10% _15" xfId="10736"/>
    <cellStyle name="6_משקל בתא100 3_פירוט אגח תשואה מעל 10% _פירוט אגח תשואה מעל 10% _15 2" xfId="19167"/>
    <cellStyle name="6_משקל בתא100 4" xfId="18839"/>
    <cellStyle name="6_משקל בתא100_15" xfId="10572"/>
    <cellStyle name="6_משקל בתא100_15 2" xfId="19168"/>
    <cellStyle name="6_משקל בתא100_4.4." xfId="5244"/>
    <cellStyle name="6_משקל בתא100_4.4. 2" xfId="5245"/>
    <cellStyle name="6_משקל בתא100_4.4. 2 2" xfId="19170"/>
    <cellStyle name="6_משקל בתא100_4.4. 2_15" xfId="10738"/>
    <cellStyle name="6_משקל בתא100_4.4. 2_15 2" xfId="19171"/>
    <cellStyle name="6_משקל בתא100_4.4. 2_דיווחים נוספים" xfId="5246"/>
    <cellStyle name="6_משקל בתא100_4.4. 2_דיווחים נוספים 2" xfId="19172"/>
    <cellStyle name="6_משקל בתא100_4.4. 2_דיווחים נוספים_1" xfId="5247"/>
    <cellStyle name="6_משקל בתא100_4.4. 2_דיווחים נוספים_1 2" xfId="19173"/>
    <cellStyle name="6_משקל בתא100_4.4. 2_דיווחים נוספים_1_15" xfId="10740"/>
    <cellStyle name="6_משקל בתא100_4.4. 2_דיווחים נוספים_1_15 2" xfId="19174"/>
    <cellStyle name="6_משקל בתא100_4.4. 2_דיווחים נוספים_1_פירוט אגח תשואה מעל 10% " xfId="5248"/>
    <cellStyle name="6_משקל בתא100_4.4. 2_דיווחים נוספים_1_פירוט אגח תשואה מעל 10%  2" xfId="19175"/>
    <cellStyle name="6_משקל בתא100_4.4. 2_דיווחים נוספים_1_פירוט אגח תשואה מעל 10% _15" xfId="10741"/>
    <cellStyle name="6_משקל בתא100_4.4. 2_דיווחים נוספים_1_פירוט אגח תשואה מעל 10% _15 2" xfId="19176"/>
    <cellStyle name="6_משקל בתא100_4.4. 2_דיווחים נוספים_15" xfId="10739"/>
    <cellStyle name="6_משקל בתא100_4.4. 2_דיווחים נוספים_15 2" xfId="19177"/>
    <cellStyle name="6_משקל בתא100_4.4. 2_דיווחים נוספים_פירוט אגח תשואה מעל 10% " xfId="5249"/>
    <cellStyle name="6_משקל בתא100_4.4. 2_דיווחים נוספים_פירוט אגח תשואה מעל 10%  2" xfId="19178"/>
    <cellStyle name="6_משקל בתא100_4.4. 2_דיווחים נוספים_פירוט אגח תשואה מעל 10% _15" xfId="10742"/>
    <cellStyle name="6_משקל בתא100_4.4. 2_דיווחים נוספים_פירוט אגח תשואה מעל 10% _15 2" xfId="19179"/>
    <cellStyle name="6_משקל בתא100_4.4. 2_פירוט אגח תשואה מעל 10% " xfId="5250"/>
    <cellStyle name="6_משקל בתא100_4.4. 2_פירוט אגח תשואה מעל 10%  2" xfId="19180"/>
    <cellStyle name="6_משקל בתא100_4.4. 2_פירוט אגח תשואה מעל 10% _1" xfId="5251"/>
    <cellStyle name="6_משקל בתא100_4.4. 2_פירוט אגח תשואה מעל 10% _1 2" xfId="19181"/>
    <cellStyle name="6_משקל בתא100_4.4. 2_פירוט אגח תשואה מעל 10% _1_15" xfId="10744"/>
    <cellStyle name="6_משקל בתא100_4.4. 2_פירוט אגח תשואה מעל 10% _1_15 2" xfId="19182"/>
    <cellStyle name="6_משקל בתא100_4.4. 2_פירוט אגח תשואה מעל 10% _15" xfId="10743"/>
    <cellStyle name="6_משקל בתא100_4.4. 2_פירוט אגח תשואה מעל 10% _15 2" xfId="19183"/>
    <cellStyle name="6_משקל בתא100_4.4. 2_פירוט אגח תשואה מעל 10% _פירוט אגח תשואה מעל 10% " xfId="5252"/>
    <cellStyle name="6_משקל בתא100_4.4. 2_פירוט אגח תשואה מעל 10% _פירוט אגח תשואה מעל 10%  2" xfId="19184"/>
    <cellStyle name="6_משקל בתא100_4.4. 2_פירוט אגח תשואה מעל 10% _פירוט אגח תשואה מעל 10% _15" xfId="10745"/>
    <cellStyle name="6_משקל בתא100_4.4. 2_פירוט אגח תשואה מעל 10% _פירוט אגח תשואה מעל 10% _15 2" xfId="19185"/>
    <cellStyle name="6_משקל בתא100_4.4. 3" xfId="19169"/>
    <cellStyle name="6_משקל בתא100_4.4._15" xfId="10737"/>
    <cellStyle name="6_משקל בתא100_4.4._15 2" xfId="19186"/>
    <cellStyle name="6_משקל בתא100_4.4._דיווחים נוספים" xfId="5253"/>
    <cellStyle name="6_משקל בתא100_4.4._דיווחים נוספים 2" xfId="19187"/>
    <cellStyle name="6_משקל בתא100_4.4._דיווחים נוספים_15" xfId="10746"/>
    <cellStyle name="6_משקל בתא100_4.4._דיווחים נוספים_15 2" xfId="19188"/>
    <cellStyle name="6_משקל בתא100_4.4._דיווחים נוספים_פירוט אגח תשואה מעל 10% " xfId="5254"/>
    <cellStyle name="6_משקל בתא100_4.4._דיווחים נוספים_פירוט אגח תשואה מעל 10%  2" xfId="19189"/>
    <cellStyle name="6_משקל בתא100_4.4._דיווחים נוספים_פירוט אגח תשואה מעל 10% _15" xfId="10747"/>
    <cellStyle name="6_משקל בתא100_4.4._דיווחים נוספים_פירוט אגח תשואה מעל 10% _15 2" xfId="19190"/>
    <cellStyle name="6_משקל בתא100_4.4._פירוט אגח תשואה מעל 10% " xfId="5255"/>
    <cellStyle name="6_משקל בתא100_4.4._פירוט אגח תשואה מעל 10%  2" xfId="19191"/>
    <cellStyle name="6_משקל בתא100_4.4._פירוט אגח תשואה מעל 10% _1" xfId="5256"/>
    <cellStyle name="6_משקל בתא100_4.4._פירוט אגח תשואה מעל 10% _1 2" xfId="19192"/>
    <cellStyle name="6_משקל בתא100_4.4._פירוט אגח תשואה מעל 10% _1_15" xfId="10749"/>
    <cellStyle name="6_משקל בתא100_4.4._פירוט אגח תשואה מעל 10% _1_15 2" xfId="19193"/>
    <cellStyle name="6_משקל בתא100_4.4._פירוט אגח תשואה מעל 10% _15" xfId="10748"/>
    <cellStyle name="6_משקל בתא100_4.4._פירוט אגח תשואה מעל 10% _15 2" xfId="19194"/>
    <cellStyle name="6_משקל בתא100_4.4._פירוט אגח תשואה מעל 10% _פירוט אגח תשואה מעל 10% " xfId="5257"/>
    <cellStyle name="6_משקל בתא100_4.4._פירוט אגח תשואה מעל 10% _פירוט אגח תשואה מעל 10%  2" xfId="19195"/>
    <cellStyle name="6_משקל בתא100_4.4._פירוט אגח תשואה מעל 10% _פירוט אגח תשואה מעל 10% _15" xfId="10750"/>
    <cellStyle name="6_משקל בתא100_4.4._פירוט אגח תשואה מעל 10% _פירוט אגח תשואה מעל 10% _15 2" xfId="19196"/>
    <cellStyle name="6_משקל בתא100_דיווחים נוספים" xfId="5258"/>
    <cellStyle name="6_משקל בתא100_דיווחים נוספים 2" xfId="5259"/>
    <cellStyle name="6_משקל בתא100_דיווחים נוספים 2 2" xfId="19198"/>
    <cellStyle name="6_משקל בתא100_דיווחים נוספים 2_15" xfId="10752"/>
    <cellStyle name="6_משקל בתא100_דיווחים נוספים 2_15 2" xfId="19199"/>
    <cellStyle name="6_משקל בתא100_דיווחים נוספים 2_דיווחים נוספים" xfId="5260"/>
    <cellStyle name="6_משקל בתא100_דיווחים נוספים 2_דיווחים נוספים 2" xfId="19200"/>
    <cellStyle name="6_משקל בתא100_דיווחים נוספים 2_דיווחים נוספים_1" xfId="5261"/>
    <cellStyle name="6_משקל בתא100_דיווחים נוספים 2_דיווחים נוספים_1 2" xfId="19201"/>
    <cellStyle name="6_משקל בתא100_דיווחים נוספים 2_דיווחים נוספים_1_15" xfId="10754"/>
    <cellStyle name="6_משקל בתא100_דיווחים נוספים 2_דיווחים נוספים_1_15 2" xfId="19202"/>
    <cellStyle name="6_משקל בתא100_דיווחים נוספים 2_דיווחים נוספים_1_פירוט אגח תשואה מעל 10% " xfId="5262"/>
    <cellStyle name="6_משקל בתא100_דיווחים נוספים 2_דיווחים נוספים_1_פירוט אגח תשואה מעל 10%  2" xfId="19203"/>
    <cellStyle name="6_משקל בתא100_דיווחים נוספים 2_דיווחים נוספים_1_פירוט אגח תשואה מעל 10% _15" xfId="10755"/>
    <cellStyle name="6_משקל בתא100_דיווחים נוספים 2_דיווחים נוספים_1_פירוט אגח תשואה מעל 10% _15 2" xfId="19204"/>
    <cellStyle name="6_משקל בתא100_דיווחים נוספים 2_דיווחים נוספים_15" xfId="10753"/>
    <cellStyle name="6_משקל בתא100_דיווחים נוספים 2_דיווחים נוספים_15 2" xfId="19205"/>
    <cellStyle name="6_משקל בתא100_דיווחים נוספים 2_דיווחים נוספים_פירוט אגח תשואה מעל 10% " xfId="5263"/>
    <cellStyle name="6_משקל בתא100_דיווחים נוספים 2_דיווחים נוספים_פירוט אגח תשואה מעל 10%  2" xfId="19206"/>
    <cellStyle name="6_משקל בתא100_דיווחים נוספים 2_דיווחים נוספים_פירוט אגח תשואה מעל 10% _15" xfId="10756"/>
    <cellStyle name="6_משקל בתא100_דיווחים נוספים 2_דיווחים נוספים_פירוט אגח תשואה מעל 10% _15 2" xfId="19207"/>
    <cellStyle name="6_משקל בתא100_דיווחים נוספים 2_פירוט אגח תשואה מעל 10% " xfId="5264"/>
    <cellStyle name="6_משקל בתא100_דיווחים נוספים 2_פירוט אגח תשואה מעל 10%  2" xfId="19208"/>
    <cellStyle name="6_משקל בתא100_דיווחים נוספים 2_פירוט אגח תשואה מעל 10% _1" xfId="5265"/>
    <cellStyle name="6_משקל בתא100_דיווחים נוספים 2_פירוט אגח תשואה מעל 10% _1 2" xfId="19209"/>
    <cellStyle name="6_משקל בתא100_דיווחים נוספים 2_פירוט אגח תשואה מעל 10% _1_15" xfId="10758"/>
    <cellStyle name="6_משקל בתא100_דיווחים נוספים 2_פירוט אגח תשואה מעל 10% _1_15 2" xfId="19210"/>
    <cellStyle name="6_משקל בתא100_דיווחים נוספים 2_פירוט אגח תשואה מעל 10% _15" xfId="10757"/>
    <cellStyle name="6_משקל בתא100_דיווחים נוספים 2_פירוט אגח תשואה מעל 10% _15 2" xfId="19211"/>
    <cellStyle name="6_משקל בתא100_דיווחים נוספים 2_פירוט אגח תשואה מעל 10% _פירוט אגח תשואה מעל 10% " xfId="5266"/>
    <cellStyle name="6_משקל בתא100_דיווחים נוספים 2_פירוט אגח תשואה מעל 10% _פירוט אגח תשואה מעל 10%  2" xfId="19212"/>
    <cellStyle name="6_משקל בתא100_דיווחים נוספים 2_פירוט אגח תשואה מעל 10% _פירוט אגח תשואה מעל 10% _15" xfId="10759"/>
    <cellStyle name="6_משקל בתא100_דיווחים נוספים 2_פירוט אגח תשואה מעל 10% _פירוט אגח תשואה מעל 10% _15 2" xfId="19213"/>
    <cellStyle name="6_משקל בתא100_דיווחים נוספים 3" xfId="19197"/>
    <cellStyle name="6_משקל בתא100_דיווחים נוספים_1" xfId="5267"/>
    <cellStyle name="6_משקל בתא100_דיווחים נוספים_1 2" xfId="5268"/>
    <cellStyle name="6_משקל בתא100_דיווחים נוספים_1 2 2" xfId="19215"/>
    <cellStyle name="6_משקל בתא100_דיווחים נוספים_1 2_15" xfId="10761"/>
    <cellStyle name="6_משקל בתא100_דיווחים נוספים_1 2_15 2" xfId="19216"/>
    <cellStyle name="6_משקל בתא100_דיווחים נוספים_1 2_דיווחים נוספים" xfId="5269"/>
    <cellStyle name="6_משקל בתא100_דיווחים נוספים_1 2_דיווחים נוספים 2" xfId="19217"/>
    <cellStyle name="6_משקל בתא100_דיווחים נוספים_1 2_דיווחים נוספים_1" xfId="5270"/>
    <cellStyle name="6_משקל בתא100_דיווחים נוספים_1 2_דיווחים נוספים_1 2" xfId="19218"/>
    <cellStyle name="6_משקל בתא100_דיווחים נוספים_1 2_דיווחים נוספים_1_15" xfId="10763"/>
    <cellStyle name="6_משקל בתא100_דיווחים נוספים_1 2_דיווחים נוספים_1_15 2" xfId="19219"/>
    <cellStyle name="6_משקל בתא100_דיווחים נוספים_1 2_דיווחים נוספים_1_פירוט אגח תשואה מעל 10% " xfId="5271"/>
    <cellStyle name="6_משקל בתא100_דיווחים נוספים_1 2_דיווחים נוספים_1_פירוט אגח תשואה מעל 10%  2" xfId="19220"/>
    <cellStyle name="6_משקל בתא100_דיווחים נוספים_1 2_דיווחים נוספים_1_פירוט אגח תשואה מעל 10% _15" xfId="10764"/>
    <cellStyle name="6_משקל בתא100_דיווחים נוספים_1 2_דיווחים נוספים_1_פירוט אגח תשואה מעל 10% _15 2" xfId="19221"/>
    <cellStyle name="6_משקל בתא100_דיווחים נוספים_1 2_דיווחים נוספים_15" xfId="10762"/>
    <cellStyle name="6_משקל בתא100_דיווחים נוספים_1 2_דיווחים נוספים_15 2" xfId="19222"/>
    <cellStyle name="6_משקל בתא100_דיווחים נוספים_1 2_דיווחים נוספים_פירוט אגח תשואה מעל 10% " xfId="5272"/>
    <cellStyle name="6_משקל בתא100_דיווחים נוספים_1 2_דיווחים נוספים_פירוט אגח תשואה מעל 10%  2" xfId="19223"/>
    <cellStyle name="6_משקל בתא100_דיווחים נוספים_1 2_דיווחים נוספים_פירוט אגח תשואה מעל 10% _15" xfId="10765"/>
    <cellStyle name="6_משקל בתא100_דיווחים נוספים_1 2_דיווחים נוספים_פירוט אגח תשואה מעל 10% _15 2" xfId="19224"/>
    <cellStyle name="6_משקל בתא100_דיווחים נוספים_1 2_פירוט אגח תשואה מעל 10% " xfId="5273"/>
    <cellStyle name="6_משקל בתא100_דיווחים נוספים_1 2_פירוט אגח תשואה מעל 10%  2" xfId="19225"/>
    <cellStyle name="6_משקל בתא100_דיווחים נוספים_1 2_פירוט אגח תשואה מעל 10% _1" xfId="5274"/>
    <cellStyle name="6_משקל בתא100_דיווחים נוספים_1 2_פירוט אגח תשואה מעל 10% _1 2" xfId="19226"/>
    <cellStyle name="6_משקל בתא100_דיווחים נוספים_1 2_פירוט אגח תשואה מעל 10% _1_15" xfId="10767"/>
    <cellStyle name="6_משקל בתא100_דיווחים נוספים_1 2_פירוט אגח תשואה מעל 10% _1_15 2" xfId="19227"/>
    <cellStyle name="6_משקל בתא100_דיווחים נוספים_1 2_פירוט אגח תשואה מעל 10% _15" xfId="10766"/>
    <cellStyle name="6_משקל בתא100_דיווחים נוספים_1 2_פירוט אגח תשואה מעל 10% _15 2" xfId="19228"/>
    <cellStyle name="6_משקל בתא100_דיווחים נוספים_1 2_פירוט אגח תשואה מעל 10% _פירוט אגח תשואה מעל 10% " xfId="5275"/>
    <cellStyle name="6_משקל בתא100_דיווחים נוספים_1 2_פירוט אגח תשואה מעל 10% _פירוט אגח תשואה מעל 10%  2" xfId="19229"/>
    <cellStyle name="6_משקל בתא100_דיווחים נוספים_1 2_פירוט אגח תשואה מעל 10% _פירוט אגח תשואה מעל 10% _15" xfId="10768"/>
    <cellStyle name="6_משקל בתא100_דיווחים נוספים_1 2_פירוט אגח תשואה מעל 10% _פירוט אגח תשואה מעל 10% _15 2" xfId="19230"/>
    <cellStyle name="6_משקל בתא100_דיווחים נוספים_1 3" xfId="19214"/>
    <cellStyle name="6_משקל בתא100_דיווחים נוספים_1_15" xfId="10760"/>
    <cellStyle name="6_משקל בתא100_דיווחים נוספים_1_15 2" xfId="19231"/>
    <cellStyle name="6_משקל בתא100_דיווחים נוספים_1_4.4." xfId="5276"/>
    <cellStyle name="6_משקל בתא100_דיווחים נוספים_1_4.4. 2" xfId="5277"/>
    <cellStyle name="6_משקל בתא100_דיווחים נוספים_1_4.4. 2 2" xfId="19233"/>
    <cellStyle name="6_משקל בתא100_דיווחים נוספים_1_4.4. 2_15" xfId="10770"/>
    <cellStyle name="6_משקל בתא100_דיווחים נוספים_1_4.4. 2_15 2" xfId="19234"/>
    <cellStyle name="6_משקל בתא100_דיווחים נוספים_1_4.4. 2_דיווחים נוספים" xfId="5278"/>
    <cellStyle name="6_משקל בתא100_דיווחים נוספים_1_4.4. 2_דיווחים נוספים 2" xfId="19235"/>
    <cellStyle name="6_משקל בתא100_דיווחים נוספים_1_4.4. 2_דיווחים נוספים_1" xfId="5279"/>
    <cellStyle name="6_משקל בתא100_דיווחים נוספים_1_4.4. 2_דיווחים נוספים_1 2" xfId="19236"/>
    <cellStyle name="6_משקל בתא100_דיווחים נוספים_1_4.4. 2_דיווחים נוספים_1_15" xfId="10772"/>
    <cellStyle name="6_משקל בתא100_דיווחים נוספים_1_4.4. 2_דיווחים נוספים_1_15 2" xfId="19237"/>
    <cellStyle name="6_משקל בתא100_דיווחים נוספים_1_4.4. 2_דיווחים נוספים_1_פירוט אגח תשואה מעל 10% " xfId="5280"/>
    <cellStyle name="6_משקל בתא100_דיווחים נוספים_1_4.4. 2_דיווחים נוספים_1_פירוט אגח תשואה מעל 10%  2" xfId="19238"/>
    <cellStyle name="6_משקל בתא100_דיווחים נוספים_1_4.4. 2_דיווחים נוספים_1_פירוט אגח תשואה מעל 10% _15" xfId="10773"/>
    <cellStyle name="6_משקל בתא100_דיווחים נוספים_1_4.4. 2_דיווחים נוספים_1_פירוט אגח תשואה מעל 10% _15 2" xfId="19239"/>
    <cellStyle name="6_משקל בתא100_דיווחים נוספים_1_4.4. 2_דיווחים נוספים_15" xfId="10771"/>
    <cellStyle name="6_משקל בתא100_דיווחים נוספים_1_4.4. 2_דיווחים נוספים_15 2" xfId="19240"/>
    <cellStyle name="6_משקל בתא100_דיווחים נוספים_1_4.4. 2_דיווחים נוספים_פירוט אגח תשואה מעל 10% " xfId="5281"/>
    <cellStyle name="6_משקל בתא100_דיווחים נוספים_1_4.4. 2_דיווחים נוספים_פירוט אגח תשואה מעל 10%  2" xfId="19241"/>
    <cellStyle name="6_משקל בתא100_דיווחים נוספים_1_4.4. 2_דיווחים נוספים_פירוט אגח תשואה מעל 10% _15" xfId="10774"/>
    <cellStyle name="6_משקל בתא100_דיווחים נוספים_1_4.4. 2_דיווחים נוספים_פירוט אגח תשואה מעל 10% _15 2" xfId="19242"/>
    <cellStyle name="6_משקל בתא100_דיווחים נוספים_1_4.4. 2_פירוט אגח תשואה מעל 10% " xfId="5282"/>
    <cellStyle name="6_משקל בתא100_דיווחים נוספים_1_4.4. 2_פירוט אגח תשואה מעל 10%  2" xfId="19243"/>
    <cellStyle name="6_משקל בתא100_דיווחים נוספים_1_4.4. 2_פירוט אגח תשואה מעל 10% _1" xfId="5283"/>
    <cellStyle name="6_משקל בתא100_דיווחים נוספים_1_4.4. 2_פירוט אגח תשואה מעל 10% _1 2" xfId="19244"/>
    <cellStyle name="6_משקל בתא100_דיווחים נוספים_1_4.4. 2_פירוט אגח תשואה מעל 10% _1_15" xfId="10776"/>
    <cellStyle name="6_משקל בתא100_דיווחים נוספים_1_4.4. 2_פירוט אגח תשואה מעל 10% _1_15 2" xfId="19245"/>
    <cellStyle name="6_משקל בתא100_דיווחים נוספים_1_4.4. 2_פירוט אגח תשואה מעל 10% _15" xfId="10775"/>
    <cellStyle name="6_משקל בתא100_דיווחים נוספים_1_4.4. 2_פירוט אגח תשואה מעל 10% _15 2" xfId="19246"/>
    <cellStyle name="6_משקל בתא100_דיווחים נוספים_1_4.4. 2_פירוט אגח תשואה מעל 10% _פירוט אגח תשואה מעל 10% " xfId="5284"/>
    <cellStyle name="6_משקל בתא100_דיווחים נוספים_1_4.4. 2_פירוט אגח תשואה מעל 10% _פירוט אגח תשואה מעל 10%  2" xfId="19247"/>
    <cellStyle name="6_משקל בתא100_דיווחים נוספים_1_4.4. 2_פירוט אגח תשואה מעל 10% _פירוט אגח תשואה מעל 10% _15" xfId="10777"/>
    <cellStyle name="6_משקל בתא100_דיווחים נוספים_1_4.4. 2_פירוט אגח תשואה מעל 10% _פירוט אגח תשואה מעל 10% _15 2" xfId="19248"/>
    <cellStyle name="6_משקל בתא100_דיווחים נוספים_1_4.4. 3" xfId="19232"/>
    <cellStyle name="6_משקל בתא100_דיווחים נוספים_1_4.4._15" xfId="10769"/>
    <cellStyle name="6_משקל בתא100_דיווחים נוספים_1_4.4._15 2" xfId="19249"/>
    <cellStyle name="6_משקל בתא100_דיווחים נוספים_1_4.4._דיווחים נוספים" xfId="5285"/>
    <cellStyle name="6_משקל בתא100_דיווחים נוספים_1_4.4._דיווחים נוספים 2" xfId="19250"/>
    <cellStyle name="6_משקל בתא100_דיווחים נוספים_1_4.4._דיווחים נוספים_15" xfId="10778"/>
    <cellStyle name="6_משקל בתא100_דיווחים נוספים_1_4.4._דיווחים נוספים_15 2" xfId="19251"/>
    <cellStyle name="6_משקל בתא100_דיווחים נוספים_1_4.4._דיווחים נוספים_פירוט אגח תשואה מעל 10% " xfId="5286"/>
    <cellStyle name="6_משקל בתא100_דיווחים נוספים_1_4.4._דיווחים נוספים_פירוט אגח תשואה מעל 10%  2" xfId="19252"/>
    <cellStyle name="6_משקל בתא100_דיווחים נוספים_1_4.4._דיווחים נוספים_פירוט אגח תשואה מעל 10% _15" xfId="10779"/>
    <cellStyle name="6_משקל בתא100_דיווחים נוספים_1_4.4._דיווחים נוספים_פירוט אגח תשואה מעל 10% _15 2" xfId="19253"/>
    <cellStyle name="6_משקל בתא100_דיווחים נוספים_1_4.4._פירוט אגח תשואה מעל 10% " xfId="5287"/>
    <cellStyle name="6_משקל בתא100_דיווחים נוספים_1_4.4._פירוט אגח תשואה מעל 10%  2" xfId="19254"/>
    <cellStyle name="6_משקל בתא100_דיווחים נוספים_1_4.4._פירוט אגח תשואה מעל 10% _1" xfId="5288"/>
    <cellStyle name="6_משקל בתא100_דיווחים נוספים_1_4.4._פירוט אגח תשואה מעל 10% _1 2" xfId="19255"/>
    <cellStyle name="6_משקל בתא100_דיווחים נוספים_1_4.4._פירוט אגח תשואה מעל 10% _1_15" xfId="10781"/>
    <cellStyle name="6_משקל בתא100_דיווחים נוספים_1_4.4._פירוט אגח תשואה מעל 10% _1_15 2" xfId="19256"/>
    <cellStyle name="6_משקל בתא100_דיווחים נוספים_1_4.4._פירוט אגח תשואה מעל 10% _15" xfId="10780"/>
    <cellStyle name="6_משקל בתא100_דיווחים נוספים_1_4.4._פירוט אגח תשואה מעל 10% _15 2" xfId="19257"/>
    <cellStyle name="6_משקל בתא100_דיווחים נוספים_1_4.4._פירוט אגח תשואה מעל 10% _פירוט אגח תשואה מעל 10% " xfId="5289"/>
    <cellStyle name="6_משקל בתא100_דיווחים נוספים_1_4.4._פירוט אגח תשואה מעל 10% _פירוט אגח תשואה מעל 10%  2" xfId="19258"/>
    <cellStyle name="6_משקל בתא100_דיווחים נוספים_1_4.4._פירוט אגח תשואה מעל 10% _פירוט אגח תשואה מעל 10% _15" xfId="10782"/>
    <cellStyle name="6_משקל בתא100_דיווחים נוספים_1_4.4._פירוט אגח תשואה מעל 10% _פירוט אגח תשואה מעל 10% _15 2" xfId="19259"/>
    <cellStyle name="6_משקל בתא100_דיווחים נוספים_1_דיווחים נוספים" xfId="5290"/>
    <cellStyle name="6_משקל בתא100_דיווחים נוספים_1_דיווחים נוספים 2" xfId="5291"/>
    <cellStyle name="6_משקל בתא100_דיווחים נוספים_1_דיווחים נוספים 2 2" xfId="19261"/>
    <cellStyle name="6_משקל בתא100_דיווחים נוספים_1_דיווחים נוספים 2_15" xfId="10784"/>
    <cellStyle name="6_משקל בתא100_דיווחים נוספים_1_דיווחים נוספים 2_15 2" xfId="19262"/>
    <cellStyle name="6_משקל בתא100_דיווחים נוספים_1_דיווחים נוספים 2_דיווחים נוספים" xfId="5292"/>
    <cellStyle name="6_משקל בתא100_דיווחים נוספים_1_דיווחים נוספים 2_דיווחים נוספים 2" xfId="19263"/>
    <cellStyle name="6_משקל בתא100_דיווחים נוספים_1_דיווחים נוספים 2_דיווחים נוספים_1" xfId="5293"/>
    <cellStyle name="6_משקל בתא100_דיווחים נוספים_1_דיווחים נוספים 2_דיווחים נוספים_1 2" xfId="19264"/>
    <cellStyle name="6_משקל בתא100_דיווחים נוספים_1_דיווחים נוספים 2_דיווחים נוספים_1_15" xfId="10786"/>
    <cellStyle name="6_משקל בתא100_דיווחים נוספים_1_דיווחים נוספים 2_דיווחים נוספים_1_15 2" xfId="19265"/>
    <cellStyle name="6_משקל בתא100_דיווחים נוספים_1_דיווחים נוספים 2_דיווחים נוספים_1_פירוט אגח תשואה מעל 10% " xfId="5294"/>
    <cellStyle name="6_משקל בתא100_דיווחים נוספים_1_דיווחים נוספים 2_דיווחים נוספים_1_פירוט אגח תשואה מעל 10%  2" xfId="19266"/>
    <cellStyle name="6_משקל בתא100_דיווחים נוספים_1_דיווחים נוספים 2_דיווחים נוספים_1_פירוט אגח תשואה מעל 10% _15" xfId="10787"/>
    <cellStyle name="6_משקל בתא100_דיווחים נוספים_1_דיווחים נוספים 2_דיווחים נוספים_1_פירוט אגח תשואה מעל 10% _15 2" xfId="19267"/>
    <cellStyle name="6_משקל בתא100_דיווחים נוספים_1_דיווחים נוספים 2_דיווחים נוספים_15" xfId="10785"/>
    <cellStyle name="6_משקל בתא100_דיווחים נוספים_1_דיווחים נוספים 2_דיווחים נוספים_15 2" xfId="19268"/>
    <cellStyle name="6_משקל בתא100_דיווחים נוספים_1_דיווחים נוספים 2_דיווחים נוספים_פירוט אגח תשואה מעל 10% " xfId="5295"/>
    <cellStyle name="6_משקל בתא100_דיווחים נוספים_1_דיווחים נוספים 2_דיווחים נוספים_פירוט אגח תשואה מעל 10%  2" xfId="19269"/>
    <cellStyle name="6_משקל בתא100_דיווחים נוספים_1_דיווחים נוספים 2_דיווחים נוספים_פירוט אגח תשואה מעל 10% _15" xfId="10788"/>
    <cellStyle name="6_משקל בתא100_דיווחים נוספים_1_דיווחים נוספים 2_דיווחים נוספים_פירוט אגח תשואה מעל 10% _15 2" xfId="19270"/>
    <cellStyle name="6_משקל בתא100_דיווחים נוספים_1_דיווחים נוספים 2_פירוט אגח תשואה מעל 10% " xfId="5296"/>
    <cellStyle name="6_משקל בתא100_דיווחים נוספים_1_דיווחים נוספים 2_פירוט אגח תשואה מעל 10%  2" xfId="19271"/>
    <cellStyle name="6_משקל בתא100_דיווחים נוספים_1_דיווחים נוספים 2_פירוט אגח תשואה מעל 10% _1" xfId="5297"/>
    <cellStyle name="6_משקל בתא100_דיווחים נוספים_1_דיווחים נוספים 2_פירוט אגח תשואה מעל 10% _1 2" xfId="19272"/>
    <cellStyle name="6_משקל בתא100_דיווחים נוספים_1_דיווחים נוספים 2_פירוט אגח תשואה מעל 10% _1_15" xfId="10790"/>
    <cellStyle name="6_משקל בתא100_דיווחים נוספים_1_דיווחים נוספים 2_פירוט אגח תשואה מעל 10% _1_15 2" xfId="19273"/>
    <cellStyle name="6_משקל בתא100_דיווחים נוספים_1_דיווחים נוספים 2_פירוט אגח תשואה מעל 10% _15" xfId="10789"/>
    <cellStyle name="6_משקל בתא100_דיווחים נוספים_1_דיווחים נוספים 2_פירוט אגח תשואה מעל 10% _15 2" xfId="19274"/>
    <cellStyle name="6_משקל בתא100_דיווחים נוספים_1_דיווחים נוספים 2_פירוט אגח תשואה מעל 10% _פירוט אגח תשואה מעל 10% " xfId="5298"/>
    <cellStyle name="6_משקל בתא100_דיווחים נוספים_1_דיווחים נוספים 2_פירוט אגח תשואה מעל 10% _פירוט אגח תשואה מעל 10%  2" xfId="19275"/>
    <cellStyle name="6_משקל בתא100_דיווחים נוספים_1_דיווחים נוספים 2_פירוט אגח תשואה מעל 10% _פירוט אגח תשואה מעל 10% _15" xfId="10791"/>
    <cellStyle name="6_משקל בתא100_דיווחים נוספים_1_דיווחים נוספים 2_פירוט אגח תשואה מעל 10% _פירוט אגח תשואה מעל 10% _15 2" xfId="19276"/>
    <cellStyle name="6_משקל בתא100_דיווחים נוספים_1_דיווחים נוספים 3" xfId="19260"/>
    <cellStyle name="6_משקל בתא100_דיווחים נוספים_1_דיווחים נוספים_1" xfId="5299"/>
    <cellStyle name="6_משקל בתא100_דיווחים נוספים_1_דיווחים נוספים_1 2" xfId="19277"/>
    <cellStyle name="6_משקל בתא100_דיווחים נוספים_1_דיווחים נוספים_1_15" xfId="10792"/>
    <cellStyle name="6_משקל בתא100_דיווחים נוספים_1_דיווחים נוספים_1_15 2" xfId="19278"/>
    <cellStyle name="6_משקל בתא100_דיווחים נוספים_1_דיווחים נוספים_1_פירוט אגח תשואה מעל 10% " xfId="5300"/>
    <cellStyle name="6_משקל בתא100_דיווחים נוספים_1_דיווחים נוספים_1_פירוט אגח תשואה מעל 10%  2" xfId="19279"/>
    <cellStyle name="6_משקל בתא100_דיווחים נוספים_1_דיווחים נוספים_1_פירוט אגח תשואה מעל 10% _15" xfId="10793"/>
    <cellStyle name="6_משקל בתא100_דיווחים נוספים_1_דיווחים נוספים_1_פירוט אגח תשואה מעל 10% _15 2" xfId="19280"/>
    <cellStyle name="6_משקל בתא100_דיווחים נוספים_1_דיווחים נוספים_15" xfId="10783"/>
    <cellStyle name="6_משקל בתא100_דיווחים נוספים_1_דיווחים נוספים_15 2" xfId="19281"/>
    <cellStyle name="6_משקל בתא100_דיווחים נוספים_1_דיווחים נוספים_4.4." xfId="5301"/>
    <cellStyle name="6_משקל בתא100_דיווחים נוספים_1_דיווחים נוספים_4.4. 2" xfId="5302"/>
    <cellStyle name="6_משקל בתא100_דיווחים נוספים_1_דיווחים נוספים_4.4. 2 2" xfId="19283"/>
    <cellStyle name="6_משקל בתא100_דיווחים נוספים_1_דיווחים נוספים_4.4. 2_15" xfId="10795"/>
    <cellStyle name="6_משקל בתא100_דיווחים נוספים_1_דיווחים נוספים_4.4. 2_15 2" xfId="19284"/>
    <cellStyle name="6_משקל בתא100_דיווחים נוספים_1_דיווחים נוספים_4.4. 2_דיווחים נוספים" xfId="5303"/>
    <cellStyle name="6_משקל בתא100_דיווחים נוספים_1_דיווחים נוספים_4.4. 2_דיווחים נוספים 2" xfId="19285"/>
    <cellStyle name="6_משקל בתא100_דיווחים נוספים_1_דיווחים נוספים_4.4. 2_דיווחים נוספים_1" xfId="5304"/>
    <cellStyle name="6_משקל בתא100_דיווחים נוספים_1_דיווחים נוספים_4.4. 2_דיווחים נוספים_1 2" xfId="19286"/>
    <cellStyle name="6_משקל בתא100_דיווחים נוספים_1_דיווחים נוספים_4.4. 2_דיווחים נוספים_1_15" xfId="10797"/>
    <cellStyle name="6_משקל בתא100_דיווחים נוספים_1_דיווחים נוספים_4.4. 2_דיווחים נוספים_1_15 2" xfId="19287"/>
    <cellStyle name="6_משקל בתא100_דיווחים נוספים_1_דיווחים נוספים_4.4. 2_דיווחים נוספים_1_פירוט אגח תשואה מעל 10% " xfId="5305"/>
    <cellStyle name="6_משקל בתא100_דיווחים נוספים_1_דיווחים נוספים_4.4. 2_דיווחים נוספים_1_פירוט אגח תשואה מעל 10%  2" xfId="19288"/>
    <cellStyle name="6_משקל בתא100_דיווחים נוספים_1_דיווחים נוספים_4.4. 2_דיווחים נוספים_1_פירוט אגח תשואה מעל 10% _15" xfId="10798"/>
    <cellStyle name="6_משקל בתא100_דיווחים נוספים_1_דיווחים נוספים_4.4. 2_דיווחים נוספים_1_פירוט אגח תשואה מעל 10% _15 2" xfId="19289"/>
    <cellStyle name="6_משקל בתא100_דיווחים נוספים_1_דיווחים נוספים_4.4. 2_דיווחים נוספים_15" xfId="10796"/>
    <cellStyle name="6_משקל בתא100_דיווחים נוספים_1_דיווחים נוספים_4.4. 2_דיווחים נוספים_15 2" xfId="19290"/>
    <cellStyle name="6_משקל בתא100_דיווחים נוספים_1_דיווחים נוספים_4.4. 2_דיווחים נוספים_פירוט אגח תשואה מעל 10% " xfId="5306"/>
    <cellStyle name="6_משקל בתא100_דיווחים נוספים_1_דיווחים נוספים_4.4. 2_דיווחים נוספים_פירוט אגח תשואה מעל 10%  2" xfId="19291"/>
    <cellStyle name="6_משקל בתא100_דיווחים נוספים_1_דיווחים נוספים_4.4. 2_דיווחים נוספים_פירוט אגח תשואה מעל 10% _15" xfId="10799"/>
    <cellStyle name="6_משקל בתא100_דיווחים נוספים_1_דיווחים נוספים_4.4. 2_דיווחים נוספים_פירוט אגח תשואה מעל 10% _15 2" xfId="19292"/>
    <cellStyle name="6_משקל בתא100_דיווחים נוספים_1_דיווחים נוספים_4.4. 2_פירוט אגח תשואה מעל 10% " xfId="5307"/>
    <cellStyle name="6_משקל בתא100_דיווחים נוספים_1_דיווחים נוספים_4.4. 2_פירוט אגח תשואה מעל 10%  2" xfId="19293"/>
    <cellStyle name="6_משקל בתא100_דיווחים נוספים_1_דיווחים נוספים_4.4. 2_פירוט אגח תשואה מעל 10% _1" xfId="5308"/>
    <cellStyle name="6_משקל בתא100_דיווחים נוספים_1_דיווחים נוספים_4.4. 2_פירוט אגח תשואה מעל 10% _1 2" xfId="19294"/>
    <cellStyle name="6_משקל בתא100_דיווחים נוספים_1_דיווחים נוספים_4.4. 2_פירוט אגח תשואה מעל 10% _1_15" xfId="10801"/>
    <cellStyle name="6_משקל בתא100_דיווחים נוספים_1_דיווחים נוספים_4.4. 2_פירוט אגח תשואה מעל 10% _1_15 2" xfId="19295"/>
    <cellStyle name="6_משקל בתא100_דיווחים נוספים_1_דיווחים נוספים_4.4. 2_פירוט אגח תשואה מעל 10% _15" xfId="10800"/>
    <cellStyle name="6_משקל בתא100_דיווחים נוספים_1_דיווחים נוספים_4.4. 2_פירוט אגח תשואה מעל 10% _15 2" xfId="19296"/>
    <cellStyle name="6_משקל בתא100_דיווחים נוספים_1_דיווחים נוספים_4.4. 2_פירוט אגח תשואה מעל 10% _פירוט אגח תשואה מעל 10% " xfId="5309"/>
    <cellStyle name="6_משקל בתא100_דיווחים נוספים_1_דיווחים נוספים_4.4. 2_פירוט אגח תשואה מעל 10% _פירוט אגח תשואה מעל 10%  2" xfId="19297"/>
    <cellStyle name="6_משקל בתא100_דיווחים נוספים_1_דיווחים נוספים_4.4. 2_פירוט אגח תשואה מעל 10% _פירוט אגח תשואה מעל 10% _15" xfId="10802"/>
    <cellStyle name="6_משקל בתא100_דיווחים נוספים_1_דיווחים נוספים_4.4. 2_פירוט אגח תשואה מעל 10% _פירוט אגח תשואה מעל 10% _15 2" xfId="19298"/>
    <cellStyle name="6_משקל בתא100_דיווחים נוספים_1_דיווחים נוספים_4.4. 3" xfId="19282"/>
    <cellStyle name="6_משקל בתא100_דיווחים נוספים_1_דיווחים נוספים_4.4._15" xfId="10794"/>
    <cellStyle name="6_משקל בתא100_דיווחים נוספים_1_דיווחים נוספים_4.4._15 2" xfId="19299"/>
    <cellStyle name="6_משקל בתא100_דיווחים נוספים_1_דיווחים נוספים_4.4._דיווחים נוספים" xfId="5310"/>
    <cellStyle name="6_משקל בתא100_דיווחים נוספים_1_דיווחים נוספים_4.4._דיווחים נוספים 2" xfId="19300"/>
    <cellStyle name="6_משקל בתא100_דיווחים נוספים_1_דיווחים נוספים_4.4._דיווחים נוספים_15" xfId="10803"/>
    <cellStyle name="6_משקל בתא100_דיווחים נוספים_1_דיווחים נוספים_4.4._דיווחים נוספים_15 2" xfId="19301"/>
    <cellStyle name="6_משקל בתא100_דיווחים נוספים_1_דיווחים נוספים_4.4._דיווחים נוספים_פירוט אגח תשואה מעל 10% " xfId="5311"/>
    <cellStyle name="6_משקל בתא100_דיווחים נוספים_1_דיווחים נוספים_4.4._דיווחים נוספים_פירוט אגח תשואה מעל 10%  2" xfId="19302"/>
    <cellStyle name="6_משקל בתא100_דיווחים נוספים_1_דיווחים נוספים_4.4._דיווחים נוספים_פירוט אגח תשואה מעל 10% _15" xfId="10804"/>
    <cellStyle name="6_משקל בתא100_דיווחים נוספים_1_דיווחים נוספים_4.4._דיווחים נוספים_פירוט אגח תשואה מעל 10% _15 2" xfId="19303"/>
    <cellStyle name="6_משקל בתא100_דיווחים נוספים_1_דיווחים נוספים_4.4._פירוט אגח תשואה מעל 10% " xfId="5312"/>
    <cellStyle name="6_משקל בתא100_דיווחים נוספים_1_דיווחים נוספים_4.4._פירוט אגח תשואה מעל 10%  2" xfId="19304"/>
    <cellStyle name="6_משקל בתא100_דיווחים נוספים_1_דיווחים נוספים_4.4._פירוט אגח תשואה מעל 10% _1" xfId="5313"/>
    <cellStyle name="6_משקל בתא100_דיווחים נוספים_1_דיווחים נוספים_4.4._פירוט אגח תשואה מעל 10% _1 2" xfId="19305"/>
    <cellStyle name="6_משקל בתא100_דיווחים נוספים_1_דיווחים נוספים_4.4._פירוט אגח תשואה מעל 10% _1_15" xfId="10806"/>
    <cellStyle name="6_משקל בתא100_דיווחים נוספים_1_דיווחים נוספים_4.4._פירוט אגח תשואה מעל 10% _1_15 2" xfId="19306"/>
    <cellStyle name="6_משקל בתא100_דיווחים נוספים_1_דיווחים נוספים_4.4._פירוט אגח תשואה מעל 10% _15" xfId="10805"/>
    <cellStyle name="6_משקל בתא100_דיווחים נוספים_1_דיווחים נוספים_4.4._פירוט אגח תשואה מעל 10% _15 2" xfId="19307"/>
    <cellStyle name="6_משקל בתא100_דיווחים נוספים_1_דיווחים נוספים_4.4._פירוט אגח תשואה מעל 10% _פירוט אגח תשואה מעל 10% " xfId="5314"/>
    <cellStyle name="6_משקל בתא100_דיווחים נוספים_1_דיווחים נוספים_4.4._פירוט אגח תשואה מעל 10% _פירוט אגח תשואה מעל 10%  2" xfId="19308"/>
    <cellStyle name="6_משקל בתא100_דיווחים נוספים_1_דיווחים נוספים_4.4._פירוט אגח תשואה מעל 10% _פירוט אגח תשואה מעל 10% _15" xfId="10807"/>
    <cellStyle name="6_משקל בתא100_דיווחים נוספים_1_דיווחים נוספים_4.4._פירוט אגח תשואה מעל 10% _פירוט אגח תשואה מעל 10% _15 2" xfId="19309"/>
    <cellStyle name="6_משקל בתא100_דיווחים נוספים_1_דיווחים נוספים_דיווחים נוספים" xfId="5315"/>
    <cellStyle name="6_משקל בתא100_דיווחים נוספים_1_דיווחים נוספים_דיווחים נוספים 2" xfId="19310"/>
    <cellStyle name="6_משקל בתא100_דיווחים נוספים_1_דיווחים נוספים_דיווחים נוספים_15" xfId="10808"/>
    <cellStyle name="6_משקל בתא100_דיווחים נוספים_1_דיווחים נוספים_דיווחים נוספים_15 2" xfId="19311"/>
    <cellStyle name="6_משקל בתא100_דיווחים נוספים_1_דיווחים נוספים_דיווחים נוספים_פירוט אגח תשואה מעל 10% " xfId="5316"/>
    <cellStyle name="6_משקל בתא100_דיווחים נוספים_1_דיווחים נוספים_דיווחים נוספים_פירוט אגח תשואה מעל 10%  2" xfId="19312"/>
    <cellStyle name="6_משקל בתא100_דיווחים נוספים_1_דיווחים נוספים_דיווחים נוספים_פירוט אגח תשואה מעל 10% _15" xfId="10809"/>
    <cellStyle name="6_משקל בתא100_דיווחים נוספים_1_דיווחים נוספים_דיווחים נוספים_פירוט אגח תשואה מעל 10% _15 2" xfId="19313"/>
    <cellStyle name="6_משקל בתא100_דיווחים נוספים_1_דיווחים נוספים_פירוט אגח תשואה מעל 10% " xfId="5317"/>
    <cellStyle name="6_משקל בתא100_דיווחים נוספים_1_דיווחים נוספים_פירוט אגח תשואה מעל 10%  2" xfId="19314"/>
    <cellStyle name="6_משקל בתא100_דיווחים נוספים_1_דיווחים נוספים_פירוט אגח תשואה מעל 10% _1" xfId="5318"/>
    <cellStyle name="6_משקל בתא100_דיווחים נוספים_1_דיווחים נוספים_פירוט אגח תשואה מעל 10% _1 2" xfId="19315"/>
    <cellStyle name="6_משקל בתא100_דיווחים נוספים_1_דיווחים נוספים_פירוט אגח תשואה מעל 10% _1_15" xfId="10811"/>
    <cellStyle name="6_משקל בתא100_דיווחים נוספים_1_דיווחים נוספים_פירוט אגח תשואה מעל 10% _1_15 2" xfId="19316"/>
    <cellStyle name="6_משקל בתא100_דיווחים נוספים_1_דיווחים נוספים_פירוט אגח תשואה מעל 10% _15" xfId="10810"/>
    <cellStyle name="6_משקל בתא100_דיווחים נוספים_1_דיווחים נוספים_פירוט אגח תשואה מעל 10% _15 2" xfId="19317"/>
    <cellStyle name="6_משקל בתא100_דיווחים נוספים_1_דיווחים נוספים_פירוט אגח תשואה מעל 10% _פירוט אגח תשואה מעל 10% " xfId="5319"/>
    <cellStyle name="6_משקל בתא100_דיווחים נוספים_1_דיווחים נוספים_פירוט אגח תשואה מעל 10% _פירוט אגח תשואה מעל 10%  2" xfId="19318"/>
    <cellStyle name="6_משקל בתא100_דיווחים נוספים_1_דיווחים נוספים_פירוט אגח תשואה מעל 10% _פירוט אגח תשואה מעל 10% _15" xfId="10812"/>
    <cellStyle name="6_משקל בתא100_דיווחים נוספים_1_דיווחים נוספים_פירוט אגח תשואה מעל 10% _פירוט אגח תשואה מעל 10% _15 2" xfId="19319"/>
    <cellStyle name="6_משקל בתא100_דיווחים נוספים_1_פירוט אגח תשואה מעל 10% " xfId="5320"/>
    <cellStyle name="6_משקל בתא100_דיווחים נוספים_1_פירוט אגח תשואה מעל 10%  2" xfId="19320"/>
    <cellStyle name="6_משקל בתא100_דיווחים נוספים_1_פירוט אגח תשואה מעל 10% _1" xfId="5321"/>
    <cellStyle name="6_משקל בתא100_דיווחים נוספים_1_פירוט אגח תשואה מעל 10% _1 2" xfId="19321"/>
    <cellStyle name="6_משקל בתא100_דיווחים נוספים_1_פירוט אגח תשואה מעל 10% _1_15" xfId="10814"/>
    <cellStyle name="6_משקל בתא100_דיווחים נוספים_1_פירוט אגח תשואה מעל 10% _1_15 2" xfId="19322"/>
    <cellStyle name="6_משקל בתא100_דיווחים נוספים_1_פירוט אגח תשואה מעל 10% _15" xfId="10813"/>
    <cellStyle name="6_משקל בתא100_דיווחים נוספים_1_פירוט אגח תשואה מעל 10% _15 2" xfId="19323"/>
    <cellStyle name="6_משקל בתא100_דיווחים נוספים_1_פירוט אגח תשואה מעל 10% _פירוט אגח תשואה מעל 10% " xfId="5322"/>
    <cellStyle name="6_משקל בתא100_דיווחים נוספים_1_פירוט אגח תשואה מעל 10% _פירוט אגח תשואה מעל 10%  2" xfId="19324"/>
    <cellStyle name="6_משקל בתא100_דיווחים נוספים_1_פירוט אגח תשואה מעל 10% _פירוט אגח תשואה מעל 10% _15" xfId="10815"/>
    <cellStyle name="6_משקל בתא100_דיווחים נוספים_1_פירוט אגח תשואה מעל 10% _פירוט אגח תשואה מעל 10% _15 2" xfId="19325"/>
    <cellStyle name="6_משקל בתא100_דיווחים נוספים_15" xfId="10751"/>
    <cellStyle name="6_משקל בתא100_דיווחים נוספים_15 2" xfId="19326"/>
    <cellStyle name="6_משקל בתא100_דיווחים נוספים_2" xfId="5323"/>
    <cellStyle name="6_משקל בתא100_דיווחים נוספים_2 2" xfId="5324"/>
    <cellStyle name="6_משקל בתא100_דיווחים נוספים_2 2 2" xfId="19328"/>
    <cellStyle name="6_משקל בתא100_דיווחים נוספים_2 2_15" xfId="10817"/>
    <cellStyle name="6_משקל בתא100_דיווחים נוספים_2 2_15 2" xfId="19329"/>
    <cellStyle name="6_משקל בתא100_דיווחים נוספים_2 2_דיווחים נוספים" xfId="5325"/>
    <cellStyle name="6_משקל בתא100_דיווחים נוספים_2 2_דיווחים נוספים 2" xfId="19330"/>
    <cellStyle name="6_משקל בתא100_דיווחים נוספים_2 2_דיווחים נוספים_1" xfId="5326"/>
    <cellStyle name="6_משקל בתא100_דיווחים נוספים_2 2_דיווחים נוספים_1 2" xfId="19331"/>
    <cellStyle name="6_משקל בתא100_דיווחים נוספים_2 2_דיווחים נוספים_1_15" xfId="10819"/>
    <cellStyle name="6_משקל בתא100_דיווחים נוספים_2 2_דיווחים נוספים_1_15 2" xfId="19332"/>
    <cellStyle name="6_משקל בתא100_דיווחים נוספים_2 2_דיווחים נוספים_1_פירוט אגח תשואה מעל 10% " xfId="5327"/>
    <cellStyle name="6_משקל בתא100_דיווחים נוספים_2 2_דיווחים נוספים_1_פירוט אגח תשואה מעל 10%  2" xfId="19333"/>
    <cellStyle name="6_משקל בתא100_דיווחים נוספים_2 2_דיווחים נוספים_1_פירוט אגח תשואה מעל 10% _15" xfId="10820"/>
    <cellStyle name="6_משקל בתא100_דיווחים נוספים_2 2_דיווחים נוספים_1_פירוט אגח תשואה מעל 10% _15 2" xfId="19334"/>
    <cellStyle name="6_משקל בתא100_דיווחים נוספים_2 2_דיווחים נוספים_15" xfId="10818"/>
    <cellStyle name="6_משקל בתא100_דיווחים נוספים_2 2_דיווחים נוספים_15 2" xfId="19335"/>
    <cellStyle name="6_משקל בתא100_דיווחים נוספים_2 2_דיווחים נוספים_פירוט אגח תשואה מעל 10% " xfId="5328"/>
    <cellStyle name="6_משקל בתא100_דיווחים נוספים_2 2_דיווחים נוספים_פירוט אגח תשואה מעל 10%  2" xfId="19336"/>
    <cellStyle name="6_משקל בתא100_דיווחים נוספים_2 2_דיווחים נוספים_פירוט אגח תשואה מעל 10% _15" xfId="10821"/>
    <cellStyle name="6_משקל בתא100_דיווחים נוספים_2 2_דיווחים נוספים_פירוט אגח תשואה מעל 10% _15 2" xfId="19337"/>
    <cellStyle name="6_משקל בתא100_דיווחים נוספים_2 2_פירוט אגח תשואה מעל 10% " xfId="5329"/>
    <cellStyle name="6_משקל בתא100_דיווחים נוספים_2 2_פירוט אגח תשואה מעל 10%  2" xfId="19338"/>
    <cellStyle name="6_משקל בתא100_דיווחים נוספים_2 2_פירוט אגח תשואה מעל 10% _1" xfId="5330"/>
    <cellStyle name="6_משקל בתא100_דיווחים נוספים_2 2_פירוט אגח תשואה מעל 10% _1 2" xfId="19339"/>
    <cellStyle name="6_משקל בתא100_דיווחים נוספים_2 2_פירוט אגח תשואה מעל 10% _1_15" xfId="10823"/>
    <cellStyle name="6_משקל בתא100_דיווחים נוספים_2 2_פירוט אגח תשואה מעל 10% _1_15 2" xfId="19340"/>
    <cellStyle name="6_משקל בתא100_דיווחים נוספים_2 2_פירוט אגח תשואה מעל 10% _15" xfId="10822"/>
    <cellStyle name="6_משקל בתא100_דיווחים נוספים_2 2_פירוט אגח תשואה מעל 10% _15 2" xfId="19341"/>
    <cellStyle name="6_משקל בתא100_דיווחים נוספים_2 2_פירוט אגח תשואה מעל 10% _פירוט אגח תשואה מעל 10% " xfId="5331"/>
    <cellStyle name="6_משקל בתא100_דיווחים נוספים_2 2_פירוט אגח תשואה מעל 10% _פירוט אגח תשואה מעל 10%  2" xfId="19342"/>
    <cellStyle name="6_משקל בתא100_דיווחים נוספים_2 2_פירוט אגח תשואה מעל 10% _פירוט אגח תשואה מעל 10% _15" xfId="10824"/>
    <cellStyle name="6_משקל בתא100_דיווחים נוספים_2 2_פירוט אגח תשואה מעל 10% _פירוט אגח תשואה מעל 10% _15 2" xfId="19343"/>
    <cellStyle name="6_משקל בתא100_דיווחים נוספים_2 3" xfId="19327"/>
    <cellStyle name="6_משקל בתא100_דיווחים נוספים_2_15" xfId="10816"/>
    <cellStyle name="6_משקל בתא100_דיווחים נוספים_2_15 2" xfId="19344"/>
    <cellStyle name="6_משקל בתא100_דיווחים נוספים_2_4.4." xfId="5332"/>
    <cellStyle name="6_משקל בתא100_דיווחים נוספים_2_4.4. 2" xfId="5333"/>
    <cellStyle name="6_משקל בתא100_דיווחים נוספים_2_4.4. 2 2" xfId="19346"/>
    <cellStyle name="6_משקל בתא100_דיווחים נוספים_2_4.4. 2_15" xfId="10826"/>
    <cellStyle name="6_משקל בתא100_דיווחים נוספים_2_4.4. 2_15 2" xfId="19347"/>
    <cellStyle name="6_משקל בתא100_דיווחים נוספים_2_4.4. 2_דיווחים נוספים" xfId="5334"/>
    <cellStyle name="6_משקל בתא100_דיווחים נוספים_2_4.4. 2_דיווחים נוספים 2" xfId="19348"/>
    <cellStyle name="6_משקל בתא100_דיווחים נוספים_2_4.4. 2_דיווחים נוספים_1" xfId="5335"/>
    <cellStyle name="6_משקל בתא100_דיווחים נוספים_2_4.4. 2_דיווחים נוספים_1 2" xfId="19349"/>
    <cellStyle name="6_משקל בתא100_דיווחים נוספים_2_4.4. 2_דיווחים נוספים_1_15" xfId="10828"/>
    <cellStyle name="6_משקל בתא100_דיווחים נוספים_2_4.4. 2_דיווחים נוספים_1_15 2" xfId="19350"/>
    <cellStyle name="6_משקל בתא100_דיווחים נוספים_2_4.4. 2_דיווחים נוספים_1_פירוט אגח תשואה מעל 10% " xfId="5336"/>
    <cellStyle name="6_משקל בתא100_דיווחים נוספים_2_4.4. 2_דיווחים נוספים_1_פירוט אגח תשואה מעל 10%  2" xfId="19351"/>
    <cellStyle name="6_משקל בתא100_דיווחים נוספים_2_4.4. 2_דיווחים נוספים_1_פירוט אגח תשואה מעל 10% _15" xfId="10829"/>
    <cellStyle name="6_משקל בתא100_דיווחים נוספים_2_4.4. 2_דיווחים נוספים_1_פירוט אגח תשואה מעל 10% _15 2" xfId="19352"/>
    <cellStyle name="6_משקל בתא100_דיווחים נוספים_2_4.4. 2_דיווחים נוספים_15" xfId="10827"/>
    <cellStyle name="6_משקל בתא100_דיווחים נוספים_2_4.4. 2_דיווחים נוספים_15 2" xfId="19353"/>
    <cellStyle name="6_משקל בתא100_דיווחים נוספים_2_4.4. 2_דיווחים נוספים_פירוט אגח תשואה מעל 10% " xfId="5337"/>
    <cellStyle name="6_משקל בתא100_דיווחים נוספים_2_4.4. 2_דיווחים נוספים_פירוט אגח תשואה מעל 10%  2" xfId="19354"/>
    <cellStyle name="6_משקל בתא100_דיווחים נוספים_2_4.4. 2_דיווחים נוספים_פירוט אגח תשואה מעל 10% _15" xfId="10830"/>
    <cellStyle name="6_משקל בתא100_דיווחים נוספים_2_4.4. 2_דיווחים נוספים_פירוט אגח תשואה מעל 10% _15 2" xfId="19355"/>
    <cellStyle name="6_משקל בתא100_דיווחים נוספים_2_4.4. 2_פירוט אגח תשואה מעל 10% " xfId="5338"/>
    <cellStyle name="6_משקל בתא100_דיווחים נוספים_2_4.4. 2_פירוט אגח תשואה מעל 10%  2" xfId="19356"/>
    <cellStyle name="6_משקל בתא100_דיווחים נוספים_2_4.4. 2_פירוט אגח תשואה מעל 10% _1" xfId="5339"/>
    <cellStyle name="6_משקל בתא100_דיווחים נוספים_2_4.4. 2_פירוט אגח תשואה מעל 10% _1 2" xfId="19357"/>
    <cellStyle name="6_משקל בתא100_דיווחים נוספים_2_4.4. 2_פירוט אגח תשואה מעל 10% _1_15" xfId="10832"/>
    <cellStyle name="6_משקל בתא100_דיווחים נוספים_2_4.4. 2_פירוט אגח תשואה מעל 10% _1_15 2" xfId="19358"/>
    <cellStyle name="6_משקל בתא100_דיווחים נוספים_2_4.4. 2_פירוט אגח תשואה מעל 10% _15" xfId="10831"/>
    <cellStyle name="6_משקל בתא100_דיווחים נוספים_2_4.4. 2_פירוט אגח תשואה מעל 10% _15 2" xfId="19359"/>
    <cellStyle name="6_משקל בתא100_דיווחים נוספים_2_4.4. 2_פירוט אגח תשואה מעל 10% _פירוט אגח תשואה מעל 10% " xfId="5340"/>
    <cellStyle name="6_משקל בתא100_דיווחים נוספים_2_4.4. 2_פירוט אגח תשואה מעל 10% _פירוט אגח תשואה מעל 10%  2" xfId="19360"/>
    <cellStyle name="6_משקל בתא100_דיווחים נוספים_2_4.4. 2_פירוט אגח תשואה מעל 10% _פירוט אגח תשואה מעל 10% _15" xfId="10833"/>
    <cellStyle name="6_משקל בתא100_דיווחים נוספים_2_4.4. 2_פירוט אגח תשואה מעל 10% _פירוט אגח תשואה מעל 10% _15 2" xfId="19361"/>
    <cellStyle name="6_משקל בתא100_דיווחים נוספים_2_4.4. 3" xfId="19345"/>
    <cellStyle name="6_משקל בתא100_דיווחים נוספים_2_4.4._15" xfId="10825"/>
    <cellStyle name="6_משקל בתא100_דיווחים נוספים_2_4.4._15 2" xfId="19362"/>
    <cellStyle name="6_משקל בתא100_דיווחים נוספים_2_4.4._דיווחים נוספים" xfId="5341"/>
    <cellStyle name="6_משקל בתא100_דיווחים נוספים_2_4.4._דיווחים נוספים 2" xfId="19363"/>
    <cellStyle name="6_משקל בתא100_דיווחים נוספים_2_4.4._דיווחים נוספים_15" xfId="10834"/>
    <cellStyle name="6_משקל בתא100_דיווחים נוספים_2_4.4._דיווחים נוספים_15 2" xfId="19364"/>
    <cellStyle name="6_משקל בתא100_דיווחים נוספים_2_4.4._דיווחים נוספים_פירוט אגח תשואה מעל 10% " xfId="5342"/>
    <cellStyle name="6_משקל בתא100_דיווחים נוספים_2_4.4._דיווחים נוספים_פירוט אגח תשואה מעל 10%  2" xfId="19365"/>
    <cellStyle name="6_משקל בתא100_דיווחים נוספים_2_4.4._דיווחים נוספים_פירוט אגח תשואה מעל 10% _15" xfId="10835"/>
    <cellStyle name="6_משקל בתא100_דיווחים נוספים_2_4.4._דיווחים נוספים_פירוט אגח תשואה מעל 10% _15 2" xfId="19366"/>
    <cellStyle name="6_משקל בתא100_דיווחים נוספים_2_4.4._פירוט אגח תשואה מעל 10% " xfId="5343"/>
    <cellStyle name="6_משקל בתא100_דיווחים נוספים_2_4.4._פירוט אגח תשואה מעל 10%  2" xfId="19367"/>
    <cellStyle name="6_משקל בתא100_דיווחים נוספים_2_4.4._פירוט אגח תשואה מעל 10% _1" xfId="5344"/>
    <cellStyle name="6_משקל בתא100_דיווחים נוספים_2_4.4._פירוט אגח תשואה מעל 10% _1 2" xfId="19368"/>
    <cellStyle name="6_משקל בתא100_דיווחים נוספים_2_4.4._פירוט אגח תשואה מעל 10% _1_15" xfId="10837"/>
    <cellStyle name="6_משקל בתא100_דיווחים נוספים_2_4.4._פירוט אגח תשואה מעל 10% _1_15 2" xfId="19369"/>
    <cellStyle name="6_משקל בתא100_דיווחים נוספים_2_4.4._פירוט אגח תשואה מעל 10% _15" xfId="10836"/>
    <cellStyle name="6_משקל בתא100_דיווחים נוספים_2_4.4._פירוט אגח תשואה מעל 10% _15 2" xfId="19370"/>
    <cellStyle name="6_משקל בתא100_דיווחים נוספים_2_4.4._פירוט אגח תשואה מעל 10% _פירוט אגח תשואה מעל 10% " xfId="5345"/>
    <cellStyle name="6_משקל בתא100_דיווחים נוספים_2_4.4._פירוט אגח תשואה מעל 10% _פירוט אגח תשואה מעל 10%  2" xfId="19371"/>
    <cellStyle name="6_משקל בתא100_דיווחים נוספים_2_4.4._פירוט אגח תשואה מעל 10% _פירוט אגח תשואה מעל 10% _15" xfId="10838"/>
    <cellStyle name="6_משקל בתא100_דיווחים נוספים_2_4.4._פירוט אגח תשואה מעל 10% _פירוט אגח תשואה מעל 10% _15 2" xfId="19372"/>
    <cellStyle name="6_משקל בתא100_דיווחים נוספים_2_דיווחים נוספים" xfId="5346"/>
    <cellStyle name="6_משקל בתא100_דיווחים נוספים_2_דיווחים נוספים 2" xfId="19373"/>
    <cellStyle name="6_משקל בתא100_דיווחים נוספים_2_דיווחים נוספים_15" xfId="10839"/>
    <cellStyle name="6_משקל בתא100_דיווחים נוספים_2_דיווחים נוספים_15 2" xfId="19374"/>
    <cellStyle name="6_משקל בתא100_דיווחים נוספים_2_דיווחים נוספים_פירוט אגח תשואה מעל 10% " xfId="5347"/>
    <cellStyle name="6_משקל בתא100_דיווחים נוספים_2_דיווחים נוספים_פירוט אגח תשואה מעל 10%  2" xfId="19375"/>
    <cellStyle name="6_משקל בתא100_דיווחים נוספים_2_דיווחים נוספים_פירוט אגח תשואה מעל 10% _15" xfId="10840"/>
    <cellStyle name="6_משקל בתא100_דיווחים נוספים_2_דיווחים נוספים_פירוט אגח תשואה מעל 10% _15 2" xfId="19376"/>
    <cellStyle name="6_משקל בתא100_דיווחים נוספים_2_פירוט אגח תשואה מעל 10% " xfId="5348"/>
    <cellStyle name="6_משקל בתא100_דיווחים נוספים_2_פירוט אגח תשואה מעל 10%  2" xfId="19377"/>
    <cellStyle name="6_משקל בתא100_דיווחים נוספים_2_פירוט אגח תשואה מעל 10% _1" xfId="5349"/>
    <cellStyle name="6_משקל בתא100_דיווחים נוספים_2_פירוט אגח תשואה מעל 10% _1 2" xfId="19378"/>
    <cellStyle name="6_משקל בתא100_דיווחים נוספים_2_פירוט אגח תשואה מעל 10% _1_15" xfId="10842"/>
    <cellStyle name="6_משקל בתא100_דיווחים נוספים_2_פירוט אגח תשואה מעל 10% _1_15 2" xfId="19379"/>
    <cellStyle name="6_משקל בתא100_דיווחים נוספים_2_פירוט אגח תשואה מעל 10% _15" xfId="10841"/>
    <cellStyle name="6_משקל בתא100_דיווחים נוספים_2_פירוט אגח תשואה מעל 10% _15 2" xfId="19380"/>
    <cellStyle name="6_משקל בתא100_דיווחים נוספים_2_פירוט אגח תשואה מעל 10% _פירוט אגח תשואה מעל 10% " xfId="5350"/>
    <cellStyle name="6_משקל בתא100_דיווחים נוספים_2_פירוט אגח תשואה מעל 10% _פירוט אגח תשואה מעל 10%  2" xfId="19381"/>
    <cellStyle name="6_משקל בתא100_דיווחים נוספים_2_פירוט אגח תשואה מעל 10% _פירוט אגח תשואה מעל 10% _15" xfId="10843"/>
    <cellStyle name="6_משקל בתא100_דיווחים נוספים_2_פירוט אגח תשואה מעל 10% _פירוט אגח תשואה מעל 10% _15 2" xfId="19382"/>
    <cellStyle name="6_משקל בתא100_דיווחים נוספים_3" xfId="5351"/>
    <cellStyle name="6_משקל בתא100_דיווחים נוספים_3 2" xfId="19383"/>
    <cellStyle name="6_משקל בתא100_דיווחים נוספים_3_15" xfId="10844"/>
    <cellStyle name="6_משקל בתא100_דיווחים נוספים_3_15 2" xfId="19384"/>
    <cellStyle name="6_משקל בתא100_דיווחים נוספים_3_פירוט אגח תשואה מעל 10% " xfId="5352"/>
    <cellStyle name="6_משקל בתא100_דיווחים נוספים_3_פירוט אגח תשואה מעל 10%  2" xfId="19385"/>
    <cellStyle name="6_משקל בתא100_דיווחים נוספים_3_פירוט אגח תשואה מעל 10% _15" xfId="10845"/>
    <cellStyle name="6_משקל בתא100_דיווחים נוספים_3_פירוט אגח תשואה מעל 10% _15 2" xfId="19386"/>
    <cellStyle name="6_משקל בתא100_דיווחים נוספים_4.4." xfId="5353"/>
    <cellStyle name="6_משקל בתא100_דיווחים נוספים_4.4. 2" xfId="5354"/>
    <cellStyle name="6_משקל בתא100_דיווחים נוספים_4.4. 2 2" xfId="19388"/>
    <cellStyle name="6_משקל בתא100_דיווחים נוספים_4.4. 2_15" xfId="10847"/>
    <cellStyle name="6_משקל בתא100_דיווחים נוספים_4.4. 2_15 2" xfId="19389"/>
    <cellStyle name="6_משקל בתא100_דיווחים נוספים_4.4. 2_דיווחים נוספים" xfId="5355"/>
    <cellStyle name="6_משקל בתא100_דיווחים נוספים_4.4. 2_דיווחים נוספים 2" xfId="19390"/>
    <cellStyle name="6_משקל בתא100_דיווחים נוספים_4.4. 2_דיווחים נוספים_1" xfId="5356"/>
    <cellStyle name="6_משקל בתא100_דיווחים נוספים_4.4. 2_דיווחים נוספים_1 2" xfId="19391"/>
    <cellStyle name="6_משקל בתא100_דיווחים נוספים_4.4. 2_דיווחים נוספים_1_15" xfId="10849"/>
    <cellStyle name="6_משקל בתא100_דיווחים נוספים_4.4. 2_דיווחים נוספים_1_15 2" xfId="19392"/>
    <cellStyle name="6_משקל בתא100_דיווחים נוספים_4.4. 2_דיווחים נוספים_1_פירוט אגח תשואה מעל 10% " xfId="5357"/>
    <cellStyle name="6_משקל בתא100_דיווחים נוספים_4.4. 2_דיווחים נוספים_1_פירוט אגח תשואה מעל 10%  2" xfId="19393"/>
    <cellStyle name="6_משקל בתא100_דיווחים נוספים_4.4. 2_דיווחים נוספים_1_פירוט אגח תשואה מעל 10% _15" xfId="10850"/>
    <cellStyle name="6_משקל בתא100_דיווחים נוספים_4.4. 2_דיווחים נוספים_1_פירוט אגח תשואה מעל 10% _15 2" xfId="19394"/>
    <cellStyle name="6_משקל בתא100_דיווחים נוספים_4.4. 2_דיווחים נוספים_15" xfId="10848"/>
    <cellStyle name="6_משקל בתא100_דיווחים נוספים_4.4. 2_דיווחים נוספים_15 2" xfId="19395"/>
    <cellStyle name="6_משקל בתא100_דיווחים נוספים_4.4. 2_דיווחים נוספים_פירוט אגח תשואה מעל 10% " xfId="5358"/>
    <cellStyle name="6_משקל בתא100_דיווחים נוספים_4.4. 2_דיווחים נוספים_פירוט אגח תשואה מעל 10%  2" xfId="19396"/>
    <cellStyle name="6_משקל בתא100_דיווחים נוספים_4.4. 2_דיווחים נוספים_פירוט אגח תשואה מעל 10% _15" xfId="10851"/>
    <cellStyle name="6_משקל בתא100_דיווחים נוספים_4.4. 2_דיווחים נוספים_פירוט אגח תשואה מעל 10% _15 2" xfId="19397"/>
    <cellStyle name="6_משקל בתא100_דיווחים נוספים_4.4. 2_פירוט אגח תשואה מעל 10% " xfId="5359"/>
    <cellStyle name="6_משקל בתא100_דיווחים נוספים_4.4. 2_פירוט אגח תשואה מעל 10%  2" xfId="19398"/>
    <cellStyle name="6_משקל בתא100_דיווחים נוספים_4.4. 2_פירוט אגח תשואה מעל 10% _1" xfId="5360"/>
    <cellStyle name="6_משקל בתא100_דיווחים נוספים_4.4. 2_פירוט אגח תשואה מעל 10% _1 2" xfId="19399"/>
    <cellStyle name="6_משקל בתא100_דיווחים נוספים_4.4. 2_פירוט אגח תשואה מעל 10% _1_15" xfId="10853"/>
    <cellStyle name="6_משקל בתא100_דיווחים נוספים_4.4. 2_פירוט אגח תשואה מעל 10% _1_15 2" xfId="19400"/>
    <cellStyle name="6_משקל בתא100_דיווחים נוספים_4.4. 2_פירוט אגח תשואה מעל 10% _15" xfId="10852"/>
    <cellStyle name="6_משקל בתא100_דיווחים נוספים_4.4. 2_פירוט אגח תשואה מעל 10% _15 2" xfId="19401"/>
    <cellStyle name="6_משקל בתא100_דיווחים נוספים_4.4. 2_פירוט אגח תשואה מעל 10% _פירוט אגח תשואה מעל 10% " xfId="5361"/>
    <cellStyle name="6_משקל בתא100_דיווחים נוספים_4.4. 2_פירוט אגח תשואה מעל 10% _פירוט אגח תשואה מעל 10%  2" xfId="19402"/>
    <cellStyle name="6_משקל בתא100_דיווחים נוספים_4.4. 2_פירוט אגח תשואה מעל 10% _פירוט אגח תשואה מעל 10% _15" xfId="10854"/>
    <cellStyle name="6_משקל בתא100_דיווחים נוספים_4.4. 2_פירוט אגח תשואה מעל 10% _פירוט אגח תשואה מעל 10% _15 2" xfId="19403"/>
    <cellStyle name="6_משקל בתא100_דיווחים נוספים_4.4. 3" xfId="19387"/>
    <cellStyle name="6_משקל בתא100_דיווחים נוספים_4.4._15" xfId="10846"/>
    <cellStyle name="6_משקל בתא100_דיווחים נוספים_4.4._15 2" xfId="19404"/>
    <cellStyle name="6_משקל בתא100_דיווחים נוספים_4.4._דיווחים נוספים" xfId="5362"/>
    <cellStyle name="6_משקל בתא100_דיווחים נוספים_4.4._דיווחים נוספים 2" xfId="19405"/>
    <cellStyle name="6_משקל בתא100_דיווחים נוספים_4.4._דיווחים נוספים_15" xfId="10855"/>
    <cellStyle name="6_משקל בתא100_דיווחים נוספים_4.4._דיווחים נוספים_15 2" xfId="19406"/>
    <cellStyle name="6_משקל בתא100_דיווחים נוספים_4.4._דיווחים נוספים_פירוט אגח תשואה מעל 10% " xfId="5363"/>
    <cellStyle name="6_משקל בתא100_דיווחים נוספים_4.4._דיווחים נוספים_פירוט אגח תשואה מעל 10%  2" xfId="19407"/>
    <cellStyle name="6_משקל בתא100_דיווחים נוספים_4.4._דיווחים נוספים_פירוט אגח תשואה מעל 10% _15" xfId="10856"/>
    <cellStyle name="6_משקל בתא100_דיווחים נוספים_4.4._דיווחים נוספים_פירוט אגח תשואה מעל 10% _15 2" xfId="19408"/>
    <cellStyle name="6_משקל בתא100_דיווחים נוספים_4.4._פירוט אגח תשואה מעל 10% " xfId="5364"/>
    <cellStyle name="6_משקל בתא100_דיווחים נוספים_4.4._פירוט אגח תשואה מעל 10%  2" xfId="19409"/>
    <cellStyle name="6_משקל בתא100_דיווחים נוספים_4.4._פירוט אגח תשואה מעל 10% _1" xfId="5365"/>
    <cellStyle name="6_משקל בתא100_דיווחים נוספים_4.4._פירוט אגח תשואה מעל 10% _1 2" xfId="19410"/>
    <cellStyle name="6_משקל בתא100_דיווחים נוספים_4.4._פירוט אגח תשואה מעל 10% _1_15" xfId="10858"/>
    <cellStyle name="6_משקל בתא100_דיווחים נוספים_4.4._פירוט אגח תשואה מעל 10% _1_15 2" xfId="19411"/>
    <cellStyle name="6_משקל בתא100_דיווחים נוספים_4.4._פירוט אגח תשואה מעל 10% _15" xfId="10857"/>
    <cellStyle name="6_משקל בתא100_דיווחים נוספים_4.4._פירוט אגח תשואה מעל 10% _15 2" xfId="19412"/>
    <cellStyle name="6_משקל בתא100_דיווחים נוספים_4.4._פירוט אגח תשואה מעל 10% _פירוט אגח תשואה מעל 10% " xfId="5366"/>
    <cellStyle name="6_משקל בתא100_דיווחים נוספים_4.4._פירוט אגח תשואה מעל 10% _פירוט אגח תשואה מעל 10%  2" xfId="19413"/>
    <cellStyle name="6_משקל בתא100_דיווחים נוספים_4.4._פירוט אגח תשואה מעל 10% _פירוט אגח תשואה מעל 10% _15" xfId="10859"/>
    <cellStyle name="6_משקל בתא100_דיווחים נוספים_4.4._פירוט אגח תשואה מעל 10% _פירוט אגח תשואה מעל 10% _15 2" xfId="19414"/>
    <cellStyle name="6_משקל בתא100_דיווחים נוספים_דיווחים נוספים" xfId="5367"/>
    <cellStyle name="6_משקל בתא100_דיווחים נוספים_דיווחים נוספים 2" xfId="5368"/>
    <cellStyle name="6_משקל בתא100_דיווחים נוספים_דיווחים נוספים 2 2" xfId="19416"/>
    <cellStyle name="6_משקל בתא100_דיווחים נוספים_דיווחים נוספים 2_15" xfId="10861"/>
    <cellStyle name="6_משקל בתא100_דיווחים נוספים_דיווחים נוספים 2_15 2" xfId="19417"/>
    <cellStyle name="6_משקל בתא100_דיווחים נוספים_דיווחים נוספים 2_דיווחים נוספים" xfId="5369"/>
    <cellStyle name="6_משקל בתא100_דיווחים נוספים_דיווחים נוספים 2_דיווחים נוספים 2" xfId="19418"/>
    <cellStyle name="6_משקל בתא100_דיווחים נוספים_דיווחים נוספים 2_דיווחים נוספים_1" xfId="5370"/>
    <cellStyle name="6_משקל בתא100_דיווחים נוספים_דיווחים נוספים 2_דיווחים נוספים_1 2" xfId="19419"/>
    <cellStyle name="6_משקל בתא100_דיווחים נוספים_דיווחים נוספים 2_דיווחים נוספים_1_15" xfId="10863"/>
    <cellStyle name="6_משקל בתא100_דיווחים נוספים_דיווחים נוספים 2_דיווחים נוספים_1_15 2" xfId="19420"/>
    <cellStyle name="6_משקל בתא100_דיווחים נוספים_דיווחים נוספים 2_דיווחים נוספים_1_פירוט אגח תשואה מעל 10% " xfId="5371"/>
    <cellStyle name="6_משקל בתא100_דיווחים נוספים_דיווחים נוספים 2_דיווחים נוספים_1_פירוט אגח תשואה מעל 10%  2" xfId="19421"/>
    <cellStyle name="6_משקל בתא100_דיווחים נוספים_דיווחים נוספים 2_דיווחים נוספים_1_פירוט אגח תשואה מעל 10% _15" xfId="10864"/>
    <cellStyle name="6_משקל בתא100_דיווחים נוספים_דיווחים נוספים 2_דיווחים נוספים_1_פירוט אגח תשואה מעל 10% _15 2" xfId="19422"/>
    <cellStyle name="6_משקל בתא100_דיווחים נוספים_דיווחים נוספים 2_דיווחים נוספים_15" xfId="10862"/>
    <cellStyle name="6_משקל בתא100_דיווחים נוספים_דיווחים נוספים 2_דיווחים נוספים_15 2" xfId="19423"/>
    <cellStyle name="6_משקל בתא100_דיווחים נוספים_דיווחים נוספים 2_דיווחים נוספים_פירוט אגח תשואה מעל 10% " xfId="5372"/>
    <cellStyle name="6_משקל בתא100_דיווחים נוספים_דיווחים נוספים 2_דיווחים נוספים_פירוט אגח תשואה מעל 10%  2" xfId="19424"/>
    <cellStyle name="6_משקל בתא100_דיווחים נוספים_דיווחים נוספים 2_דיווחים נוספים_פירוט אגח תשואה מעל 10% _15" xfId="10865"/>
    <cellStyle name="6_משקל בתא100_דיווחים נוספים_דיווחים נוספים 2_דיווחים נוספים_פירוט אגח תשואה מעל 10% _15 2" xfId="19425"/>
    <cellStyle name="6_משקל בתא100_דיווחים נוספים_דיווחים נוספים 2_פירוט אגח תשואה מעל 10% " xfId="5373"/>
    <cellStyle name="6_משקל בתא100_דיווחים נוספים_דיווחים נוספים 2_פירוט אגח תשואה מעל 10%  2" xfId="19426"/>
    <cellStyle name="6_משקל בתא100_דיווחים נוספים_דיווחים נוספים 2_פירוט אגח תשואה מעל 10% _1" xfId="5374"/>
    <cellStyle name="6_משקל בתא100_דיווחים נוספים_דיווחים נוספים 2_פירוט אגח תשואה מעל 10% _1 2" xfId="19427"/>
    <cellStyle name="6_משקל בתא100_דיווחים נוספים_דיווחים נוספים 2_פירוט אגח תשואה מעל 10% _1_15" xfId="10867"/>
    <cellStyle name="6_משקל בתא100_דיווחים נוספים_דיווחים נוספים 2_פירוט אגח תשואה מעל 10% _1_15 2" xfId="19428"/>
    <cellStyle name="6_משקל בתא100_דיווחים נוספים_דיווחים נוספים 2_פירוט אגח תשואה מעל 10% _15" xfId="10866"/>
    <cellStyle name="6_משקל בתא100_דיווחים נוספים_דיווחים נוספים 2_פירוט אגח תשואה מעל 10% _15 2" xfId="19429"/>
    <cellStyle name="6_משקל בתא100_דיווחים נוספים_דיווחים נוספים 2_פירוט אגח תשואה מעל 10% _פירוט אגח תשואה מעל 10% " xfId="5375"/>
    <cellStyle name="6_משקל בתא100_דיווחים נוספים_דיווחים נוספים 2_פירוט אגח תשואה מעל 10% _פירוט אגח תשואה מעל 10%  2" xfId="19430"/>
    <cellStyle name="6_משקל בתא100_דיווחים נוספים_דיווחים נוספים 2_פירוט אגח תשואה מעל 10% _פירוט אגח תשואה מעל 10% _15" xfId="10868"/>
    <cellStyle name="6_משקל בתא100_דיווחים נוספים_דיווחים נוספים 2_פירוט אגח תשואה מעל 10% _פירוט אגח תשואה מעל 10% _15 2" xfId="19431"/>
    <cellStyle name="6_משקל בתא100_דיווחים נוספים_דיווחים נוספים 3" xfId="19415"/>
    <cellStyle name="6_משקל בתא100_דיווחים נוספים_דיווחים נוספים_1" xfId="5376"/>
    <cellStyle name="6_משקל בתא100_דיווחים נוספים_דיווחים נוספים_1 2" xfId="19432"/>
    <cellStyle name="6_משקל בתא100_דיווחים נוספים_דיווחים נוספים_1_15" xfId="10869"/>
    <cellStyle name="6_משקל בתא100_דיווחים נוספים_דיווחים נוספים_1_15 2" xfId="19433"/>
    <cellStyle name="6_משקל בתא100_דיווחים נוספים_דיווחים נוספים_1_פירוט אגח תשואה מעל 10% " xfId="5377"/>
    <cellStyle name="6_משקל בתא100_דיווחים נוספים_דיווחים נוספים_1_פירוט אגח תשואה מעל 10%  2" xfId="19434"/>
    <cellStyle name="6_משקל בתא100_דיווחים נוספים_דיווחים נוספים_1_פירוט אגח תשואה מעל 10% _15" xfId="10870"/>
    <cellStyle name="6_משקל בתא100_דיווחים נוספים_דיווחים נוספים_1_פירוט אגח תשואה מעל 10% _15 2" xfId="19435"/>
    <cellStyle name="6_משקל בתא100_דיווחים נוספים_דיווחים נוספים_15" xfId="10860"/>
    <cellStyle name="6_משקל בתא100_דיווחים נוספים_דיווחים נוספים_15 2" xfId="19436"/>
    <cellStyle name="6_משקל בתא100_דיווחים נוספים_דיווחים נוספים_4.4." xfId="5378"/>
    <cellStyle name="6_משקל בתא100_דיווחים נוספים_דיווחים נוספים_4.4. 2" xfId="5379"/>
    <cellStyle name="6_משקל בתא100_דיווחים נוספים_דיווחים נוספים_4.4. 2 2" xfId="19438"/>
    <cellStyle name="6_משקל בתא100_דיווחים נוספים_דיווחים נוספים_4.4. 2_15" xfId="10872"/>
    <cellStyle name="6_משקל בתא100_דיווחים נוספים_דיווחים נוספים_4.4. 2_15 2" xfId="19439"/>
    <cellStyle name="6_משקל בתא100_דיווחים נוספים_דיווחים נוספים_4.4. 2_דיווחים נוספים" xfId="5380"/>
    <cellStyle name="6_משקל בתא100_דיווחים נוספים_דיווחים נוספים_4.4. 2_דיווחים נוספים 2" xfId="19440"/>
    <cellStyle name="6_משקל בתא100_דיווחים נוספים_דיווחים נוספים_4.4. 2_דיווחים נוספים_1" xfId="5381"/>
    <cellStyle name="6_משקל בתא100_דיווחים נוספים_דיווחים נוספים_4.4. 2_דיווחים נוספים_1 2" xfId="19441"/>
    <cellStyle name="6_משקל בתא100_דיווחים נוספים_דיווחים נוספים_4.4. 2_דיווחים נוספים_1_15" xfId="10874"/>
    <cellStyle name="6_משקל בתא100_דיווחים נוספים_דיווחים נוספים_4.4. 2_דיווחים נוספים_1_15 2" xfId="19442"/>
    <cellStyle name="6_משקל בתא100_דיווחים נוספים_דיווחים נוספים_4.4. 2_דיווחים נוספים_1_פירוט אגח תשואה מעל 10% " xfId="5382"/>
    <cellStyle name="6_משקל בתא100_דיווחים נוספים_דיווחים נוספים_4.4. 2_דיווחים נוספים_1_פירוט אגח תשואה מעל 10%  2" xfId="19443"/>
    <cellStyle name="6_משקל בתא100_דיווחים נוספים_דיווחים נוספים_4.4. 2_דיווחים נוספים_1_פירוט אגח תשואה מעל 10% _15" xfId="10875"/>
    <cellStyle name="6_משקל בתא100_דיווחים נוספים_דיווחים נוספים_4.4. 2_דיווחים נוספים_1_פירוט אגח תשואה מעל 10% _15 2" xfId="19444"/>
    <cellStyle name="6_משקל בתא100_דיווחים נוספים_דיווחים נוספים_4.4. 2_דיווחים נוספים_15" xfId="10873"/>
    <cellStyle name="6_משקל בתא100_דיווחים נוספים_דיווחים נוספים_4.4. 2_דיווחים נוספים_15 2" xfId="19445"/>
    <cellStyle name="6_משקל בתא100_דיווחים נוספים_דיווחים נוספים_4.4. 2_דיווחים נוספים_פירוט אגח תשואה מעל 10% " xfId="5383"/>
    <cellStyle name="6_משקל בתא100_דיווחים נוספים_דיווחים נוספים_4.4. 2_דיווחים נוספים_פירוט אגח תשואה מעל 10%  2" xfId="19446"/>
    <cellStyle name="6_משקל בתא100_דיווחים נוספים_דיווחים נוספים_4.4. 2_דיווחים נוספים_פירוט אגח תשואה מעל 10% _15" xfId="10876"/>
    <cellStyle name="6_משקל בתא100_דיווחים נוספים_דיווחים נוספים_4.4. 2_דיווחים נוספים_פירוט אגח תשואה מעל 10% _15 2" xfId="19447"/>
    <cellStyle name="6_משקל בתא100_דיווחים נוספים_דיווחים נוספים_4.4. 2_פירוט אגח תשואה מעל 10% " xfId="5384"/>
    <cellStyle name="6_משקל בתא100_דיווחים נוספים_דיווחים נוספים_4.4. 2_פירוט אגח תשואה מעל 10%  2" xfId="19448"/>
    <cellStyle name="6_משקל בתא100_דיווחים נוספים_דיווחים נוספים_4.4. 2_פירוט אגח תשואה מעל 10% _1" xfId="5385"/>
    <cellStyle name="6_משקל בתא100_דיווחים נוספים_דיווחים נוספים_4.4. 2_פירוט אגח תשואה מעל 10% _1 2" xfId="19449"/>
    <cellStyle name="6_משקל בתא100_דיווחים נוספים_דיווחים נוספים_4.4. 2_פירוט אגח תשואה מעל 10% _1_15" xfId="10878"/>
    <cellStyle name="6_משקל בתא100_דיווחים נוספים_דיווחים נוספים_4.4. 2_פירוט אגח תשואה מעל 10% _1_15 2" xfId="19450"/>
    <cellStyle name="6_משקל בתא100_דיווחים נוספים_דיווחים נוספים_4.4. 2_פירוט אגח תשואה מעל 10% _15" xfId="10877"/>
    <cellStyle name="6_משקל בתא100_דיווחים נוספים_דיווחים נוספים_4.4. 2_פירוט אגח תשואה מעל 10% _15 2" xfId="19451"/>
    <cellStyle name="6_משקל בתא100_דיווחים נוספים_דיווחים נוספים_4.4. 2_פירוט אגח תשואה מעל 10% _פירוט אגח תשואה מעל 10% " xfId="5386"/>
    <cellStyle name="6_משקל בתא100_דיווחים נוספים_דיווחים נוספים_4.4. 2_פירוט אגח תשואה מעל 10% _פירוט אגח תשואה מעל 10%  2" xfId="19452"/>
    <cellStyle name="6_משקל בתא100_דיווחים נוספים_דיווחים נוספים_4.4. 2_פירוט אגח תשואה מעל 10% _פירוט אגח תשואה מעל 10% _15" xfId="10879"/>
    <cellStyle name="6_משקל בתא100_דיווחים נוספים_דיווחים נוספים_4.4. 2_פירוט אגח תשואה מעל 10% _פירוט אגח תשואה מעל 10% _15 2" xfId="19453"/>
    <cellStyle name="6_משקל בתא100_דיווחים נוספים_דיווחים נוספים_4.4. 3" xfId="19437"/>
    <cellStyle name="6_משקל בתא100_דיווחים נוספים_דיווחים נוספים_4.4._15" xfId="10871"/>
    <cellStyle name="6_משקל בתא100_דיווחים נוספים_דיווחים נוספים_4.4._15 2" xfId="19454"/>
    <cellStyle name="6_משקל בתא100_דיווחים נוספים_דיווחים נוספים_4.4._דיווחים נוספים" xfId="5387"/>
    <cellStyle name="6_משקל בתא100_דיווחים נוספים_דיווחים נוספים_4.4._דיווחים נוספים 2" xfId="19455"/>
    <cellStyle name="6_משקל בתא100_דיווחים נוספים_דיווחים נוספים_4.4._דיווחים נוספים_15" xfId="10880"/>
    <cellStyle name="6_משקל בתא100_דיווחים נוספים_דיווחים נוספים_4.4._דיווחים נוספים_15 2" xfId="19456"/>
    <cellStyle name="6_משקל בתא100_דיווחים נוספים_דיווחים נוספים_4.4._דיווחים נוספים_פירוט אגח תשואה מעל 10% " xfId="5388"/>
    <cellStyle name="6_משקל בתא100_דיווחים נוספים_דיווחים נוספים_4.4._דיווחים נוספים_פירוט אגח תשואה מעל 10%  2" xfId="19457"/>
    <cellStyle name="6_משקל בתא100_דיווחים נוספים_דיווחים נוספים_4.4._דיווחים נוספים_פירוט אגח תשואה מעל 10% _15" xfId="10881"/>
    <cellStyle name="6_משקל בתא100_דיווחים נוספים_דיווחים נוספים_4.4._דיווחים נוספים_פירוט אגח תשואה מעל 10% _15 2" xfId="19458"/>
    <cellStyle name="6_משקל בתא100_דיווחים נוספים_דיווחים נוספים_4.4._פירוט אגח תשואה מעל 10% " xfId="5389"/>
    <cellStyle name="6_משקל בתא100_דיווחים נוספים_דיווחים נוספים_4.4._פירוט אגח תשואה מעל 10%  2" xfId="19459"/>
    <cellStyle name="6_משקל בתא100_דיווחים נוספים_דיווחים נוספים_4.4._פירוט אגח תשואה מעל 10% _1" xfId="5390"/>
    <cellStyle name="6_משקל בתא100_דיווחים נוספים_דיווחים נוספים_4.4._פירוט אגח תשואה מעל 10% _1 2" xfId="19460"/>
    <cellStyle name="6_משקל בתא100_דיווחים נוספים_דיווחים נוספים_4.4._פירוט אגח תשואה מעל 10% _1_15" xfId="10883"/>
    <cellStyle name="6_משקל בתא100_דיווחים נוספים_דיווחים נוספים_4.4._פירוט אגח תשואה מעל 10% _1_15 2" xfId="19461"/>
    <cellStyle name="6_משקל בתא100_דיווחים נוספים_דיווחים נוספים_4.4._פירוט אגח תשואה מעל 10% _15" xfId="10882"/>
    <cellStyle name="6_משקל בתא100_דיווחים נוספים_דיווחים נוספים_4.4._פירוט אגח תשואה מעל 10% _15 2" xfId="19462"/>
    <cellStyle name="6_משקל בתא100_דיווחים נוספים_דיווחים נוספים_4.4._פירוט אגח תשואה מעל 10% _פירוט אגח תשואה מעל 10% " xfId="5391"/>
    <cellStyle name="6_משקל בתא100_דיווחים נוספים_דיווחים נוספים_4.4._פירוט אגח תשואה מעל 10% _פירוט אגח תשואה מעל 10%  2" xfId="19463"/>
    <cellStyle name="6_משקל בתא100_דיווחים נוספים_דיווחים נוספים_4.4._פירוט אגח תשואה מעל 10% _פירוט אגח תשואה מעל 10% _15" xfId="10884"/>
    <cellStyle name="6_משקל בתא100_דיווחים נוספים_דיווחים נוספים_4.4._פירוט אגח תשואה מעל 10% _פירוט אגח תשואה מעל 10% _15 2" xfId="19464"/>
    <cellStyle name="6_משקל בתא100_דיווחים נוספים_דיווחים נוספים_דיווחים נוספים" xfId="5392"/>
    <cellStyle name="6_משקל בתא100_דיווחים נוספים_דיווחים נוספים_דיווחים נוספים 2" xfId="19465"/>
    <cellStyle name="6_משקל בתא100_דיווחים נוספים_דיווחים נוספים_דיווחים נוספים_15" xfId="10885"/>
    <cellStyle name="6_משקל בתא100_דיווחים נוספים_דיווחים נוספים_דיווחים נוספים_15 2" xfId="19466"/>
    <cellStyle name="6_משקל בתא100_דיווחים נוספים_דיווחים נוספים_דיווחים נוספים_פירוט אגח תשואה מעל 10% " xfId="5393"/>
    <cellStyle name="6_משקל בתא100_דיווחים נוספים_דיווחים נוספים_דיווחים נוספים_פירוט אגח תשואה מעל 10%  2" xfId="19467"/>
    <cellStyle name="6_משקל בתא100_דיווחים נוספים_דיווחים נוספים_דיווחים נוספים_פירוט אגח תשואה מעל 10% _15" xfId="10886"/>
    <cellStyle name="6_משקל בתא100_דיווחים נוספים_דיווחים נוספים_דיווחים נוספים_פירוט אגח תשואה מעל 10% _15 2" xfId="19468"/>
    <cellStyle name="6_משקל בתא100_דיווחים נוספים_דיווחים נוספים_פירוט אגח תשואה מעל 10% " xfId="5394"/>
    <cellStyle name="6_משקל בתא100_דיווחים נוספים_דיווחים נוספים_פירוט אגח תשואה מעל 10%  2" xfId="19469"/>
    <cellStyle name="6_משקל בתא100_דיווחים נוספים_דיווחים נוספים_פירוט אגח תשואה מעל 10% _1" xfId="5395"/>
    <cellStyle name="6_משקל בתא100_דיווחים נוספים_דיווחים נוספים_פירוט אגח תשואה מעל 10% _1 2" xfId="19470"/>
    <cellStyle name="6_משקל בתא100_דיווחים נוספים_דיווחים נוספים_פירוט אגח תשואה מעל 10% _1_15" xfId="10888"/>
    <cellStyle name="6_משקל בתא100_דיווחים נוספים_דיווחים נוספים_פירוט אגח תשואה מעל 10% _1_15 2" xfId="19471"/>
    <cellStyle name="6_משקל בתא100_דיווחים נוספים_דיווחים נוספים_פירוט אגח תשואה מעל 10% _15" xfId="10887"/>
    <cellStyle name="6_משקל בתא100_דיווחים נוספים_דיווחים נוספים_פירוט אגח תשואה מעל 10% _15 2" xfId="19472"/>
    <cellStyle name="6_משקל בתא100_דיווחים נוספים_דיווחים נוספים_פירוט אגח תשואה מעל 10% _פירוט אגח תשואה מעל 10% " xfId="5396"/>
    <cellStyle name="6_משקל בתא100_דיווחים נוספים_דיווחים נוספים_פירוט אגח תשואה מעל 10% _פירוט אגח תשואה מעל 10%  2" xfId="19473"/>
    <cellStyle name="6_משקל בתא100_דיווחים נוספים_דיווחים נוספים_פירוט אגח תשואה מעל 10% _פירוט אגח תשואה מעל 10% _15" xfId="10889"/>
    <cellStyle name="6_משקל בתא100_דיווחים נוספים_דיווחים נוספים_פירוט אגח תשואה מעל 10% _פירוט אגח תשואה מעל 10% _15 2" xfId="19474"/>
    <cellStyle name="6_משקל בתא100_דיווחים נוספים_פירוט אגח תשואה מעל 10% " xfId="5397"/>
    <cellStyle name="6_משקל בתא100_דיווחים נוספים_פירוט אגח תשואה מעל 10%  2" xfId="19475"/>
    <cellStyle name="6_משקל בתא100_דיווחים נוספים_פירוט אגח תשואה מעל 10% _1" xfId="5398"/>
    <cellStyle name="6_משקל בתא100_דיווחים נוספים_פירוט אגח תשואה מעל 10% _1 2" xfId="19476"/>
    <cellStyle name="6_משקל בתא100_דיווחים נוספים_פירוט אגח תשואה מעל 10% _1_15" xfId="10891"/>
    <cellStyle name="6_משקל בתא100_דיווחים נוספים_פירוט אגח תשואה מעל 10% _1_15 2" xfId="19477"/>
    <cellStyle name="6_משקל בתא100_דיווחים נוספים_פירוט אגח תשואה מעל 10% _15" xfId="10890"/>
    <cellStyle name="6_משקל בתא100_דיווחים נוספים_פירוט אגח תשואה מעל 10% _15 2" xfId="19478"/>
    <cellStyle name="6_משקל בתא100_דיווחים נוספים_פירוט אגח תשואה מעל 10% _פירוט אגח תשואה מעל 10% " xfId="5399"/>
    <cellStyle name="6_משקל בתא100_דיווחים נוספים_פירוט אגח תשואה מעל 10% _פירוט אגח תשואה מעל 10%  2" xfId="19479"/>
    <cellStyle name="6_משקל בתא100_דיווחים נוספים_פירוט אגח תשואה מעל 10% _פירוט אגח תשואה מעל 10% _15" xfId="10892"/>
    <cellStyle name="6_משקל בתא100_דיווחים נוספים_פירוט אגח תשואה מעל 10% _פירוט אגח תשואה מעל 10% _15 2" xfId="19480"/>
    <cellStyle name="6_משקל בתא100_הערות" xfId="5400"/>
    <cellStyle name="6_משקל בתא100_הערות 2" xfId="5401"/>
    <cellStyle name="6_משקל בתא100_הערות 2 2" xfId="19482"/>
    <cellStyle name="6_משקל בתא100_הערות 2_15" xfId="10894"/>
    <cellStyle name="6_משקל בתא100_הערות 2_15 2" xfId="19483"/>
    <cellStyle name="6_משקל בתא100_הערות 2_דיווחים נוספים" xfId="5402"/>
    <cellStyle name="6_משקל בתא100_הערות 2_דיווחים נוספים 2" xfId="19484"/>
    <cellStyle name="6_משקל בתא100_הערות 2_דיווחים נוספים_1" xfId="5403"/>
    <cellStyle name="6_משקל בתא100_הערות 2_דיווחים נוספים_1 2" xfId="19485"/>
    <cellStyle name="6_משקל בתא100_הערות 2_דיווחים נוספים_1_15" xfId="10896"/>
    <cellStyle name="6_משקל בתא100_הערות 2_דיווחים נוספים_1_15 2" xfId="19486"/>
    <cellStyle name="6_משקל בתא100_הערות 2_דיווחים נוספים_1_פירוט אגח תשואה מעל 10% " xfId="5404"/>
    <cellStyle name="6_משקל בתא100_הערות 2_דיווחים נוספים_1_פירוט אגח תשואה מעל 10%  2" xfId="19487"/>
    <cellStyle name="6_משקל בתא100_הערות 2_דיווחים נוספים_1_פירוט אגח תשואה מעל 10% _15" xfId="10897"/>
    <cellStyle name="6_משקל בתא100_הערות 2_דיווחים נוספים_1_פירוט אגח תשואה מעל 10% _15 2" xfId="19488"/>
    <cellStyle name="6_משקל בתא100_הערות 2_דיווחים נוספים_15" xfId="10895"/>
    <cellStyle name="6_משקל בתא100_הערות 2_דיווחים נוספים_15 2" xfId="19489"/>
    <cellStyle name="6_משקל בתא100_הערות 2_דיווחים נוספים_פירוט אגח תשואה מעל 10% " xfId="5405"/>
    <cellStyle name="6_משקל בתא100_הערות 2_דיווחים נוספים_פירוט אגח תשואה מעל 10%  2" xfId="19490"/>
    <cellStyle name="6_משקל בתא100_הערות 2_דיווחים נוספים_פירוט אגח תשואה מעל 10% _15" xfId="10898"/>
    <cellStyle name="6_משקל בתא100_הערות 2_דיווחים נוספים_פירוט אגח תשואה מעל 10% _15 2" xfId="19491"/>
    <cellStyle name="6_משקל בתא100_הערות 2_פירוט אגח תשואה מעל 10% " xfId="5406"/>
    <cellStyle name="6_משקל בתא100_הערות 2_פירוט אגח תשואה מעל 10%  2" xfId="19492"/>
    <cellStyle name="6_משקל בתא100_הערות 2_פירוט אגח תשואה מעל 10% _1" xfId="5407"/>
    <cellStyle name="6_משקל בתא100_הערות 2_פירוט אגח תשואה מעל 10% _1 2" xfId="19493"/>
    <cellStyle name="6_משקל בתא100_הערות 2_פירוט אגח תשואה מעל 10% _1_15" xfId="10900"/>
    <cellStyle name="6_משקל בתא100_הערות 2_פירוט אגח תשואה מעל 10% _1_15 2" xfId="19494"/>
    <cellStyle name="6_משקל בתא100_הערות 2_פירוט אגח תשואה מעל 10% _15" xfId="10899"/>
    <cellStyle name="6_משקל בתא100_הערות 2_פירוט אגח תשואה מעל 10% _15 2" xfId="19495"/>
    <cellStyle name="6_משקל בתא100_הערות 2_פירוט אגח תשואה מעל 10% _פירוט אגח תשואה מעל 10% " xfId="5408"/>
    <cellStyle name="6_משקל בתא100_הערות 2_פירוט אגח תשואה מעל 10% _פירוט אגח תשואה מעל 10%  2" xfId="19496"/>
    <cellStyle name="6_משקל בתא100_הערות 2_פירוט אגח תשואה מעל 10% _פירוט אגח תשואה מעל 10% _15" xfId="10901"/>
    <cellStyle name="6_משקל בתא100_הערות 2_פירוט אגח תשואה מעל 10% _פירוט אגח תשואה מעל 10% _15 2" xfId="19497"/>
    <cellStyle name="6_משקל בתא100_הערות 3" xfId="19481"/>
    <cellStyle name="6_משקל בתא100_הערות_15" xfId="10893"/>
    <cellStyle name="6_משקל בתא100_הערות_15 2" xfId="19498"/>
    <cellStyle name="6_משקל בתא100_הערות_4.4." xfId="5409"/>
    <cellStyle name="6_משקל בתא100_הערות_4.4. 2" xfId="5410"/>
    <cellStyle name="6_משקל בתא100_הערות_4.4. 2 2" xfId="19500"/>
    <cellStyle name="6_משקל בתא100_הערות_4.4. 2_15" xfId="10903"/>
    <cellStyle name="6_משקל בתא100_הערות_4.4. 2_15 2" xfId="19501"/>
    <cellStyle name="6_משקל בתא100_הערות_4.4. 2_דיווחים נוספים" xfId="5411"/>
    <cellStyle name="6_משקל בתא100_הערות_4.4. 2_דיווחים נוספים 2" xfId="19502"/>
    <cellStyle name="6_משקל בתא100_הערות_4.4. 2_דיווחים נוספים_1" xfId="5412"/>
    <cellStyle name="6_משקל בתא100_הערות_4.4. 2_דיווחים נוספים_1 2" xfId="19503"/>
    <cellStyle name="6_משקל בתא100_הערות_4.4. 2_דיווחים נוספים_1_15" xfId="10905"/>
    <cellStyle name="6_משקל בתא100_הערות_4.4. 2_דיווחים נוספים_1_15 2" xfId="19504"/>
    <cellStyle name="6_משקל בתא100_הערות_4.4. 2_דיווחים נוספים_1_פירוט אגח תשואה מעל 10% " xfId="5413"/>
    <cellStyle name="6_משקל בתא100_הערות_4.4. 2_דיווחים נוספים_1_פירוט אגח תשואה מעל 10%  2" xfId="19505"/>
    <cellStyle name="6_משקל בתא100_הערות_4.4. 2_דיווחים נוספים_1_פירוט אגח תשואה מעל 10% _15" xfId="10906"/>
    <cellStyle name="6_משקל בתא100_הערות_4.4. 2_דיווחים נוספים_1_פירוט אגח תשואה מעל 10% _15 2" xfId="19506"/>
    <cellStyle name="6_משקל בתא100_הערות_4.4. 2_דיווחים נוספים_15" xfId="10904"/>
    <cellStyle name="6_משקל בתא100_הערות_4.4. 2_דיווחים נוספים_15 2" xfId="19507"/>
    <cellStyle name="6_משקל בתא100_הערות_4.4. 2_דיווחים נוספים_פירוט אגח תשואה מעל 10% " xfId="5414"/>
    <cellStyle name="6_משקל בתא100_הערות_4.4. 2_דיווחים נוספים_פירוט אגח תשואה מעל 10%  2" xfId="19508"/>
    <cellStyle name="6_משקל בתא100_הערות_4.4. 2_דיווחים נוספים_פירוט אגח תשואה מעל 10% _15" xfId="10907"/>
    <cellStyle name="6_משקל בתא100_הערות_4.4. 2_דיווחים נוספים_פירוט אגח תשואה מעל 10% _15 2" xfId="19509"/>
    <cellStyle name="6_משקל בתא100_הערות_4.4. 2_פירוט אגח תשואה מעל 10% " xfId="5415"/>
    <cellStyle name="6_משקל בתא100_הערות_4.4. 2_פירוט אגח תשואה מעל 10%  2" xfId="19510"/>
    <cellStyle name="6_משקל בתא100_הערות_4.4. 2_פירוט אגח תשואה מעל 10% _1" xfId="5416"/>
    <cellStyle name="6_משקל בתא100_הערות_4.4. 2_פירוט אגח תשואה מעל 10% _1 2" xfId="19511"/>
    <cellStyle name="6_משקל בתא100_הערות_4.4. 2_פירוט אגח תשואה מעל 10% _1_15" xfId="10909"/>
    <cellStyle name="6_משקל בתא100_הערות_4.4. 2_פירוט אגח תשואה מעל 10% _1_15 2" xfId="19512"/>
    <cellStyle name="6_משקל בתא100_הערות_4.4. 2_פירוט אגח תשואה מעל 10% _15" xfId="10908"/>
    <cellStyle name="6_משקל בתא100_הערות_4.4. 2_פירוט אגח תשואה מעל 10% _15 2" xfId="19513"/>
    <cellStyle name="6_משקל בתא100_הערות_4.4. 2_פירוט אגח תשואה מעל 10% _פירוט אגח תשואה מעל 10% " xfId="5417"/>
    <cellStyle name="6_משקל בתא100_הערות_4.4. 2_פירוט אגח תשואה מעל 10% _פירוט אגח תשואה מעל 10%  2" xfId="19514"/>
    <cellStyle name="6_משקל בתא100_הערות_4.4. 2_פירוט אגח תשואה מעל 10% _פירוט אגח תשואה מעל 10% _15" xfId="10910"/>
    <cellStyle name="6_משקל בתא100_הערות_4.4. 2_פירוט אגח תשואה מעל 10% _פירוט אגח תשואה מעל 10% _15 2" xfId="19515"/>
    <cellStyle name="6_משקל בתא100_הערות_4.4. 3" xfId="19499"/>
    <cellStyle name="6_משקל בתא100_הערות_4.4._15" xfId="10902"/>
    <cellStyle name="6_משקל בתא100_הערות_4.4._15 2" xfId="19516"/>
    <cellStyle name="6_משקל בתא100_הערות_4.4._דיווחים נוספים" xfId="5418"/>
    <cellStyle name="6_משקל בתא100_הערות_4.4._דיווחים נוספים 2" xfId="19517"/>
    <cellStyle name="6_משקל בתא100_הערות_4.4._דיווחים נוספים_15" xfId="10911"/>
    <cellStyle name="6_משקל בתא100_הערות_4.4._דיווחים נוספים_15 2" xfId="19518"/>
    <cellStyle name="6_משקל בתא100_הערות_4.4._דיווחים נוספים_פירוט אגח תשואה מעל 10% " xfId="5419"/>
    <cellStyle name="6_משקל בתא100_הערות_4.4._דיווחים נוספים_פירוט אגח תשואה מעל 10%  2" xfId="19519"/>
    <cellStyle name="6_משקל בתא100_הערות_4.4._דיווחים נוספים_פירוט אגח תשואה מעל 10% _15" xfId="10912"/>
    <cellStyle name="6_משקל בתא100_הערות_4.4._דיווחים נוספים_פירוט אגח תשואה מעל 10% _15 2" xfId="19520"/>
    <cellStyle name="6_משקל בתא100_הערות_4.4._פירוט אגח תשואה מעל 10% " xfId="5420"/>
    <cellStyle name="6_משקל בתא100_הערות_4.4._פירוט אגח תשואה מעל 10%  2" xfId="19521"/>
    <cellStyle name="6_משקל בתא100_הערות_4.4._פירוט אגח תשואה מעל 10% _1" xfId="5421"/>
    <cellStyle name="6_משקל בתא100_הערות_4.4._פירוט אגח תשואה מעל 10% _1 2" xfId="19522"/>
    <cellStyle name="6_משקל בתא100_הערות_4.4._פירוט אגח תשואה מעל 10% _1_15" xfId="10914"/>
    <cellStyle name="6_משקל בתא100_הערות_4.4._פירוט אגח תשואה מעל 10% _1_15 2" xfId="19523"/>
    <cellStyle name="6_משקל בתא100_הערות_4.4._פירוט אגח תשואה מעל 10% _15" xfId="10913"/>
    <cellStyle name="6_משקל בתא100_הערות_4.4._פירוט אגח תשואה מעל 10% _15 2" xfId="19524"/>
    <cellStyle name="6_משקל בתא100_הערות_4.4._פירוט אגח תשואה מעל 10% _פירוט אגח תשואה מעל 10% " xfId="5422"/>
    <cellStyle name="6_משקל בתא100_הערות_4.4._פירוט אגח תשואה מעל 10% _פירוט אגח תשואה מעל 10%  2" xfId="19525"/>
    <cellStyle name="6_משקל בתא100_הערות_4.4._פירוט אגח תשואה מעל 10% _פירוט אגח תשואה מעל 10% _15" xfId="10915"/>
    <cellStyle name="6_משקל בתא100_הערות_4.4._פירוט אגח תשואה מעל 10% _פירוט אגח תשואה מעל 10% _15 2" xfId="19526"/>
    <cellStyle name="6_משקל בתא100_הערות_דיווחים נוספים" xfId="5423"/>
    <cellStyle name="6_משקל בתא100_הערות_דיווחים נוספים 2" xfId="19527"/>
    <cellStyle name="6_משקל בתא100_הערות_דיווחים נוספים_1" xfId="5424"/>
    <cellStyle name="6_משקל בתא100_הערות_דיווחים נוספים_1 2" xfId="19528"/>
    <cellStyle name="6_משקל בתא100_הערות_דיווחים נוספים_1_15" xfId="10917"/>
    <cellStyle name="6_משקל בתא100_הערות_דיווחים נוספים_1_15 2" xfId="19529"/>
    <cellStyle name="6_משקל בתא100_הערות_דיווחים נוספים_1_פירוט אגח תשואה מעל 10% " xfId="5425"/>
    <cellStyle name="6_משקל בתא100_הערות_דיווחים נוספים_1_פירוט אגח תשואה מעל 10%  2" xfId="19530"/>
    <cellStyle name="6_משקל בתא100_הערות_דיווחים נוספים_1_פירוט אגח תשואה מעל 10% _15" xfId="10918"/>
    <cellStyle name="6_משקל בתא100_הערות_דיווחים נוספים_1_פירוט אגח תשואה מעל 10% _15 2" xfId="19531"/>
    <cellStyle name="6_משקל בתא100_הערות_דיווחים נוספים_15" xfId="10916"/>
    <cellStyle name="6_משקל בתא100_הערות_דיווחים נוספים_15 2" xfId="19532"/>
    <cellStyle name="6_משקל בתא100_הערות_דיווחים נוספים_פירוט אגח תשואה מעל 10% " xfId="5426"/>
    <cellStyle name="6_משקל בתא100_הערות_דיווחים נוספים_פירוט אגח תשואה מעל 10%  2" xfId="19533"/>
    <cellStyle name="6_משקל בתא100_הערות_דיווחים נוספים_פירוט אגח תשואה מעל 10% _15" xfId="10919"/>
    <cellStyle name="6_משקל בתא100_הערות_דיווחים נוספים_פירוט אגח תשואה מעל 10% _15 2" xfId="19534"/>
    <cellStyle name="6_משקל בתא100_הערות_פירוט אגח תשואה מעל 10% " xfId="5427"/>
    <cellStyle name="6_משקל בתא100_הערות_פירוט אגח תשואה מעל 10%  2" xfId="19535"/>
    <cellStyle name="6_משקל בתא100_הערות_פירוט אגח תשואה מעל 10% _1" xfId="5428"/>
    <cellStyle name="6_משקל בתא100_הערות_פירוט אגח תשואה מעל 10% _1 2" xfId="19536"/>
    <cellStyle name="6_משקל בתא100_הערות_פירוט אגח תשואה מעל 10% _1_15" xfId="10921"/>
    <cellStyle name="6_משקל בתא100_הערות_פירוט אגח תשואה מעל 10% _1_15 2" xfId="19537"/>
    <cellStyle name="6_משקל בתא100_הערות_פירוט אגח תשואה מעל 10% _15" xfId="10920"/>
    <cellStyle name="6_משקל בתא100_הערות_פירוט אגח תשואה מעל 10% _15 2" xfId="19538"/>
    <cellStyle name="6_משקל בתא100_הערות_פירוט אגח תשואה מעל 10% _פירוט אגח תשואה מעל 10% " xfId="5429"/>
    <cellStyle name="6_משקל בתא100_הערות_פירוט אגח תשואה מעל 10% _פירוט אגח תשואה מעל 10%  2" xfId="19539"/>
    <cellStyle name="6_משקל בתא100_הערות_פירוט אגח תשואה מעל 10% _פירוט אגח תשואה מעל 10% _15" xfId="10922"/>
    <cellStyle name="6_משקל בתא100_הערות_פירוט אגח תשואה מעל 10% _פירוט אגח תשואה מעל 10% _15 2" xfId="19540"/>
    <cellStyle name="6_משקל בתא100_יתרת מסגרות אשראי לניצול " xfId="5430"/>
    <cellStyle name="6_משקל בתא100_יתרת מסגרות אשראי לניצול  2" xfId="5431"/>
    <cellStyle name="6_משקל בתא100_יתרת מסגרות אשראי לניצול  2 2" xfId="19542"/>
    <cellStyle name="6_משקל בתא100_יתרת מסגרות אשראי לניצול  2_15" xfId="10924"/>
    <cellStyle name="6_משקל בתא100_יתרת מסגרות אשראי לניצול  2_15 2" xfId="19543"/>
    <cellStyle name="6_משקל בתא100_יתרת מסגרות אשראי לניצול  2_דיווחים נוספים" xfId="5432"/>
    <cellStyle name="6_משקל בתא100_יתרת מסגרות אשראי לניצול  2_דיווחים נוספים 2" xfId="19544"/>
    <cellStyle name="6_משקל בתא100_יתרת מסגרות אשראי לניצול  2_דיווחים נוספים_1" xfId="5433"/>
    <cellStyle name="6_משקל בתא100_יתרת מסגרות אשראי לניצול  2_דיווחים נוספים_1 2" xfId="19545"/>
    <cellStyle name="6_משקל בתא100_יתרת מסגרות אשראי לניצול  2_דיווחים נוספים_1_15" xfId="10926"/>
    <cellStyle name="6_משקל בתא100_יתרת מסגרות אשראי לניצול  2_דיווחים נוספים_1_15 2" xfId="19546"/>
    <cellStyle name="6_משקל בתא100_יתרת מסגרות אשראי לניצול  2_דיווחים נוספים_1_פירוט אגח תשואה מעל 10% " xfId="5434"/>
    <cellStyle name="6_משקל בתא100_יתרת מסגרות אשראי לניצול  2_דיווחים נוספים_1_פירוט אגח תשואה מעל 10%  2" xfId="19547"/>
    <cellStyle name="6_משקל בתא100_יתרת מסגרות אשראי לניצול  2_דיווחים נוספים_1_פירוט אגח תשואה מעל 10% _15" xfId="10927"/>
    <cellStyle name="6_משקל בתא100_יתרת מסגרות אשראי לניצול  2_דיווחים נוספים_1_פירוט אגח תשואה מעל 10% _15 2" xfId="19548"/>
    <cellStyle name="6_משקל בתא100_יתרת מסגרות אשראי לניצול  2_דיווחים נוספים_15" xfId="10925"/>
    <cellStyle name="6_משקל בתא100_יתרת מסגרות אשראי לניצול  2_דיווחים נוספים_15 2" xfId="19549"/>
    <cellStyle name="6_משקל בתא100_יתרת מסגרות אשראי לניצול  2_דיווחים נוספים_פירוט אגח תשואה מעל 10% " xfId="5435"/>
    <cellStyle name="6_משקל בתא100_יתרת מסגרות אשראי לניצול  2_דיווחים נוספים_פירוט אגח תשואה מעל 10%  2" xfId="19550"/>
    <cellStyle name="6_משקל בתא100_יתרת מסגרות אשראי לניצול  2_דיווחים נוספים_פירוט אגח תשואה מעל 10% _15" xfId="10928"/>
    <cellStyle name="6_משקל בתא100_יתרת מסגרות אשראי לניצול  2_דיווחים נוספים_פירוט אגח תשואה מעל 10% _15 2" xfId="19551"/>
    <cellStyle name="6_משקל בתא100_יתרת מסגרות אשראי לניצול  2_פירוט אגח תשואה מעל 10% " xfId="5436"/>
    <cellStyle name="6_משקל בתא100_יתרת מסגרות אשראי לניצול  2_פירוט אגח תשואה מעל 10%  2" xfId="19552"/>
    <cellStyle name="6_משקל בתא100_יתרת מסגרות אשראי לניצול  2_פירוט אגח תשואה מעל 10% _1" xfId="5437"/>
    <cellStyle name="6_משקל בתא100_יתרת מסגרות אשראי לניצול  2_פירוט אגח תשואה מעל 10% _1 2" xfId="19553"/>
    <cellStyle name="6_משקל בתא100_יתרת מסגרות אשראי לניצול  2_פירוט אגח תשואה מעל 10% _1_15" xfId="10930"/>
    <cellStyle name="6_משקל בתא100_יתרת מסגרות אשראי לניצול  2_פירוט אגח תשואה מעל 10% _1_15 2" xfId="19554"/>
    <cellStyle name="6_משקל בתא100_יתרת מסגרות אשראי לניצול  2_פירוט אגח תשואה מעל 10% _15" xfId="10929"/>
    <cellStyle name="6_משקל בתא100_יתרת מסגרות אשראי לניצול  2_פירוט אגח תשואה מעל 10% _15 2" xfId="19555"/>
    <cellStyle name="6_משקל בתא100_יתרת מסגרות אשראי לניצול  2_פירוט אגח תשואה מעל 10% _פירוט אגח תשואה מעל 10% " xfId="5438"/>
    <cellStyle name="6_משקל בתא100_יתרת מסגרות אשראי לניצול  2_פירוט אגח תשואה מעל 10% _פירוט אגח תשואה מעל 10%  2" xfId="19556"/>
    <cellStyle name="6_משקל בתא100_יתרת מסגרות אשראי לניצול  2_פירוט אגח תשואה מעל 10% _פירוט אגח תשואה מעל 10% _15" xfId="10931"/>
    <cellStyle name="6_משקל בתא100_יתרת מסגרות אשראי לניצול  2_פירוט אגח תשואה מעל 10% _פירוט אגח תשואה מעל 10% _15 2" xfId="19557"/>
    <cellStyle name="6_משקל בתא100_יתרת מסגרות אשראי לניצול  3" xfId="19541"/>
    <cellStyle name="6_משקל בתא100_יתרת מסגרות אשראי לניצול _15" xfId="10923"/>
    <cellStyle name="6_משקל בתא100_יתרת מסגרות אשראי לניצול _15 2" xfId="19558"/>
    <cellStyle name="6_משקל בתא100_יתרת מסגרות אשראי לניצול _4.4." xfId="5439"/>
    <cellStyle name="6_משקל בתא100_יתרת מסגרות אשראי לניצול _4.4. 2" xfId="5440"/>
    <cellStyle name="6_משקל בתא100_יתרת מסגרות אשראי לניצול _4.4. 2 2" xfId="19560"/>
    <cellStyle name="6_משקל בתא100_יתרת מסגרות אשראי לניצול _4.4. 2_15" xfId="10933"/>
    <cellStyle name="6_משקל בתא100_יתרת מסגרות אשראי לניצול _4.4. 2_15 2" xfId="19561"/>
    <cellStyle name="6_משקל בתא100_יתרת מסגרות אשראי לניצול _4.4. 2_דיווחים נוספים" xfId="5441"/>
    <cellStyle name="6_משקל בתא100_יתרת מסגרות אשראי לניצול _4.4. 2_דיווחים נוספים 2" xfId="19562"/>
    <cellStyle name="6_משקל בתא100_יתרת מסגרות אשראי לניצול _4.4. 2_דיווחים נוספים_1" xfId="5442"/>
    <cellStyle name="6_משקל בתא100_יתרת מסגרות אשראי לניצול _4.4. 2_דיווחים נוספים_1 2" xfId="19563"/>
    <cellStyle name="6_משקל בתא100_יתרת מסגרות אשראי לניצול _4.4. 2_דיווחים נוספים_1_15" xfId="10935"/>
    <cellStyle name="6_משקל בתא100_יתרת מסגרות אשראי לניצול _4.4. 2_דיווחים נוספים_1_15 2" xfId="19564"/>
    <cellStyle name="6_משקל בתא100_יתרת מסגרות אשראי לניצול _4.4. 2_דיווחים נוספים_1_פירוט אגח תשואה מעל 10% " xfId="5443"/>
    <cellStyle name="6_משקל בתא100_יתרת מסגרות אשראי לניצול _4.4. 2_דיווחים נוספים_1_פירוט אגח תשואה מעל 10%  2" xfId="19565"/>
    <cellStyle name="6_משקל בתא100_יתרת מסגרות אשראי לניצול _4.4. 2_דיווחים נוספים_1_פירוט אגח תשואה מעל 10% _15" xfId="10936"/>
    <cellStyle name="6_משקל בתא100_יתרת מסגרות אשראי לניצול _4.4. 2_דיווחים נוספים_1_פירוט אגח תשואה מעל 10% _15 2" xfId="19566"/>
    <cellStyle name="6_משקל בתא100_יתרת מסגרות אשראי לניצול _4.4. 2_דיווחים נוספים_15" xfId="10934"/>
    <cellStyle name="6_משקל בתא100_יתרת מסגרות אשראי לניצול _4.4. 2_דיווחים נוספים_15 2" xfId="19567"/>
    <cellStyle name="6_משקל בתא100_יתרת מסגרות אשראי לניצול _4.4. 2_דיווחים נוספים_פירוט אגח תשואה מעל 10% " xfId="5444"/>
    <cellStyle name="6_משקל בתא100_יתרת מסגרות אשראי לניצול _4.4. 2_דיווחים נוספים_פירוט אגח תשואה מעל 10%  2" xfId="19568"/>
    <cellStyle name="6_משקל בתא100_יתרת מסגרות אשראי לניצול _4.4. 2_דיווחים נוספים_פירוט אגח תשואה מעל 10% _15" xfId="10937"/>
    <cellStyle name="6_משקל בתא100_יתרת מסגרות אשראי לניצול _4.4. 2_דיווחים נוספים_פירוט אגח תשואה מעל 10% _15 2" xfId="19569"/>
    <cellStyle name="6_משקל בתא100_יתרת מסגרות אשראי לניצול _4.4. 2_פירוט אגח תשואה מעל 10% " xfId="5445"/>
    <cellStyle name="6_משקל בתא100_יתרת מסגרות אשראי לניצול _4.4. 2_פירוט אגח תשואה מעל 10%  2" xfId="19570"/>
    <cellStyle name="6_משקל בתא100_יתרת מסגרות אשראי לניצול _4.4. 2_פירוט אגח תשואה מעל 10% _1" xfId="5446"/>
    <cellStyle name="6_משקל בתא100_יתרת מסגרות אשראי לניצול _4.4. 2_פירוט אגח תשואה מעל 10% _1 2" xfId="19571"/>
    <cellStyle name="6_משקל בתא100_יתרת מסגרות אשראי לניצול _4.4. 2_פירוט אגח תשואה מעל 10% _1_15" xfId="10939"/>
    <cellStyle name="6_משקל בתא100_יתרת מסגרות אשראי לניצול _4.4. 2_פירוט אגח תשואה מעל 10% _1_15 2" xfId="19572"/>
    <cellStyle name="6_משקל בתא100_יתרת מסגרות אשראי לניצול _4.4. 2_פירוט אגח תשואה מעל 10% _15" xfId="10938"/>
    <cellStyle name="6_משקל בתא100_יתרת מסגרות אשראי לניצול _4.4. 2_פירוט אגח תשואה מעל 10% _15 2" xfId="19573"/>
    <cellStyle name="6_משקל בתא100_יתרת מסגרות אשראי לניצול _4.4. 2_פירוט אגח תשואה מעל 10% _פירוט אגח תשואה מעל 10% " xfId="5447"/>
    <cellStyle name="6_משקל בתא100_יתרת מסגרות אשראי לניצול _4.4. 2_פירוט אגח תשואה מעל 10% _פירוט אגח תשואה מעל 10%  2" xfId="19574"/>
    <cellStyle name="6_משקל בתא100_יתרת מסגרות אשראי לניצול _4.4. 2_פירוט אגח תשואה מעל 10% _פירוט אגח תשואה מעל 10% _15" xfId="10940"/>
    <cellStyle name="6_משקל בתא100_יתרת מסגרות אשראי לניצול _4.4. 2_פירוט אגח תשואה מעל 10% _פירוט אגח תשואה מעל 10% _15 2" xfId="19575"/>
    <cellStyle name="6_משקל בתא100_יתרת מסגרות אשראי לניצול _4.4. 3" xfId="19559"/>
    <cellStyle name="6_משקל בתא100_יתרת מסגרות אשראי לניצול _4.4._15" xfId="10932"/>
    <cellStyle name="6_משקל בתא100_יתרת מסגרות אשראי לניצול _4.4._15 2" xfId="19576"/>
    <cellStyle name="6_משקל בתא100_יתרת מסגרות אשראי לניצול _4.4._דיווחים נוספים" xfId="5448"/>
    <cellStyle name="6_משקל בתא100_יתרת מסגרות אשראי לניצול _4.4._דיווחים נוספים 2" xfId="19577"/>
    <cellStyle name="6_משקל בתא100_יתרת מסגרות אשראי לניצול _4.4._דיווחים נוספים_15" xfId="10941"/>
    <cellStyle name="6_משקל בתא100_יתרת מסגרות אשראי לניצול _4.4._דיווחים נוספים_15 2" xfId="19578"/>
    <cellStyle name="6_משקל בתא100_יתרת מסגרות אשראי לניצול _4.4._דיווחים נוספים_פירוט אגח תשואה מעל 10% " xfId="5449"/>
    <cellStyle name="6_משקל בתא100_יתרת מסגרות אשראי לניצול _4.4._דיווחים נוספים_פירוט אגח תשואה מעל 10%  2" xfId="19579"/>
    <cellStyle name="6_משקל בתא100_יתרת מסגרות אשראי לניצול _4.4._דיווחים נוספים_פירוט אגח תשואה מעל 10% _15" xfId="10942"/>
    <cellStyle name="6_משקל בתא100_יתרת מסגרות אשראי לניצול _4.4._דיווחים נוספים_פירוט אגח תשואה מעל 10% _15 2" xfId="19580"/>
    <cellStyle name="6_משקל בתא100_יתרת מסגרות אשראי לניצול _4.4._פירוט אגח תשואה מעל 10% " xfId="5450"/>
    <cellStyle name="6_משקל בתא100_יתרת מסגרות אשראי לניצול _4.4._פירוט אגח תשואה מעל 10%  2" xfId="19581"/>
    <cellStyle name="6_משקל בתא100_יתרת מסגרות אשראי לניצול _4.4._פירוט אגח תשואה מעל 10% _1" xfId="5451"/>
    <cellStyle name="6_משקל בתא100_יתרת מסגרות אשראי לניצול _4.4._פירוט אגח תשואה מעל 10% _1 2" xfId="19582"/>
    <cellStyle name="6_משקל בתא100_יתרת מסגרות אשראי לניצול _4.4._פירוט אגח תשואה מעל 10% _1_15" xfId="10944"/>
    <cellStyle name="6_משקל בתא100_יתרת מסגרות אשראי לניצול _4.4._פירוט אגח תשואה מעל 10% _1_15 2" xfId="19583"/>
    <cellStyle name="6_משקל בתא100_יתרת מסגרות אשראי לניצול _4.4._פירוט אגח תשואה מעל 10% _15" xfId="10943"/>
    <cellStyle name="6_משקל בתא100_יתרת מסגרות אשראי לניצול _4.4._פירוט אגח תשואה מעל 10% _15 2" xfId="19584"/>
    <cellStyle name="6_משקל בתא100_יתרת מסגרות אשראי לניצול _4.4._פירוט אגח תשואה מעל 10% _פירוט אגח תשואה מעל 10% " xfId="5452"/>
    <cellStyle name="6_משקל בתא100_יתרת מסגרות אשראי לניצול _4.4._פירוט אגח תשואה מעל 10% _פירוט אגח תשואה מעל 10%  2" xfId="19585"/>
    <cellStyle name="6_משקל בתא100_יתרת מסגרות אשראי לניצול _4.4._פירוט אגח תשואה מעל 10% _פירוט אגח תשואה מעל 10% _15" xfId="10945"/>
    <cellStyle name="6_משקל בתא100_יתרת מסגרות אשראי לניצול _4.4._פירוט אגח תשואה מעל 10% _פירוט אגח תשואה מעל 10% _15 2" xfId="19586"/>
    <cellStyle name="6_משקל בתא100_יתרת מסגרות אשראי לניצול _דיווחים נוספים" xfId="5453"/>
    <cellStyle name="6_משקל בתא100_יתרת מסגרות אשראי לניצול _דיווחים נוספים 2" xfId="19587"/>
    <cellStyle name="6_משקל בתא100_יתרת מסגרות אשראי לניצול _דיווחים נוספים_1" xfId="5454"/>
    <cellStyle name="6_משקל בתא100_יתרת מסגרות אשראי לניצול _דיווחים נוספים_1 2" xfId="19588"/>
    <cellStyle name="6_משקל בתא100_יתרת מסגרות אשראי לניצול _דיווחים נוספים_1_15" xfId="10947"/>
    <cellStyle name="6_משקל בתא100_יתרת מסגרות אשראי לניצול _דיווחים נוספים_1_15 2" xfId="19589"/>
    <cellStyle name="6_משקל בתא100_יתרת מסגרות אשראי לניצול _דיווחים נוספים_1_פירוט אגח תשואה מעל 10% " xfId="5455"/>
    <cellStyle name="6_משקל בתא100_יתרת מסגרות אשראי לניצול _דיווחים נוספים_1_פירוט אגח תשואה מעל 10%  2" xfId="19590"/>
    <cellStyle name="6_משקל בתא100_יתרת מסגרות אשראי לניצול _דיווחים נוספים_1_פירוט אגח תשואה מעל 10% _15" xfId="10948"/>
    <cellStyle name="6_משקל בתא100_יתרת מסגרות אשראי לניצול _דיווחים נוספים_1_פירוט אגח תשואה מעל 10% _15 2" xfId="19591"/>
    <cellStyle name="6_משקל בתא100_יתרת מסגרות אשראי לניצול _דיווחים נוספים_15" xfId="10946"/>
    <cellStyle name="6_משקל בתא100_יתרת מסגרות אשראי לניצול _דיווחים נוספים_15 2" xfId="19592"/>
    <cellStyle name="6_משקל בתא100_יתרת מסגרות אשראי לניצול _דיווחים נוספים_פירוט אגח תשואה מעל 10% " xfId="5456"/>
    <cellStyle name="6_משקל בתא100_יתרת מסגרות אשראי לניצול _דיווחים נוספים_פירוט אגח תשואה מעל 10%  2" xfId="19593"/>
    <cellStyle name="6_משקל בתא100_יתרת מסגרות אשראי לניצול _דיווחים נוספים_פירוט אגח תשואה מעל 10% _15" xfId="10949"/>
    <cellStyle name="6_משקל בתא100_יתרת מסגרות אשראי לניצול _דיווחים נוספים_פירוט אגח תשואה מעל 10% _15 2" xfId="19594"/>
    <cellStyle name="6_משקל בתא100_יתרת מסגרות אשראי לניצול _פירוט אגח תשואה מעל 10% " xfId="5457"/>
    <cellStyle name="6_משקל בתא100_יתרת מסגרות אשראי לניצול _פירוט אגח תשואה מעל 10%  2" xfId="19595"/>
    <cellStyle name="6_משקל בתא100_יתרת מסגרות אשראי לניצול _פירוט אגח תשואה מעל 10% _1" xfId="5458"/>
    <cellStyle name="6_משקל בתא100_יתרת מסגרות אשראי לניצול _פירוט אגח תשואה מעל 10% _1 2" xfId="19596"/>
    <cellStyle name="6_משקל בתא100_יתרת מסגרות אשראי לניצול _פירוט אגח תשואה מעל 10% _1_15" xfId="10951"/>
    <cellStyle name="6_משקל בתא100_יתרת מסגרות אשראי לניצול _פירוט אגח תשואה מעל 10% _1_15 2" xfId="19597"/>
    <cellStyle name="6_משקל בתא100_יתרת מסגרות אשראי לניצול _פירוט אגח תשואה מעל 10% _15" xfId="10950"/>
    <cellStyle name="6_משקל בתא100_יתרת מסגרות אשראי לניצול _פירוט אגח תשואה מעל 10% _15 2" xfId="19598"/>
    <cellStyle name="6_משקל בתא100_יתרת מסגרות אשראי לניצול _פירוט אגח תשואה מעל 10% _פירוט אגח תשואה מעל 10% " xfId="5459"/>
    <cellStyle name="6_משקל בתא100_יתרת מסגרות אשראי לניצול _פירוט אגח תשואה מעל 10% _פירוט אגח תשואה מעל 10%  2" xfId="19599"/>
    <cellStyle name="6_משקל בתא100_יתרת מסגרות אשראי לניצול _פירוט אגח תשואה מעל 10% _פירוט אגח תשואה מעל 10% _15" xfId="10952"/>
    <cellStyle name="6_משקל בתא100_יתרת מסגרות אשראי לניצול _פירוט אגח תשואה מעל 10% _פירוט אגח תשואה מעל 10% _15 2" xfId="19600"/>
    <cellStyle name="6_משקל בתא100_עסקאות שאושרו וטרם בוצעו  " xfId="5460"/>
    <cellStyle name="6_משקל בתא100_עסקאות שאושרו וטרם בוצעו   2" xfId="5461"/>
    <cellStyle name="6_משקל בתא100_עסקאות שאושרו וטרם בוצעו   2 2" xfId="19602"/>
    <cellStyle name="6_משקל בתא100_עסקאות שאושרו וטרם בוצעו   2_15" xfId="10954"/>
    <cellStyle name="6_משקל בתא100_עסקאות שאושרו וטרם בוצעו   2_15 2" xfId="19603"/>
    <cellStyle name="6_משקל בתא100_עסקאות שאושרו וטרם בוצעו   2_דיווחים נוספים" xfId="5462"/>
    <cellStyle name="6_משקל בתא100_עסקאות שאושרו וטרם בוצעו   2_דיווחים נוספים 2" xfId="19604"/>
    <cellStyle name="6_משקל בתא100_עסקאות שאושרו וטרם בוצעו   2_דיווחים נוספים_1" xfId="5463"/>
    <cellStyle name="6_משקל בתא100_עסקאות שאושרו וטרם בוצעו   2_דיווחים נוספים_1 2" xfId="19605"/>
    <cellStyle name="6_משקל בתא100_עסקאות שאושרו וטרם בוצעו   2_דיווחים נוספים_1_15" xfId="10956"/>
    <cellStyle name="6_משקל בתא100_עסקאות שאושרו וטרם בוצעו   2_דיווחים נוספים_1_15 2" xfId="19606"/>
    <cellStyle name="6_משקל בתא100_עסקאות שאושרו וטרם בוצעו   2_דיווחים נוספים_1_פירוט אגח תשואה מעל 10% " xfId="5464"/>
    <cellStyle name="6_משקל בתא100_עסקאות שאושרו וטרם בוצעו   2_דיווחים נוספים_1_פירוט אגח תשואה מעל 10%  2" xfId="19607"/>
    <cellStyle name="6_משקל בתא100_עסקאות שאושרו וטרם בוצעו   2_דיווחים נוספים_1_פירוט אגח תשואה מעל 10% _15" xfId="10957"/>
    <cellStyle name="6_משקל בתא100_עסקאות שאושרו וטרם בוצעו   2_דיווחים נוספים_1_פירוט אגח תשואה מעל 10% _15 2" xfId="19608"/>
    <cellStyle name="6_משקל בתא100_עסקאות שאושרו וטרם בוצעו   2_דיווחים נוספים_15" xfId="10955"/>
    <cellStyle name="6_משקל בתא100_עסקאות שאושרו וטרם בוצעו   2_דיווחים נוספים_15 2" xfId="19609"/>
    <cellStyle name="6_משקל בתא100_עסקאות שאושרו וטרם בוצעו   2_דיווחים נוספים_פירוט אגח תשואה מעל 10% " xfId="5465"/>
    <cellStyle name="6_משקל בתא100_עסקאות שאושרו וטרם בוצעו   2_דיווחים נוספים_פירוט אגח תשואה מעל 10%  2" xfId="19610"/>
    <cellStyle name="6_משקל בתא100_עסקאות שאושרו וטרם בוצעו   2_דיווחים נוספים_פירוט אגח תשואה מעל 10% _15" xfId="10958"/>
    <cellStyle name="6_משקל בתא100_עסקאות שאושרו וטרם בוצעו   2_דיווחים נוספים_פירוט אגח תשואה מעל 10% _15 2" xfId="19611"/>
    <cellStyle name="6_משקל בתא100_עסקאות שאושרו וטרם בוצעו   2_פירוט אגח תשואה מעל 10% " xfId="5466"/>
    <cellStyle name="6_משקל בתא100_עסקאות שאושרו וטרם בוצעו   2_פירוט אגח תשואה מעל 10%  2" xfId="19612"/>
    <cellStyle name="6_משקל בתא100_עסקאות שאושרו וטרם בוצעו   2_פירוט אגח תשואה מעל 10% _1" xfId="5467"/>
    <cellStyle name="6_משקל בתא100_עסקאות שאושרו וטרם בוצעו   2_פירוט אגח תשואה מעל 10% _1 2" xfId="19613"/>
    <cellStyle name="6_משקל בתא100_עסקאות שאושרו וטרם בוצעו   2_פירוט אגח תשואה מעל 10% _1_15" xfId="10960"/>
    <cellStyle name="6_משקל בתא100_עסקאות שאושרו וטרם בוצעו   2_פירוט אגח תשואה מעל 10% _1_15 2" xfId="19614"/>
    <cellStyle name="6_משקל בתא100_עסקאות שאושרו וטרם בוצעו   2_פירוט אגח תשואה מעל 10% _15" xfId="10959"/>
    <cellStyle name="6_משקל בתא100_עסקאות שאושרו וטרם בוצעו   2_פירוט אגח תשואה מעל 10% _15 2" xfId="19615"/>
    <cellStyle name="6_משקל בתא100_עסקאות שאושרו וטרם בוצעו   2_פירוט אגח תשואה מעל 10% _פירוט אגח תשואה מעל 10% " xfId="5468"/>
    <cellStyle name="6_משקל בתא100_עסקאות שאושרו וטרם בוצעו   2_פירוט אגח תשואה מעל 10% _פירוט אגח תשואה מעל 10%  2" xfId="19616"/>
    <cellStyle name="6_משקל בתא100_עסקאות שאושרו וטרם בוצעו   2_פירוט אגח תשואה מעל 10% _פירוט אגח תשואה מעל 10% _15" xfId="10961"/>
    <cellStyle name="6_משקל בתא100_עסקאות שאושרו וטרם בוצעו   2_פירוט אגח תשואה מעל 10% _פירוט אגח תשואה מעל 10% _15 2" xfId="19617"/>
    <cellStyle name="6_משקל בתא100_עסקאות שאושרו וטרם בוצעו   3" xfId="19601"/>
    <cellStyle name="6_משקל בתא100_עסקאות שאושרו וטרם בוצעו  _1" xfId="5469"/>
    <cellStyle name="6_משקל בתא100_עסקאות שאושרו וטרם בוצעו  _1 2" xfId="5470"/>
    <cellStyle name="6_משקל בתא100_עסקאות שאושרו וטרם בוצעו  _1 2 2" xfId="19619"/>
    <cellStyle name="6_משקל בתא100_עסקאות שאושרו וטרם בוצעו  _1 2_15" xfId="10963"/>
    <cellStyle name="6_משקל בתא100_עסקאות שאושרו וטרם בוצעו  _1 2_15 2" xfId="19620"/>
    <cellStyle name="6_משקל בתא100_עסקאות שאושרו וטרם בוצעו  _1 2_דיווחים נוספים" xfId="5471"/>
    <cellStyle name="6_משקל בתא100_עסקאות שאושרו וטרם בוצעו  _1 2_דיווחים נוספים 2" xfId="19621"/>
    <cellStyle name="6_משקל בתא100_עסקאות שאושרו וטרם בוצעו  _1 2_דיווחים נוספים_1" xfId="5472"/>
    <cellStyle name="6_משקל בתא100_עסקאות שאושרו וטרם בוצעו  _1 2_דיווחים נוספים_1 2" xfId="19622"/>
    <cellStyle name="6_משקל בתא100_עסקאות שאושרו וטרם בוצעו  _1 2_דיווחים נוספים_1_15" xfId="10965"/>
    <cellStyle name="6_משקל בתא100_עסקאות שאושרו וטרם בוצעו  _1 2_דיווחים נוספים_1_15 2" xfId="19623"/>
    <cellStyle name="6_משקל בתא100_עסקאות שאושרו וטרם בוצעו  _1 2_דיווחים נוספים_1_פירוט אגח תשואה מעל 10% " xfId="5473"/>
    <cellStyle name="6_משקל בתא100_עסקאות שאושרו וטרם בוצעו  _1 2_דיווחים נוספים_1_פירוט אגח תשואה מעל 10%  2" xfId="19624"/>
    <cellStyle name="6_משקל בתא100_עסקאות שאושרו וטרם בוצעו  _1 2_דיווחים נוספים_1_פירוט אגח תשואה מעל 10% _15" xfId="10966"/>
    <cellStyle name="6_משקל בתא100_עסקאות שאושרו וטרם בוצעו  _1 2_דיווחים נוספים_1_פירוט אגח תשואה מעל 10% _15 2" xfId="19625"/>
    <cellStyle name="6_משקל בתא100_עסקאות שאושרו וטרם בוצעו  _1 2_דיווחים נוספים_15" xfId="10964"/>
    <cellStyle name="6_משקל בתא100_עסקאות שאושרו וטרם בוצעו  _1 2_דיווחים נוספים_15 2" xfId="19626"/>
    <cellStyle name="6_משקל בתא100_עסקאות שאושרו וטרם בוצעו  _1 2_דיווחים נוספים_פירוט אגח תשואה מעל 10% " xfId="5474"/>
    <cellStyle name="6_משקל בתא100_עסקאות שאושרו וטרם בוצעו  _1 2_דיווחים נוספים_פירוט אגח תשואה מעל 10%  2" xfId="19627"/>
    <cellStyle name="6_משקל בתא100_עסקאות שאושרו וטרם בוצעו  _1 2_דיווחים נוספים_פירוט אגח תשואה מעל 10% _15" xfId="10967"/>
    <cellStyle name="6_משקל בתא100_עסקאות שאושרו וטרם בוצעו  _1 2_דיווחים נוספים_פירוט אגח תשואה מעל 10% _15 2" xfId="19628"/>
    <cellStyle name="6_משקל בתא100_עסקאות שאושרו וטרם בוצעו  _1 2_פירוט אגח תשואה מעל 10% " xfId="5475"/>
    <cellStyle name="6_משקל בתא100_עסקאות שאושרו וטרם בוצעו  _1 2_פירוט אגח תשואה מעל 10%  2" xfId="19629"/>
    <cellStyle name="6_משקל בתא100_עסקאות שאושרו וטרם בוצעו  _1 2_פירוט אגח תשואה מעל 10% _1" xfId="5476"/>
    <cellStyle name="6_משקל בתא100_עסקאות שאושרו וטרם בוצעו  _1 2_פירוט אגח תשואה מעל 10% _1 2" xfId="19630"/>
    <cellStyle name="6_משקל בתא100_עסקאות שאושרו וטרם בוצעו  _1 2_פירוט אגח תשואה מעל 10% _1_15" xfId="10969"/>
    <cellStyle name="6_משקל בתא100_עסקאות שאושרו וטרם בוצעו  _1 2_פירוט אגח תשואה מעל 10% _1_15 2" xfId="19631"/>
    <cellStyle name="6_משקל בתא100_עסקאות שאושרו וטרם בוצעו  _1 2_פירוט אגח תשואה מעל 10% _15" xfId="10968"/>
    <cellStyle name="6_משקל בתא100_עסקאות שאושרו וטרם בוצעו  _1 2_פירוט אגח תשואה מעל 10% _15 2" xfId="19632"/>
    <cellStyle name="6_משקל בתא100_עסקאות שאושרו וטרם בוצעו  _1 2_פירוט אגח תשואה מעל 10% _פירוט אגח תשואה מעל 10% " xfId="5477"/>
    <cellStyle name="6_משקל בתא100_עסקאות שאושרו וטרם בוצעו  _1 2_פירוט אגח תשואה מעל 10% _פירוט אגח תשואה מעל 10%  2" xfId="19633"/>
    <cellStyle name="6_משקל בתא100_עסקאות שאושרו וטרם בוצעו  _1 2_פירוט אגח תשואה מעל 10% _פירוט אגח תשואה מעל 10% _15" xfId="10970"/>
    <cellStyle name="6_משקל בתא100_עסקאות שאושרו וטרם בוצעו  _1 2_פירוט אגח תשואה מעל 10% _פירוט אגח תשואה מעל 10% _15 2" xfId="19634"/>
    <cellStyle name="6_משקל בתא100_עסקאות שאושרו וטרם בוצעו  _1 3" xfId="19618"/>
    <cellStyle name="6_משקל בתא100_עסקאות שאושרו וטרם בוצעו  _1_15" xfId="10962"/>
    <cellStyle name="6_משקל בתא100_עסקאות שאושרו וטרם בוצעו  _1_15 2" xfId="19635"/>
    <cellStyle name="6_משקל בתא100_עסקאות שאושרו וטרם בוצעו  _1_דיווחים נוספים" xfId="5478"/>
    <cellStyle name="6_משקל בתא100_עסקאות שאושרו וטרם בוצעו  _1_דיווחים נוספים 2" xfId="19636"/>
    <cellStyle name="6_משקל בתא100_עסקאות שאושרו וטרם בוצעו  _1_דיווחים נוספים_15" xfId="10971"/>
    <cellStyle name="6_משקל בתא100_עסקאות שאושרו וטרם בוצעו  _1_דיווחים נוספים_15 2" xfId="19637"/>
    <cellStyle name="6_משקל בתא100_עסקאות שאושרו וטרם בוצעו  _1_דיווחים נוספים_פירוט אגח תשואה מעל 10% " xfId="5479"/>
    <cellStyle name="6_משקל בתא100_עסקאות שאושרו וטרם בוצעו  _1_דיווחים נוספים_פירוט אגח תשואה מעל 10%  2" xfId="19638"/>
    <cellStyle name="6_משקל בתא100_עסקאות שאושרו וטרם בוצעו  _1_דיווחים נוספים_פירוט אגח תשואה מעל 10% _15" xfId="10972"/>
    <cellStyle name="6_משקל בתא100_עסקאות שאושרו וטרם בוצעו  _1_דיווחים נוספים_פירוט אגח תשואה מעל 10% _15 2" xfId="19639"/>
    <cellStyle name="6_משקל בתא100_עסקאות שאושרו וטרם בוצעו  _1_פירוט אגח תשואה מעל 10% " xfId="5480"/>
    <cellStyle name="6_משקל בתא100_עסקאות שאושרו וטרם בוצעו  _1_פירוט אגח תשואה מעל 10%  2" xfId="19640"/>
    <cellStyle name="6_משקל בתא100_עסקאות שאושרו וטרם בוצעו  _1_פירוט אגח תשואה מעל 10% _1" xfId="5481"/>
    <cellStyle name="6_משקל בתא100_עסקאות שאושרו וטרם בוצעו  _1_פירוט אגח תשואה מעל 10% _1 2" xfId="19641"/>
    <cellStyle name="6_משקל בתא100_עסקאות שאושרו וטרם בוצעו  _1_פירוט אגח תשואה מעל 10% _1_15" xfId="10974"/>
    <cellStyle name="6_משקל בתא100_עסקאות שאושרו וטרם בוצעו  _1_פירוט אגח תשואה מעל 10% _1_15 2" xfId="19642"/>
    <cellStyle name="6_משקל בתא100_עסקאות שאושרו וטרם בוצעו  _1_פירוט אגח תשואה מעל 10% _15" xfId="10973"/>
    <cellStyle name="6_משקל בתא100_עסקאות שאושרו וטרם בוצעו  _1_פירוט אגח תשואה מעל 10% _15 2" xfId="19643"/>
    <cellStyle name="6_משקל בתא100_עסקאות שאושרו וטרם בוצעו  _1_פירוט אגח תשואה מעל 10% _פירוט אגח תשואה מעל 10% " xfId="5482"/>
    <cellStyle name="6_משקל בתא100_עסקאות שאושרו וטרם בוצעו  _1_פירוט אגח תשואה מעל 10% _פירוט אגח תשואה מעל 10%  2" xfId="19644"/>
    <cellStyle name="6_משקל בתא100_עסקאות שאושרו וטרם בוצעו  _1_פירוט אגח תשואה מעל 10% _פירוט אגח תשואה מעל 10% _15" xfId="10975"/>
    <cellStyle name="6_משקל בתא100_עסקאות שאושרו וטרם בוצעו  _1_פירוט אגח תשואה מעל 10% _פירוט אגח תשואה מעל 10% _15 2" xfId="19645"/>
    <cellStyle name="6_משקל בתא100_עסקאות שאושרו וטרם בוצעו  _15" xfId="10953"/>
    <cellStyle name="6_משקל בתא100_עסקאות שאושרו וטרם בוצעו  _15 2" xfId="19646"/>
    <cellStyle name="6_משקל בתא100_עסקאות שאושרו וטרם בוצעו  _4.4." xfId="5483"/>
    <cellStyle name="6_משקל בתא100_עסקאות שאושרו וטרם בוצעו  _4.4. 2" xfId="5484"/>
    <cellStyle name="6_משקל בתא100_עסקאות שאושרו וטרם בוצעו  _4.4. 2 2" xfId="19648"/>
    <cellStyle name="6_משקל בתא100_עסקאות שאושרו וטרם בוצעו  _4.4. 2_15" xfId="10977"/>
    <cellStyle name="6_משקל בתא100_עסקאות שאושרו וטרם בוצעו  _4.4. 2_15 2" xfId="19649"/>
    <cellStyle name="6_משקל בתא100_עסקאות שאושרו וטרם בוצעו  _4.4. 2_דיווחים נוספים" xfId="5485"/>
    <cellStyle name="6_משקל בתא100_עסקאות שאושרו וטרם בוצעו  _4.4. 2_דיווחים נוספים 2" xfId="19650"/>
    <cellStyle name="6_משקל בתא100_עסקאות שאושרו וטרם בוצעו  _4.4. 2_דיווחים נוספים_1" xfId="5486"/>
    <cellStyle name="6_משקל בתא100_עסקאות שאושרו וטרם בוצעו  _4.4. 2_דיווחים נוספים_1 2" xfId="19651"/>
    <cellStyle name="6_משקל בתא100_עסקאות שאושרו וטרם בוצעו  _4.4. 2_דיווחים נוספים_1_15" xfId="10979"/>
    <cellStyle name="6_משקל בתא100_עסקאות שאושרו וטרם בוצעו  _4.4. 2_דיווחים נוספים_1_15 2" xfId="19652"/>
    <cellStyle name="6_משקל בתא100_עסקאות שאושרו וטרם בוצעו  _4.4. 2_דיווחים נוספים_1_פירוט אגח תשואה מעל 10% " xfId="5487"/>
    <cellStyle name="6_משקל בתא100_עסקאות שאושרו וטרם בוצעו  _4.4. 2_דיווחים נוספים_1_פירוט אגח תשואה מעל 10%  2" xfId="19653"/>
    <cellStyle name="6_משקל בתא100_עסקאות שאושרו וטרם בוצעו  _4.4. 2_דיווחים נוספים_1_פירוט אגח תשואה מעל 10% _15" xfId="10980"/>
    <cellStyle name="6_משקל בתא100_עסקאות שאושרו וטרם בוצעו  _4.4. 2_דיווחים נוספים_1_פירוט אגח תשואה מעל 10% _15 2" xfId="19654"/>
    <cellStyle name="6_משקל בתא100_עסקאות שאושרו וטרם בוצעו  _4.4. 2_דיווחים נוספים_15" xfId="10978"/>
    <cellStyle name="6_משקל בתא100_עסקאות שאושרו וטרם בוצעו  _4.4. 2_דיווחים נוספים_15 2" xfId="19655"/>
    <cellStyle name="6_משקל בתא100_עסקאות שאושרו וטרם בוצעו  _4.4. 2_דיווחים נוספים_פירוט אגח תשואה מעל 10% " xfId="5488"/>
    <cellStyle name="6_משקל בתא100_עסקאות שאושרו וטרם בוצעו  _4.4. 2_דיווחים נוספים_פירוט אגח תשואה מעל 10%  2" xfId="19656"/>
    <cellStyle name="6_משקל בתא100_עסקאות שאושרו וטרם בוצעו  _4.4. 2_דיווחים נוספים_פירוט אגח תשואה מעל 10% _15" xfId="10981"/>
    <cellStyle name="6_משקל בתא100_עסקאות שאושרו וטרם בוצעו  _4.4. 2_דיווחים נוספים_פירוט אגח תשואה מעל 10% _15 2" xfId="19657"/>
    <cellStyle name="6_משקל בתא100_עסקאות שאושרו וטרם בוצעו  _4.4. 2_פירוט אגח תשואה מעל 10% " xfId="5489"/>
    <cellStyle name="6_משקל בתא100_עסקאות שאושרו וטרם בוצעו  _4.4. 2_פירוט אגח תשואה מעל 10%  2" xfId="19658"/>
    <cellStyle name="6_משקל בתא100_עסקאות שאושרו וטרם בוצעו  _4.4. 2_פירוט אגח תשואה מעל 10% _1" xfId="5490"/>
    <cellStyle name="6_משקל בתא100_עסקאות שאושרו וטרם בוצעו  _4.4. 2_פירוט אגח תשואה מעל 10% _1 2" xfId="19659"/>
    <cellStyle name="6_משקל בתא100_עסקאות שאושרו וטרם בוצעו  _4.4. 2_פירוט אגח תשואה מעל 10% _1_15" xfId="10983"/>
    <cellStyle name="6_משקל בתא100_עסקאות שאושרו וטרם בוצעו  _4.4. 2_פירוט אגח תשואה מעל 10% _1_15 2" xfId="19660"/>
    <cellStyle name="6_משקל בתא100_עסקאות שאושרו וטרם בוצעו  _4.4. 2_פירוט אגח תשואה מעל 10% _15" xfId="10982"/>
    <cellStyle name="6_משקל בתא100_עסקאות שאושרו וטרם בוצעו  _4.4. 2_פירוט אגח תשואה מעל 10% _15 2" xfId="19661"/>
    <cellStyle name="6_משקל בתא100_עסקאות שאושרו וטרם בוצעו  _4.4. 2_פירוט אגח תשואה מעל 10% _פירוט אגח תשואה מעל 10% " xfId="5491"/>
    <cellStyle name="6_משקל בתא100_עסקאות שאושרו וטרם בוצעו  _4.4. 2_פירוט אגח תשואה מעל 10% _פירוט אגח תשואה מעל 10%  2" xfId="19662"/>
    <cellStyle name="6_משקל בתא100_עסקאות שאושרו וטרם בוצעו  _4.4. 2_פירוט אגח תשואה מעל 10% _פירוט אגח תשואה מעל 10% _15" xfId="10984"/>
    <cellStyle name="6_משקל בתא100_עסקאות שאושרו וטרם בוצעו  _4.4. 2_פירוט אגח תשואה מעל 10% _פירוט אגח תשואה מעל 10% _15 2" xfId="19663"/>
    <cellStyle name="6_משקל בתא100_עסקאות שאושרו וטרם בוצעו  _4.4. 3" xfId="19647"/>
    <cellStyle name="6_משקל בתא100_עסקאות שאושרו וטרם בוצעו  _4.4._15" xfId="10976"/>
    <cellStyle name="6_משקל בתא100_עסקאות שאושרו וטרם בוצעו  _4.4._15 2" xfId="19664"/>
    <cellStyle name="6_משקל בתא100_עסקאות שאושרו וטרם בוצעו  _4.4._דיווחים נוספים" xfId="5492"/>
    <cellStyle name="6_משקל בתא100_עסקאות שאושרו וטרם בוצעו  _4.4._דיווחים נוספים 2" xfId="19665"/>
    <cellStyle name="6_משקל בתא100_עסקאות שאושרו וטרם בוצעו  _4.4._דיווחים נוספים_15" xfId="10985"/>
    <cellStyle name="6_משקל בתא100_עסקאות שאושרו וטרם בוצעו  _4.4._דיווחים נוספים_15 2" xfId="19666"/>
    <cellStyle name="6_משקל בתא100_עסקאות שאושרו וטרם בוצעו  _4.4._דיווחים נוספים_פירוט אגח תשואה מעל 10% " xfId="5493"/>
    <cellStyle name="6_משקל בתא100_עסקאות שאושרו וטרם בוצעו  _4.4._דיווחים נוספים_פירוט אגח תשואה מעל 10%  2" xfId="19667"/>
    <cellStyle name="6_משקל בתא100_עסקאות שאושרו וטרם בוצעו  _4.4._דיווחים נוספים_פירוט אגח תשואה מעל 10% _15" xfId="10986"/>
    <cellStyle name="6_משקל בתא100_עסקאות שאושרו וטרם בוצעו  _4.4._דיווחים נוספים_פירוט אגח תשואה מעל 10% _15 2" xfId="19668"/>
    <cellStyle name="6_משקל בתא100_עסקאות שאושרו וטרם בוצעו  _4.4._פירוט אגח תשואה מעל 10% " xfId="5494"/>
    <cellStyle name="6_משקל בתא100_עסקאות שאושרו וטרם בוצעו  _4.4._פירוט אגח תשואה מעל 10%  2" xfId="19669"/>
    <cellStyle name="6_משקל בתא100_עסקאות שאושרו וטרם בוצעו  _4.4._פירוט אגח תשואה מעל 10% _1" xfId="5495"/>
    <cellStyle name="6_משקל בתא100_עסקאות שאושרו וטרם בוצעו  _4.4._פירוט אגח תשואה מעל 10% _1 2" xfId="19670"/>
    <cellStyle name="6_משקל בתא100_עסקאות שאושרו וטרם בוצעו  _4.4._פירוט אגח תשואה מעל 10% _1_15" xfId="10988"/>
    <cellStyle name="6_משקל בתא100_עסקאות שאושרו וטרם בוצעו  _4.4._פירוט אגח תשואה מעל 10% _1_15 2" xfId="19671"/>
    <cellStyle name="6_משקל בתא100_עסקאות שאושרו וטרם בוצעו  _4.4._פירוט אגח תשואה מעל 10% _15" xfId="10987"/>
    <cellStyle name="6_משקל בתא100_עסקאות שאושרו וטרם בוצעו  _4.4._פירוט אגח תשואה מעל 10% _15 2" xfId="19672"/>
    <cellStyle name="6_משקל בתא100_עסקאות שאושרו וטרם בוצעו  _4.4._פירוט אגח תשואה מעל 10% _פירוט אגח תשואה מעל 10% " xfId="5496"/>
    <cellStyle name="6_משקל בתא100_עסקאות שאושרו וטרם בוצעו  _4.4._פירוט אגח תשואה מעל 10% _פירוט אגח תשואה מעל 10%  2" xfId="19673"/>
    <cellStyle name="6_משקל בתא100_עסקאות שאושרו וטרם בוצעו  _4.4._פירוט אגח תשואה מעל 10% _פירוט אגח תשואה מעל 10% _15" xfId="10989"/>
    <cellStyle name="6_משקל בתא100_עסקאות שאושרו וטרם בוצעו  _4.4._פירוט אגח תשואה מעל 10% _פירוט אגח תשואה מעל 10% _15 2" xfId="19674"/>
    <cellStyle name="6_משקל בתא100_עסקאות שאושרו וטרם בוצעו  _דיווחים נוספים" xfId="5497"/>
    <cellStyle name="6_משקל בתא100_עסקאות שאושרו וטרם בוצעו  _דיווחים נוספים 2" xfId="19675"/>
    <cellStyle name="6_משקל בתא100_עסקאות שאושרו וטרם בוצעו  _דיווחים נוספים_1" xfId="5498"/>
    <cellStyle name="6_משקל בתא100_עסקאות שאושרו וטרם בוצעו  _דיווחים נוספים_1 2" xfId="19676"/>
    <cellStyle name="6_משקל בתא100_עסקאות שאושרו וטרם בוצעו  _דיווחים נוספים_1_15" xfId="10991"/>
    <cellStyle name="6_משקל בתא100_עסקאות שאושרו וטרם בוצעו  _דיווחים נוספים_1_15 2" xfId="19677"/>
    <cellStyle name="6_משקל בתא100_עסקאות שאושרו וטרם בוצעו  _דיווחים נוספים_1_פירוט אגח תשואה מעל 10% " xfId="5499"/>
    <cellStyle name="6_משקל בתא100_עסקאות שאושרו וטרם בוצעו  _דיווחים נוספים_1_פירוט אגח תשואה מעל 10%  2" xfId="19678"/>
    <cellStyle name="6_משקל בתא100_עסקאות שאושרו וטרם בוצעו  _דיווחים נוספים_1_פירוט אגח תשואה מעל 10% _15" xfId="10992"/>
    <cellStyle name="6_משקל בתא100_עסקאות שאושרו וטרם בוצעו  _דיווחים נוספים_1_פירוט אגח תשואה מעל 10% _15 2" xfId="19679"/>
    <cellStyle name="6_משקל בתא100_עסקאות שאושרו וטרם בוצעו  _דיווחים נוספים_15" xfId="10990"/>
    <cellStyle name="6_משקל בתא100_עסקאות שאושרו וטרם בוצעו  _דיווחים נוספים_15 2" xfId="19680"/>
    <cellStyle name="6_משקל בתא100_עסקאות שאושרו וטרם בוצעו  _דיווחים נוספים_פירוט אגח תשואה מעל 10% " xfId="5500"/>
    <cellStyle name="6_משקל בתא100_עסקאות שאושרו וטרם בוצעו  _דיווחים נוספים_פירוט אגח תשואה מעל 10%  2" xfId="19681"/>
    <cellStyle name="6_משקל בתא100_עסקאות שאושרו וטרם בוצעו  _דיווחים נוספים_פירוט אגח תשואה מעל 10% _15" xfId="10993"/>
    <cellStyle name="6_משקל בתא100_עסקאות שאושרו וטרם בוצעו  _דיווחים נוספים_פירוט אגח תשואה מעל 10% _15 2" xfId="19682"/>
    <cellStyle name="6_משקל בתא100_עסקאות שאושרו וטרם בוצעו  _פירוט אגח תשואה מעל 10% " xfId="5501"/>
    <cellStyle name="6_משקל בתא100_עסקאות שאושרו וטרם בוצעו  _פירוט אגח תשואה מעל 10%  2" xfId="19683"/>
    <cellStyle name="6_משקל בתא100_עסקאות שאושרו וטרם בוצעו  _פירוט אגח תשואה מעל 10% _1" xfId="5502"/>
    <cellStyle name="6_משקל בתא100_עסקאות שאושרו וטרם בוצעו  _פירוט אגח תשואה מעל 10% _1 2" xfId="19684"/>
    <cellStyle name="6_משקל בתא100_עסקאות שאושרו וטרם בוצעו  _פירוט אגח תשואה מעל 10% _1_15" xfId="10995"/>
    <cellStyle name="6_משקל בתא100_עסקאות שאושרו וטרם בוצעו  _פירוט אגח תשואה מעל 10% _1_15 2" xfId="19685"/>
    <cellStyle name="6_משקל בתא100_עסקאות שאושרו וטרם בוצעו  _פירוט אגח תשואה מעל 10% _15" xfId="10994"/>
    <cellStyle name="6_משקל בתא100_עסקאות שאושרו וטרם בוצעו  _פירוט אגח תשואה מעל 10% _15 2" xfId="19686"/>
    <cellStyle name="6_משקל בתא100_עסקאות שאושרו וטרם בוצעו  _פירוט אגח תשואה מעל 10% _פירוט אגח תשואה מעל 10% " xfId="5503"/>
    <cellStyle name="6_משקל בתא100_עסקאות שאושרו וטרם בוצעו  _פירוט אגח תשואה מעל 10% _פירוט אגח תשואה מעל 10%  2" xfId="19687"/>
    <cellStyle name="6_משקל בתא100_עסקאות שאושרו וטרם בוצעו  _פירוט אגח תשואה מעל 10% _פירוט אגח תשואה מעל 10% _15" xfId="10996"/>
    <cellStyle name="6_משקל בתא100_עסקאות שאושרו וטרם בוצעו  _פירוט אגח תשואה מעל 10% _פירוט אגח תשואה מעל 10% _15 2" xfId="19688"/>
    <cellStyle name="6_משקל בתא100_פירוט אגח תשואה מעל 10% " xfId="5504"/>
    <cellStyle name="6_משקל בתא100_פירוט אגח תשואה מעל 10%  2" xfId="5505"/>
    <cellStyle name="6_משקל בתא100_פירוט אגח תשואה מעל 10%  2 2" xfId="19690"/>
    <cellStyle name="6_משקל בתא100_פירוט אגח תשואה מעל 10%  2_15" xfId="10998"/>
    <cellStyle name="6_משקל בתא100_פירוט אגח תשואה מעל 10%  2_15 2" xfId="19691"/>
    <cellStyle name="6_משקל בתא100_פירוט אגח תשואה מעל 10%  2_דיווחים נוספים" xfId="5506"/>
    <cellStyle name="6_משקל בתא100_פירוט אגח תשואה מעל 10%  2_דיווחים נוספים 2" xfId="19692"/>
    <cellStyle name="6_משקל בתא100_פירוט אגח תשואה מעל 10%  2_דיווחים נוספים_1" xfId="5507"/>
    <cellStyle name="6_משקל בתא100_פירוט אגח תשואה מעל 10%  2_דיווחים נוספים_1 2" xfId="19693"/>
    <cellStyle name="6_משקל בתא100_פירוט אגח תשואה מעל 10%  2_דיווחים נוספים_1_15" xfId="11000"/>
    <cellStyle name="6_משקל בתא100_פירוט אגח תשואה מעל 10%  2_דיווחים נוספים_1_15 2" xfId="19694"/>
    <cellStyle name="6_משקל בתא100_פירוט אגח תשואה מעל 10%  2_דיווחים נוספים_1_פירוט אגח תשואה מעל 10% " xfId="5508"/>
    <cellStyle name="6_משקל בתא100_פירוט אגח תשואה מעל 10%  2_דיווחים נוספים_1_פירוט אגח תשואה מעל 10%  2" xfId="19695"/>
    <cellStyle name="6_משקל בתא100_פירוט אגח תשואה מעל 10%  2_דיווחים נוספים_1_פירוט אגח תשואה מעל 10% _15" xfId="11001"/>
    <cellStyle name="6_משקל בתא100_פירוט אגח תשואה מעל 10%  2_דיווחים נוספים_1_פירוט אגח תשואה מעל 10% _15 2" xfId="19696"/>
    <cellStyle name="6_משקל בתא100_פירוט אגח תשואה מעל 10%  2_דיווחים נוספים_15" xfId="10999"/>
    <cellStyle name="6_משקל בתא100_פירוט אגח תשואה מעל 10%  2_דיווחים נוספים_15 2" xfId="19697"/>
    <cellStyle name="6_משקל בתא100_פירוט אגח תשואה מעל 10%  2_דיווחים נוספים_פירוט אגח תשואה מעל 10% " xfId="5509"/>
    <cellStyle name="6_משקל בתא100_פירוט אגח תשואה מעל 10%  2_דיווחים נוספים_פירוט אגח תשואה מעל 10%  2" xfId="19698"/>
    <cellStyle name="6_משקל בתא100_פירוט אגח תשואה מעל 10%  2_דיווחים נוספים_פירוט אגח תשואה מעל 10% _15" xfId="11002"/>
    <cellStyle name="6_משקל בתא100_פירוט אגח תשואה מעל 10%  2_דיווחים נוספים_פירוט אגח תשואה מעל 10% _15 2" xfId="19699"/>
    <cellStyle name="6_משקל בתא100_פירוט אגח תשואה מעל 10%  2_פירוט אגח תשואה מעל 10% " xfId="5510"/>
    <cellStyle name="6_משקל בתא100_פירוט אגח תשואה מעל 10%  2_פירוט אגח תשואה מעל 10%  2" xfId="19700"/>
    <cellStyle name="6_משקל בתא100_פירוט אגח תשואה מעל 10%  2_פירוט אגח תשואה מעל 10% _1" xfId="5511"/>
    <cellStyle name="6_משקל בתא100_פירוט אגח תשואה מעל 10%  2_פירוט אגח תשואה מעל 10% _1 2" xfId="19701"/>
    <cellStyle name="6_משקל בתא100_פירוט אגח תשואה מעל 10%  2_פירוט אגח תשואה מעל 10% _1_15" xfId="11004"/>
    <cellStyle name="6_משקל בתא100_פירוט אגח תשואה מעל 10%  2_פירוט אגח תשואה מעל 10% _1_15 2" xfId="19702"/>
    <cellStyle name="6_משקל בתא100_פירוט אגח תשואה מעל 10%  2_פירוט אגח תשואה מעל 10% _15" xfId="11003"/>
    <cellStyle name="6_משקל בתא100_פירוט אגח תשואה מעל 10%  2_פירוט אגח תשואה מעל 10% _15 2" xfId="19703"/>
    <cellStyle name="6_משקל בתא100_פירוט אגח תשואה מעל 10%  2_פירוט אגח תשואה מעל 10% _פירוט אגח תשואה מעל 10% " xfId="5512"/>
    <cellStyle name="6_משקל בתא100_פירוט אגח תשואה מעל 10%  2_פירוט אגח תשואה מעל 10% _פירוט אגח תשואה מעל 10%  2" xfId="19704"/>
    <cellStyle name="6_משקל בתא100_פירוט אגח תשואה מעל 10%  2_פירוט אגח תשואה מעל 10% _פירוט אגח תשואה מעל 10% _15" xfId="11005"/>
    <cellStyle name="6_משקל בתא100_פירוט אגח תשואה מעל 10%  2_פירוט אגח תשואה מעל 10% _פירוט אגח תשואה מעל 10% _15 2" xfId="19705"/>
    <cellStyle name="6_משקל בתא100_פירוט אגח תשואה מעל 10%  3" xfId="19689"/>
    <cellStyle name="6_משקל בתא100_פירוט אגח תשואה מעל 10% _1" xfId="5513"/>
    <cellStyle name="6_משקל בתא100_פירוט אגח תשואה מעל 10% _1 2" xfId="19706"/>
    <cellStyle name="6_משקל בתא100_פירוט אגח תשואה מעל 10% _1_15" xfId="11006"/>
    <cellStyle name="6_משקל בתא100_פירוט אגח תשואה מעל 10% _1_15 2" xfId="19707"/>
    <cellStyle name="6_משקל בתא100_פירוט אגח תשואה מעל 10% _1_פירוט אגח תשואה מעל 10% " xfId="5514"/>
    <cellStyle name="6_משקל בתא100_פירוט אגח תשואה מעל 10% _1_פירוט אגח תשואה מעל 10%  2" xfId="19708"/>
    <cellStyle name="6_משקל בתא100_פירוט אגח תשואה מעל 10% _1_פירוט אגח תשואה מעל 10% _15" xfId="11007"/>
    <cellStyle name="6_משקל בתא100_פירוט אגח תשואה מעל 10% _1_פירוט אגח תשואה מעל 10% _15 2" xfId="19709"/>
    <cellStyle name="6_משקל בתא100_פירוט אגח תשואה מעל 10% _15" xfId="10997"/>
    <cellStyle name="6_משקל בתא100_פירוט אגח תשואה מעל 10% _15 2" xfId="19710"/>
    <cellStyle name="6_משקל בתא100_פירוט אגח תשואה מעל 10% _2" xfId="5515"/>
    <cellStyle name="6_משקל בתא100_פירוט אגח תשואה מעל 10% _2 2" xfId="19711"/>
    <cellStyle name="6_משקל בתא100_פירוט אגח תשואה מעל 10% _2_15" xfId="11008"/>
    <cellStyle name="6_משקל בתא100_פירוט אגח תשואה מעל 10% _2_15 2" xfId="19712"/>
    <cellStyle name="6_משקל בתא100_פירוט אגח תשואה מעל 10% _4.4." xfId="5516"/>
    <cellStyle name="6_משקל בתא100_פירוט אגח תשואה מעל 10% _4.4. 2" xfId="5517"/>
    <cellStyle name="6_משקל בתא100_פירוט אגח תשואה מעל 10% _4.4. 2 2" xfId="19714"/>
    <cellStyle name="6_משקל בתא100_פירוט אגח תשואה מעל 10% _4.4. 2_15" xfId="11010"/>
    <cellStyle name="6_משקל בתא100_פירוט אגח תשואה מעל 10% _4.4. 2_15 2" xfId="19715"/>
    <cellStyle name="6_משקל בתא100_פירוט אגח תשואה מעל 10% _4.4. 2_דיווחים נוספים" xfId="5518"/>
    <cellStyle name="6_משקל בתא100_פירוט אגח תשואה מעל 10% _4.4. 2_דיווחים נוספים 2" xfId="19716"/>
    <cellStyle name="6_משקל בתא100_פירוט אגח תשואה מעל 10% _4.4. 2_דיווחים נוספים_1" xfId="5519"/>
    <cellStyle name="6_משקל בתא100_פירוט אגח תשואה מעל 10% _4.4. 2_דיווחים נוספים_1 2" xfId="19717"/>
    <cellStyle name="6_משקל בתא100_פירוט אגח תשואה מעל 10% _4.4. 2_דיווחים נוספים_1_15" xfId="11012"/>
    <cellStyle name="6_משקל בתא100_פירוט אגח תשואה מעל 10% _4.4. 2_דיווחים נוספים_1_15 2" xfId="19718"/>
    <cellStyle name="6_משקל בתא100_פירוט אגח תשואה מעל 10% _4.4. 2_דיווחים נוספים_1_פירוט אגח תשואה מעל 10% " xfId="5520"/>
    <cellStyle name="6_משקל בתא100_פירוט אגח תשואה מעל 10% _4.4. 2_דיווחים נוספים_1_פירוט אגח תשואה מעל 10%  2" xfId="19719"/>
    <cellStyle name="6_משקל בתא100_פירוט אגח תשואה מעל 10% _4.4. 2_דיווחים נוספים_1_פירוט אגח תשואה מעל 10% _15" xfId="11013"/>
    <cellStyle name="6_משקל בתא100_פירוט אגח תשואה מעל 10% _4.4. 2_דיווחים נוספים_1_פירוט אגח תשואה מעל 10% _15 2" xfId="19720"/>
    <cellStyle name="6_משקל בתא100_פירוט אגח תשואה מעל 10% _4.4. 2_דיווחים נוספים_15" xfId="11011"/>
    <cellStyle name="6_משקל בתא100_פירוט אגח תשואה מעל 10% _4.4. 2_דיווחים נוספים_15 2" xfId="19721"/>
    <cellStyle name="6_משקל בתא100_פירוט אגח תשואה מעל 10% _4.4. 2_דיווחים נוספים_פירוט אגח תשואה מעל 10% " xfId="5521"/>
    <cellStyle name="6_משקל בתא100_פירוט אגח תשואה מעל 10% _4.4. 2_דיווחים נוספים_פירוט אגח תשואה מעל 10%  2" xfId="19722"/>
    <cellStyle name="6_משקל בתא100_פירוט אגח תשואה מעל 10% _4.4. 2_דיווחים נוספים_פירוט אגח תשואה מעל 10% _15" xfId="11014"/>
    <cellStyle name="6_משקל בתא100_פירוט אגח תשואה מעל 10% _4.4. 2_דיווחים נוספים_פירוט אגח תשואה מעל 10% _15 2" xfId="19723"/>
    <cellStyle name="6_משקל בתא100_פירוט אגח תשואה מעל 10% _4.4. 2_פירוט אגח תשואה מעל 10% " xfId="5522"/>
    <cellStyle name="6_משקל בתא100_פירוט אגח תשואה מעל 10% _4.4. 2_פירוט אגח תשואה מעל 10%  2" xfId="19724"/>
    <cellStyle name="6_משקל בתא100_פירוט אגח תשואה מעל 10% _4.4. 2_פירוט אגח תשואה מעל 10% _1" xfId="5523"/>
    <cellStyle name="6_משקל בתא100_פירוט אגח תשואה מעל 10% _4.4. 2_פירוט אגח תשואה מעל 10% _1 2" xfId="19725"/>
    <cellStyle name="6_משקל בתא100_פירוט אגח תשואה מעל 10% _4.4. 2_פירוט אגח תשואה מעל 10% _1_15" xfId="11016"/>
    <cellStyle name="6_משקל בתא100_פירוט אגח תשואה מעל 10% _4.4. 2_פירוט אגח תשואה מעל 10% _1_15 2" xfId="19726"/>
    <cellStyle name="6_משקל בתא100_פירוט אגח תשואה מעל 10% _4.4. 2_פירוט אגח תשואה מעל 10% _15" xfId="11015"/>
    <cellStyle name="6_משקל בתא100_פירוט אגח תשואה מעל 10% _4.4. 2_פירוט אגח תשואה מעל 10% _15 2" xfId="19727"/>
    <cellStyle name="6_משקל בתא100_פירוט אגח תשואה מעל 10% _4.4. 2_פירוט אגח תשואה מעל 10% _פירוט אגח תשואה מעל 10% " xfId="5524"/>
    <cellStyle name="6_משקל בתא100_פירוט אגח תשואה מעל 10% _4.4. 2_פירוט אגח תשואה מעל 10% _פירוט אגח תשואה מעל 10%  2" xfId="19728"/>
    <cellStyle name="6_משקל בתא100_פירוט אגח תשואה מעל 10% _4.4. 2_פירוט אגח תשואה מעל 10% _פירוט אגח תשואה מעל 10% _15" xfId="11017"/>
    <cellStyle name="6_משקל בתא100_פירוט אגח תשואה מעל 10% _4.4. 2_פירוט אגח תשואה מעל 10% _פירוט אגח תשואה מעל 10% _15 2" xfId="19729"/>
    <cellStyle name="6_משקל בתא100_פירוט אגח תשואה מעל 10% _4.4. 3" xfId="19713"/>
    <cellStyle name="6_משקל בתא100_פירוט אגח תשואה מעל 10% _4.4._15" xfId="11009"/>
    <cellStyle name="6_משקל בתא100_פירוט אגח תשואה מעל 10% _4.4._15 2" xfId="19730"/>
    <cellStyle name="6_משקל בתא100_פירוט אגח תשואה מעל 10% _4.4._דיווחים נוספים" xfId="5525"/>
    <cellStyle name="6_משקל בתא100_פירוט אגח תשואה מעל 10% _4.4._דיווחים נוספים 2" xfId="19731"/>
    <cellStyle name="6_משקל בתא100_פירוט אגח תשואה מעל 10% _4.4._דיווחים נוספים_15" xfId="11018"/>
    <cellStyle name="6_משקל בתא100_פירוט אגח תשואה מעל 10% _4.4._דיווחים נוספים_15 2" xfId="19732"/>
    <cellStyle name="6_משקל בתא100_פירוט אגח תשואה מעל 10% _4.4._דיווחים נוספים_פירוט אגח תשואה מעל 10% " xfId="5526"/>
    <cellStyle name="6_משקל בתא100_פירוט אגח תשואה מעל 10% _4.4._דיווחים נוספים_פירוט אגח תשואה מעל 10%  2" xfId="19733"/>
    <cellStyle name="6_משקל בתא100_פירוט אגח תשואה מעל 10% _4.4._דיווחים נוספים_פירוט אגח תשואה מעל 10% _15" xfId="11019"/>
    <cellStyle name="6_משקל בתא100_פירוט אגח תשואה מעל 10% _4.4._דיווחים נוספים_פירוט אגח תשואה מעל 10% _15 2" xfId="19734"/>
    <cellStyle name="6_משקל בתא100_פירוט אגח תשואה מעל 10% _4.4._פירוט אגח תשואה מעל 10% " xfId="5527"/>
    <cellStyle name="6_משקל בתא100_פירוט אגח תשואה מעל 10% _4.4._פירוט אגח תשואה מעל 10%  2" xfId="19735"/>
    <cellStyle name="6_משקל בתא100_פירוט אגח תשואה מעל 10% _4.4._פירוט אגח תשואה מעל 10% _1" xfId="5528"/>
    <cellStyle name="6_משקל בתא100_פירוט אגח תשואה מעל 10% _4.4._פירוט אגח תשואה מעל 10% _1 2" xfId="19736"/>
    <cellStyle name="6_משקל בתא100_פירוט אגח תשואה מעל 10% _4.4._פירוט אגח תשואה מעל 10% _1_15" xfId="11021"/>
    <cellStyle name="6_משקל בתא100_פירוט אגח תשואה מעל 10% _4.4._פירוט אגח תשואה מעל 10% _1_15 2" xfId="19737"/>
    <cellStyle name="6_משקל בתא100_פירוט אגח תשואה מעל 10% _4.4._פירוט אגח תשואה מעל 10% _15" xfId="11020"/>
    <cellStyle name="6_משקל בתא100_פירוט אגח תשואה מעל 10% _4.4._פירוט אגח תשואה מעל 10% _15 2" xfId="19738"/>
    <cellStyle name="6_משקל בתא100_פירוט אגח תשואה מעל 10% _4.4._פירוט אגח תשואה מעל 10% _פירוט אגח תשואה מעל 10% " xfId="5529"/>
    <cellStyle name="6_משקל בתא100_פירוט אגח תשואה מעל 10% _4.4._פירוט אגח תשואה מעל 10% _פירוט אגח תשואה מעל 10%  2" xfId="19739"/>
    <cellStyle name="6_משקל בתא100_פירוט אגח תשואה מעל 10% _4.4._פירוט אגח תשואה מעל 10% _פירוט אגח תשואה מעל 10% _15" xfId="11022"/>
    <cellStyle name="6_משקל בתא100_פירוט אגח תשואה מעל 10% _4.4._פירוט אגח תשואה מעל 10% _פירוט אגח תשואה מעל 10% _15 2" xfId="19740"/>
    <cellStyle name="6_משקל בתא100_פירוט אגח תשואה מעל 10% _דיווחים נוספים" xfId="5530"/>
    <cellStyle name="6_משקל בתא100_פירוט אגח תשואה מעל 10% _דיווחים נוספים 2" xfId="19741"/>
    <cellStyle name="6_משקל בתא100_פירוט אגח תשואה מעל 10% _דיווחים נוספים_1" xfId="5531"/>
    <cellStyle name="6_משקל בתא100_פירוט אגח תשואה מעל 10% _דיווחים נוספים_1 2" xfId="19742"/>
    <cellStyle name="6_משקל בתא100_פירוט אגח תשואה מעל 10% _דיווחים נוספים_1_15" xfId="11024"/>
    <cellStyle name="6_משקל בתא100_פירוט אגח תשואה מעל 10% _דיווחים נוספים_1_15 2" xfId="19743"/>
    <cellStyle name="6_משקל בתא100_פירוט אגח תשואה מעל 10% _דיווחים נוספים_1_פירוט אגח תשואה מעל 10% " xfId="5532"/>
    <cellStyle name="6_משקל בתא100_פירוט אגח תשואה מעל 10% _דיווחים נוספים_1_פירוט אגח תשואה מעל 10%  2" xfId="19744"/>
    <cellStyle name="6_משקל בתא100_פירוט אגח תשואה מעל 10% _דיווחים נוספים_1_פירוט אגח תשואה מעל 10% _15" xfId="11025"/>
    <cellStyle name="6_משקל בתא100_פירוט אגח תשואה מעל 10% _דיווחים נוספים_1_פירוט אגח תשואה מעל 10% _15 2" xfId="19745"/>
    <cellStyle name="6_משקל בתא100_פירוט אגח תשואה מעל 10% _דיווחים נוספים_15" xfId="11023"/>
    <cellStyle name="6_משקל בתא100_פירוט אגח תשואה מעל 10% _דיווחים נוספים_15 2" xfId="19746"/>
    <cellStyle name="6_משקל בתא100_פירוט אגח תשואה מעל 10% _דיווחים נוספים_פירוט אגח תשואה מעל 10% " xfId="5533"/>
    <cellStyle name="6_משקל בתא100_פירוט אגח תשואה מעל 10% _דיווחים נוספים_פירוט אגח תשואה מעל 10%  2" xfId="19747"/>
    <cellStyle name="6_משקל בתא100_פירוט אגח תשואה מעל 10% _דיווחים נוספים_פירוט אגח תשואה מעל 10% _15" xfId="11026"/>
    <cellStyle name="6_משקל בתא100_פירוט אגח תשואה מעל 10% _דיווחים נוספים_פירוט אגח תשואה מעל 10% _15 2" xfId="19748"/>
    <cellStyle name="6_משקל בתא100_פירוט אגח תשואה מעל 10% _פירוט אגח תשואה מעל 10% " xfId="5534"/>
    <cellStyle name="6_משקל בתא100_פירוט אגח תשואה מעל 10% _פירוט אגח תשואה מעל 10%  2" xfId="19749"/>
    <cellStyle name="6_משקל בתא100_פירוט אגח תשואה מעל 10% _פירוט אגח תשואה מעל 10% _1" xfId="5535"/>
    <cellStyle name="6_משקל בתא100_פירוט אגח תשואה מעל 10% _פירוט אגח תשואה מעל 10% _1 2" xfId="19750"/>
    <cellStyle name="6_משקל בתא100_פירוט אגח תשואה מעל 10% _פירוט אגח תשואה מעל 10% _1_15" xfId="11028"/>
    <cellStyle name="6_משקל בתא100_פירוט אגח תשואה מעל 10% _פירוט אגח תשואה מעל 10% _1_15 2" xfId="19751"/>
    <cellStyle name="6_משקל בתא100_פירוט אגח תשואה מעל 10% _פירוט אגח תשואה מעל 10% _15" xfId="11027"/>
    <cellStyle name="6_משקל בתא100_פירוט אגח תשואה מעל 10% _פירוט אגח תשואה מעל 10% _15 2" xfId="19752"/>
    <cellStyle name="6_משקל בתא100_פירוט אגח תשואה מעל 10% _פירוט אגח תשואה מעל 10% _פירוט אגח תשואה מעל 10% " xfId="5536"/>
    <cellStyle name="6_משקל בתא100_פירוט אגח תשואה מעל 10% _פירוט אגח תשואה מעל 10% _פירוט אגח תשואה מעל 10%  2" xfId="19753"/>
    <cellStyle name="6_משקל בתא100_פירוט אגח תשואה מעל 10% _פירוט אגח תשואה מעל 10% _פירוט אגח תשואה מעל 10% _15" xfId="11029"/>
    <cellStyle name="6_משקל בתא100_פירוט אגח תשואה מעל 10% _פירוט אגח תשואה מעל 10% _פירוט אגח תשואה מעל 10% _15 2" xfId="19754"/>
    <cellStyle name="6_עסקאות שאושרו וטרם בוצעו  " xfId="5537"/>
    <cellStyle name="6_עסקאות שאושרו וטרם בוצעו   2" xfId="5538"/>
    <cellStyle name="6_עסקאות שאושרו וטרם בוצעו   2 2" xfId="19756"/>
    <cellStyle name="6_עסקאות שאושרו וטרם בוצעו   2_15" xfId="11031"/>
    <cellStyle name="6_עסקאות שאושרו וטרם בוצעו   2_15 2" xfId="19757"/>
    <cellStyle name="6_עסקאות שאושרו וטרם בוצעו   2_דיווחים נוספים" xfId="5539"/>
    <cellStyle name="6_עסקאות שאושרו וטרם בוצעו   2_דיווחים נוספים 2" xfId="19758"/>
    <cellStyle name="6_עסקאות שאושרו וטרם בוצעו   2_דיווחים נוספים_1" xfId="5540"/>
    <cellStyle name="6_עסקאות שאושרו וטרם בוצעו   2_דיווחים נוספים_1 2" xfId="19759"/>
    <cellStyle name="6_עסקאות שאושרו וטרם בוצעו   2_דיווחים נוספים_1_15" xfId="11033"/>
    <cellStyle name="6_עסקאות שאושרו וטרם בוצעו   2_דיווחים נוספים_1_15 2" xfId="19760"/>
    <cellStyle name="6_עסקאות שאושרו וטרם בוצעו   2_דיווחים נוספים_1_פירוט אגח תשואה מעל 10% " xfId="5541"/>
    <cellStyle name="6_עסקאות שאושרו וטרם בוצעו   2_דיווחים נוספים_1_פירוט אגח תשואה מעל 10%  2" xfId="19761"/>
    <cellStyle name="6_עסקאות שאושרו וטרם בוצעו   2_דיווחים נוספים_1_פירוט אגח תשואה מעל 10% _15" xfId="11034"/>
    <cellStyle name="6_עסקאות שאושרו וטרם בוצעו   2_דיווחים נוספים_1_פירוט אגח תשואה מעל 10% _15 2" xfId="19762"/>
    <cellStyle name="6_עסקאות שאושרו וטרם בוצעו   2_דיווחים נוספים_15" xfId="11032"/>
    <cellStyle name="6_עסקאות שאושרו וטרם בוצעו   2_דיווחים נוספים_15 2" xfId="19763"/>
    <cellStyle name="6_עסקאות שאושרו וטרם בוצעו   2_דיווחים נוספים_פירוט אגח תשואה מעל 10% " xfId="5542"/>
    <cellStyle name="6_עסקאות שאושרו וטרם בוצעו   2_דיווחים נוספים_פירוט אגח תשואה מעל 10%  2" xfId="19764"/>
    <cellStyle name="6_עסקאות שאושרו וטרם בוצעו   2_דיווחים נוספים_פירוט אגח תשואה מעל 10% _15" xfId="11035"/>
    <cellStyle name="6_עסקאות שאושרו וטרם בוצעו   2_דיווחים נוספים_פירוט אגח תשואה מעל 10% _15 2" xfId="19765"/>
    <cellStyle name="6_עסקאות שאושרו וטרם בוצעו   2_פירוט אגח תשואה מעל 10% " xfId="5543"/>
    <cellStyle name="6_עסקאות שאושרו וטרם בוצעו   2_פירוט אגח תשואה מעל 10%  2" xfId="19766"/>
    <cellStyle name="6_עסקאות שאושרו וטרם בוצעו   2_פירוט אגח תשואה מעל 10% _1" xfId="5544"/>
    <cellStyle name="6_עסקאות שאושרו וטרם בוצעו   2_פירוט אגח תשואה מעל 10% _1 2" xfId="19767"/>
    <cellStyle name="6_עסקאות שאושרו וטרם בוצעו   2_פירוט אגח תשואה מעל 10% _1_15" xfId="11037"/>
    <cellStyle name="6_עסקאות שאושרו וטרם בוצעו   2_פירוט אגח תשואה מעל 10% _1_15 2" xfId="19768"/>
    <cellStyle name="6_עסקאות שאושרו וטרם בוצעו   2_פירוט אגח תשואה מעל 10% _15" xfId="11036"/>
    <cellStyle name="6_עסקאות שאושרו וטרם בוצעו   2_פירוט אגח תשואה מעל 10% _15 2" xfId="19769"/>
    <cellStyle name="6_עסקאות שאושרו וטרם בוצעו   2_פירוט אגח תשואה מעל 10% _פירוט אגח תשואה מעל 10% " xfId="5545"/>
    <cellStyle name="6_עסקאות שאושרו וטרם בוצעו   2_פירוט אגח תשואה מעל 10% _פירוט אגח תשואה מעל 10%  2" xfId="19770"/>
    <cellStyle name="6_עסקאות שאושרו וטרם בוצעו   2_פירוט אגח תשואה מעל 10% _פירוט אגח תשואה מעל 10% _15" xfId="11038"/>
    <cellStyle name="6_עסקאות שאושרו וטרם בוצעו   2_פירוט אגח תשואה מעל 10% _פירוט אגח תשואה מעל 10% _15 2" xfId="19771"/>
    <cellStyle name="6_עסקאות שאושרו וטרם בוצעו   3" xfId="19755"/>
    <cellStyle name="6_עסקאות שאושרו וטרם בוצעו  _1" xfId="5546"/>
    <cellStyle name="6_עסקאות שאושרו וטרם בוצעו  _1 2" xfId="5547"/>
    <cellStyle name="6_עסקאות שאושרו וטרם בוצעו  _1 2 2" xfId="19773"/>
    <cellStyle name="6_עסקאות שאושרו וטרם בוצעו  _1 2_15" xfId="11040"/>
    <cellStyle name="6_עסקאות שאושרו וטרם בוצעו  _1 2_15 2" xfId="19774"/>
    <cellStyle name="6_עסקאות שאושרו וטרם בוצעו  _1 2_דיווחים נוספים" xfId="5548"/>
    <cellStyle name="6_עסקאות שאושרו וטרם בוצעו  _1 2_דיווחים נוספים 2" xfId="19775"/>
    <cellStyle name="6_עסקאות שאושרו וטרם בוצעו  _1 2_דיווחים נוספים_1" xfId="5549"/>
    <cellStyle name="6_עסקאות שאושרו וטרם בוצעו  _1 2_דיווחים נוספים_1 2" xfId="19776"/>
    <cellStyle name="6_עסקאות שאושרו וטרם בוצעו  _1 2_דיווחים נוספים_1_15" xfId="11042"/>
    <cellStyle name="6_עסקאות שאושרו וטרם בוצעו  _1 2_דיווחים נוספים_1_15 2" xfId="19777"/>
    <cellStyle name="6_עסקאות שאושרו וטרם בוצעו  _1 2_דיווחים נוספים_1_פירוט אגח תשואה מעל 10% " xfId="5550"/>
    <cellStyle name="6_עסקאות שאושרו וטרם בוצעו  _1 2_דיווחים נוספים_1_פירוט אגח תשואה מעל 10%  2" xfId="19778"/>
    <cellStyle name="6_עסקאות שאושרו וטרם בוצעו  _1 2_דיווחים נוספים_1_פירוט אגח תשואה מעל 10% _15" xfId="11043"/>
    <cellStyle name="6_עסקאות שאושרו וטרם בוצעו  _1 2_דיווחים נוספים_1_פירוט אגח תשואה מעל 10% _15 2" xfId="19779"/>
    <cellStyle name="6_עסקאות שאושרו וטרם בוצעו  _1 2_דיווחים נוספים_15" xfId="11041"/>
    <cellStyle name="6_עסקאות שאושרו וטרם בוצעו  _1 2_דיווחים נוספים_15 2" xfId="19780"/>
    <cellStyle name="6_עסקאות שאושרו וטרם בוצעו  _1 2_דיווחים נוספים_פירוט אגח תשואה מעל 10% " xfId="5551"/>
    <cellStyle name="6_עסקאות שאושרו וטרם בוצעו  _1 2_דיווחים נוספים_פירוט אגח תשואה מעל 10%  2" xfId="19781"/>
    <cellStyle name="6_עסקאות שאושרו וטרם בוצעו  _1 2_דיווחים נוספים_פירוט אגח תשואה מעל 10% _15" xfId="11044"/>
    <cellStyle name="6_עסקאות שאושרו וטרם בוצעו  _1 2_דיווחים נוספים_פירוט אגח תשואה מעל 10% _15 2" xfId="19782"/>
    <cellStyle name="6_עסקאות שאושרו וטרם בוצעו  _1 2_פירוט אגח תשואה מעל 10% " xfId="5552"/>
    <cellStyle name="6_עסקאות שאושרו וטרם בוצעו  _1 2_פירוט אגח תשואה מעל 10%  2" xfId="19783"/>
    <cellStyle name="6_עסקאות שאושרו וטרם בוצעו  _1 2_פירוט אגח תשואה מעל 10% _1" xfId="5553"/>
    <cellStyle name="6_עסקאות שאושרו וטרם בוצעו  _1 2_פירוט אגח תשואה מעל 10% _1 2" xfId="19784"/>
    <cellStyle name="6_עסקאות שאושרו וטרם בוצעו  _1 2_פירוט אגח תשואה מעל 10% _1_15" xfId="11046"/>
    <cellStyle name="6_עסקאות שאושרו וטרם בוצעו  _1 2_פירוט אגח תשואה מעל 10% _1_15 2" xfId="19785"/>
    <cellStyle name="6_עסקאות שאושרו וטרם בוצעו  _1 2_פירוט אגח תשואה מעל 10% _15" xfId="11045"/>
    <cellStyle name="6_עסקאות שאושרו וטרם בוצעו  _1 2_פירוט אגח תשואה מעל 10% _15 2" xfId="19786"/>
    <cellStyle name="6_עסקאות שאושרו וטרם בוצעו  _1 2_פירוט אגח תשואה מעל 10% _פירוט אגח תשואה מעל 10% " xfId="5554"/>
    <cellStyle name="6_עסקאות שאושרו וטרם בוצעו  _1 2_פירוט אגח תשואה מעל 10% _פירוט אגח תשואה מעל 10%  2" xfId="19787"/>
    <cellStyle name="6_עסקאות שאושרו וטרם בוצעו  _1 2_פירוט אגח תשואה מעל 10% _פירוט אגח תשואה מעל 10% _15" xfId="11047"/>
    <cellStyle name="6_עסקאות שאושרו וטרם בוצעו  _1 2_פירוט אגח תשואה מעל 10% _פירוט אגח תשואה מעל 10% _15 2" xfId="19788"/>
    <cellStyle name="6_עסקאות שאושרו וטרם בוצעו  _1 3" xfId="19772"/>
    <cellStyle name="6_עסקאות שאושרו וטרם בוצעו  _1_15" xfId="11039"/>
    <cellStyle name="6_עסקאות שאושרו וטרם בוצעו  _1_15 2" xfId="19789"/>
    <cellStyle name="6_עסקאות שאושרו וטרם בוצעו  _1_דיווחים נוספים" xfId="5555"/>
    <cellStyle name="6_עסקאות שאושרו וטרם בוצעו  _1_דיווחים נוספים 2" xfId="19790"/>
    <cellStyle name="6_עסקאות שאושרו וטרם בוצעו  _1_דיווחים נוספים_15" xfId="11048"/>
    <cellStyle name="6_עסקאות שאושרו וטרם בוצעו  _1_דיווחים נוספים_15 2" xfId="19791"/>
    <cellStyle name="6_עסקאות שאושרו וטרם בוצעו  _1_דיווחים נוספים_פירוט אגח תשואה מעל 10% " xfId="5556"/>
    <cellStyle name="6_עסקאות שאושרו וטרם בוצעו  _1_דיווחים נוספים_פירוט אגח תשואה מעל 10%  2" xfId="19792"/>
    <cellStyle name="6_עסקאות שאושרו וטרם בוצעו  _1_דיווחים נוספים_פירוט אגח תשואה מעל 10% _15" xfId="11049"/>
    <cellStyle name="6_עסקאות שאושרו וטרם בוצעו  _1_דיווחים נוספים_פירוט אגח תשואה מעל 10% _15 2" xfId="19793"/>
    <cellStyle name="6_עסקאות שאושרו וטרם בוצעו  _1_פירוט אגח תשואה מעל 10% " xfId="5557"/>
    <cellStyle name="6_עסקאות שאושרו וטרם בוצעו  _1_פירוט אגח תשואה מעל 10%  2" xfId="19794"/>
    <cellStyle name="6_עסקאות שאושרו וטרם בוצעו  _1_פירוט אגח תשואה מעל 10% _1" xfId="5558"/>
    <cellStyle name="6_עסקאות שאושרו וטרם בוצעו  _1_פירוט אגח תשואה מעל 10% _1 2" xfId="19795"/>
    <cellStyle name="6_עסקאות שאושרו וטרם בוצעו  _1_פירוט אגח תשואה מעל 10% _1_15" xfId="11051"/>
    <cellStyle name="6_עסקאות שאושרו וטרם בוצעו  _1_פירוט אגח תשואה מעל 10% _1_15 2" xfId="19796"/>
    <cellStyle name="6_עסקאות שאושרו וטרם בוצעו  _1_פירוט אגח תשואה מעל 10% _15" xfId="11050"/>
    <cellStyle name="6_עסקאות שאושרו וטרם בוצעו  _1_פירוט אגח תשואה מעל 10% _15 2" xfId="19797"/>
    <cellStyle name="6_עסקאות שאושרו וטרם בוצעו  _1_פירוט אגח תשואה מעל 10% _פירוט אגח תשואה מעל 10% " xfId="5559"/>
    <cellStyle name="6_עסקאות שאושרו וטרם בוצעו  _1_פירוט אגח תשואה מעל 10% _פירוט אגח תשואה מעל 10%  2" xfId="19798"/>
    <cellStyle name="6_עסקאות שאושרו וטרם בוצעו  _1_פירוט אגח תשואה מעל 10% _פירוט אגח תשואה מעל 10% _15" xfId="11052"/>
    <cellStyle name="6_עסקאות שאושרו וטרם בוצעו  _1_פירוט אגח תשואה מעל 10% _פירוט אגח תשואה מעל 10% _15 2" xfId="19799"/>
    <cellStyle name="6_עסקאות שאושרו וטרם בוצעו  _15" xfId="11030"/>
    <cellStyle name="6_עסקאות שאושרו וטרם בוצעו  _15 2" xfId="19800"/>
    <cellStyle name="6_עסקאות שאושרו וטרם בוצעו  _4.4." xfId="5560"/>
    <cellStyle name="6_עסקאות שאושרו וטרם בוצעו  _4.4. 2" xfId="5561"/>
    <cellStyle name="6_עסקאות שאושרו וטרם בוצעו  _4.4. 2 2" xfId="19802"/>
    <cellStyle name="6_עסקאות שאושרו וטרם בוצעו  _4.4. 2_15" xfId="11054"/>
    <cellStyle name="6_עסקאות שאושרו וטרם בוצעו  _4.4. 2_15 2" xfId="19803"/>
    <cellStyle name="6_עסקאות שאושרו וטרם בוצעו  _4.4. 2_דיווחים נוספים" xfId="5562"/>
    <cellStyle name="6_עסקאות שאושרו וטרם בוצעו  _4.4. 2_דיווחים נוספים 2" xfId="19804"/>
    <cellStyle name="6_עסקאות שאושרו וטרם בוצעו  _4.4. 2_דיווחים נוספים_1" xfId="5563"/>
    <cellStyle name="6_עסקאות שאושרו וטרם בוצעו  _4.4. 2_דיווחים נוספים_1 2" xfId="19805"/>
    <cellStyle name="6_עסקאות שאושרו וטרם בוצעו  _4.4. 2_דיווחים נוספים_1_15" xfId="11056"/>
    <cellStyle name="6_עסקאות שאושרו וטרם בוצעו  _4.4. 2_דיווחים נוספים_1_15 2" xfId="19806"/>
    <cellStyle name="6_עסקאות שאושרו וטרם בוצעו  _4.4. 2_דיווחים נוספים_1_פירוט אגח תשואה מעל 10% " xfId="5564"/>
    <cellStyle name="6_עסקאות שאושרו וטרם בוצעו  _4.4. 2_דיווחים נוספים_1_פירוט אגח תשואה מעל 10%  2" xfId="19807"/>
    <cellStyle name="6_עסקאות שאושרו וטרם בוצעו  _4.4. 2_דיווחים נוספים_1_פירוט אגח תשואה מעל 10% _15" xfId="11057"/>
    <cellStyle name="6_עסקאות שאושרו וטרם בוצעו  _4.4. 2_דיווחים נוספים_1_פירוט אגח תשואה מעל 10% _15 2" xfId="19808"/>
    <cellStyle name="6_עסקאות שאושרו וטרם בוצעו  _4.4. 2_דיווחים נוספים_15" xfId="11055"/>
    <cellStyle name="6_עסקאות שאושרו וטרם בוצעו  _4.4. 2_דיווחים נוספים_15 2" xfId="19809"/>
    <cellStyle name="6_עסקאות שאושרו וטרם בוצעו  _4.4. 2_דיווחים נוספים_פירוט אגח תשואה מעל 10% " xfId="5565"/>
    <cellStyle name="6_עסקאות שאושרו וטרם בוצעו  _4.4. 2_דיווחים נוספים_פירוט אגח תשואה מעל 10%  2" xfId="19810"/>
    <cellStyle name="6_עסקאות שאושרו וטרם בוצעו  _4.4. 2_דיווחים נוספים_פירוט אגח תשואה מעל 10% _15" xfId="11058"/>
    <cellStyle name="6_עסקאות שאושרו וטרם בוצעו  _4.4. 2_דיווחים נוספים_פירוט אגח תשואה מעל 10% _15 2" xfId="19811"/>
    <cellStyle name="6_עסקאות שאושרו וטרם בוצעו  _4.4. 2_פירוט אגח תשואה מעל 10% " xfId="5566"/>
    <cellStyle name="6_עסקאות שאושרו וטרם בוצעו  _4.4. 2_פירוט אגח תשואה מעל 10%  2" xfId="19812"/>
    <cellStyle name="6_עסקאות שאושרו וטרם בוצעו  _4.4. 2_פירוט אגח תשואה מעל 10% _1" xfId="5567"/>
    <cellStyle name="6_עסקאות שאושרו וטרם בוצעו  _4.4. 2_פירוט אגח תשואה מעל 10% _1 2" xfId="19813"/>
    <cellStyle name="6_עסקאות שאושרו וטרם בוצעו  _4.4. 2_פירוט אגח תשואה מעל 10% _1_15" xfId="11060"/>
    <cellStyle name="6_עסקאות שאושרו וטרם בוצעו  _4.4. 2_פירוט אגח תשואה מעל 10% _1_15 2" xfId="19814"/>
    <cellStyle name="6_עסקאות שאושרו וטרם בוצעו  _4.4. 2_פירוט אגח תשואה מעל 10% _15" xfId="11059"/>
    <cellStyle name="6_עסקאות שאושרו וטרם בוצעו  _4.4. 2_פירוט אגח תשואה מעל 10% _15 2" xfId="19815"/>
    <cellStyle name="6_עסקאות שאושרו וטרם בוצעו  _4.4. 2_פירוט אגח תשואה מעל 10% _פירוט אגח תשואה מעל 10% " xfId="5568"/>
    <cellStyle name="6_עסקאות שאושרו וטרם בוצעו  _4.4. 2_פירוט אגח תשואה מעל 10% _פירוט אגח תשואה מעל 10%  2" xfId="19816"/>
    <cellStyle name="6_עסקאות שאושרו וטרם בוצעו  _4.4. 2_פירוט אגח תשואה מעל 10% _פירוט אגח תשואה מעל 10% _15" xfId="11061"/>
    <cellStyle name="6_עסקאות שאושרו וטרם בוצעו  _4.4. 2_פירוט אגח תשואה מעל 10% _פירוט אגח תשואה מעל 10% _15 2" xfId="19817"/>
    <cellStyle name="6_עסקאות שאושרו וטרם בוצעו  _4.4. 3" xfId="19801"/>
    <cellStyle name="6_עסקאות שאושרו וטרם בוצעו  _4.4._15" xfId="11053"/>
    <cellStyle name="6_עסקאות שאושרו וטרם בוצעו  _4.4._15 2" xfId="19818"/>
    <cellStyle name="6_עסקאות שאושרו וטרם בוצעו  _4.4._דיווחים נוספים" xfId="5569"/>
    <cellStyle name="6_עסקאות שאושרו וטרם בוצעו  _4.4._דיווחים נוספים 2" xfId="19819"/>
    <cellStyle name="6_עסקאות שאושרו וטרם בוצעו  _4.4._דיווחים נוספים_15" xfId="11062"/>
    <cellStyle name="6_עסקאות שאושרו וטרם בוצעו  _4.4._דיווחים נוספים_15 2" xfId="19820"/>
    <cellStyle name="6_עסקאות שאושרו וטרם בוצעו  _4.4._דיווחים נוספים_פירוט אגח תשואה מעל 10% " xfId="5570"/>
    <cellStyle name="6_עסקאות שאושרו וטרם בוצעו  _4.4._דיווחים נוספים_פירוט אגח תשואה מעל 10%  2" xfId="19821"/>
    <cellStyle name="6_עסקאות שאושרו וטרם בוצעו  _4.4._דיווחים נוספים_פירוט אגח תשואה מעל 10% _15" xfId="11063"/>
    <cellStyle name="6_עסקאות שאושרו וטרם בוצעו  _4.4._דיווחים נוספים_פירוט אגח תשואה מעל 10% _15 2" xfId="19822"/>
    <cellStyle name="6_עסקאות שאושרו וטרם בוצעו  _4.4._פירוט אגח תשואה מעל 10% " xfId="5571"/>
    <cellStyle name="6_עסקאות שאושרו וטרם בוצעו  _4.4._פירוט אגח תשואה מעל 10%  2" xfId="19823"/>
    <cellStyle name="6_עסקאות שאושרו וטרם בוצעו  _4.4._פירוט אגח תשואה מעל 10% _1" xfId="5572"/>
    <cellStyle name="6_עסקאות שאושרו וטרם בוצעו  _4.4._פירוט אגח תשואה מעל 10% _1 2" xfId="19824"/>
    <cellStyle name="6_עסקאות שאושרו וטרם בוצעו  _4.4._פירוט אגח תשואה מעל 10% _1_15" xfId="11065"/>
    <cellStyle name="6_עסקאות שאושרו וטרם בוצעו  _4.4._פירוט אגח תשואה מעל 10% _1_15 2" xfId="19825"/>
    <cellStyle name="6_עסקאות שאושרו וטרם בוצעו  _4.4._פירוט אגח תשואה מעל 10% _15" xfId="11064"/>
    <cellStyle name="6_עסקאות שאושרו וטרם בוצעו  _4.4._פירוט אגח תשואה מעל 10% _15 2" xfId="19826"/>
    <cellStyle name="6_עסקאות שאושרו וטרם בוצעו  _4.4._פירוט אגח תשואה מעל 10% _פירוט אגח תשואה מעל 10% " xfId="5573"/>
    <cellStyle name="6_עסקאות שאושרו וטרם בוצעו  _4.4._פירוט אגח תשואה מעל 10% _פירוט אגח תשואה מעל 10%  2" xfId="19827"/>
    <cellStyle name="6_עסקאות שאושרו וטרם בוצעו  _4.4._פירוט אגח תשואה מעל 10% _פירוט אגח תשואה מעל 10% _15" xfId="11066"/>
    <cellStyle name="6_עסקאות שאושרו וטרם בוצעו  _4.4._פירוט אגח תשואה מעל 10% _פירוט אגח תשואה מעל 10% _15 2" xfId="19828"/>
    <cellStyle name="6_עסקאות שאושרו וטרם בוצעו  _דיווחים נוספים" xfId="5574"/>
    <cellStyle name="6_עסקאות שאושרו וטרם בוצעו  _דיווחים נוספים 2" xfId="19829"/>
    <cellStyle name="6_עסקאות שאושרו וטרם בוצעו  _דיווחים נוספים_1" xfId="5575"/>
    <cellStyle name="6_עסקאות שאושרו וטרם בוצעו  _דיווחים נוספים_1 2" xfId="19830"/>
    <cellStyle name="6_עסקאות שאושרו וטרם בוצעו  _דיווחים נוספים_1_15" xfId="11068"/>
    <cellStyle name="6_עסקאות שאושרו וטרם בוצעו  _דיווחים נוספים_1_15 2" xfId="19831"/>
    <cellStyle name="6_עסקאות שאושרו וטרם בוצעו  _דיווחים נוספים_1_פירוט אגח תשואה מעל 10% " xfId="5576"/>
    <cellStyle name="6_עסקאות שאושרו וטרם בוצעו  _דיווחים נוספים_1_פירוט אגח תשואה מעל 10%  2" xfId="19832"/>
    <cellStyle name="6_עסקאות שאושרו וטרם בוצעו  _דיווחים נוספים_1_פירוט אגח תשואה מעל 10% _15" xfId="11069"/>
    <cellStyle name="6_עסקאות שאושרו וטרם בוצעו  _דיווחים נוספים_1_פירוט אגח תשואה מעל 10% _15 2" xfId="19833"/>
    <cellStyle name="6_עסקאות שאושרו וטרם בוצעו  _דיווחים נוספים_15" xfId="11067"/>
    <cellStyle name="6_עסקאות שאושרו וטרם בוצעו  _דיווחים נוספים_15 2" xfId="19834"/>
    <cellStyle name="6_עסקאות שאושרו וטרם בוצעו  _דיווחים נוספים_פירוט אגח תשואה מעל 10% " xfId="5577"/>
    <cellStyle name="6_עסקאות שאושרו וטרם בוצעו  _דיווחים נוספים_פירוט אגח תשואה מעל 10%  2" xfId="19835"/>
    <cellStyle name="6_עסקאות שאושרו וטרם בוצעו  _דיווחים נוספים_פירוט אגח תשואה מעל 10% _15" xfId="11070"/>
    <cellStyle name="6_עסקאות שאושרו וטרם בוצעו  _דיווחים נוספים_פירוט אגח תשואה מעל 10% _15 2" xfId="19836"/>
    <cellStyle name="6_עסקאות שאושרו וטרם בוצעו  _פירוט אגח תשואה מעל 10% " xfId="5578"/>
    <cellStyle name="6_עסקאות שאושרו וטרם בוצעו  _פירוט אגח תשואה מעל 10%  2" xfId="19837"/>
    <cellStyle name="6_עסקאות שאושרו וטרם בוצעו  _פירוט אגח תשואה מעל 10% _1" xfId="5579"/>
    <cellStyle name="6_עסקאות שאושרו וטרם בוצעו  _פירוט אגח תשואה מעל 10% _1 2" xfId="19838"/>
    <cellStyle name="6_עסקאות שאושרו וטרם בוצעו  _פירוט אגח תשואה מעל 10% _1_15" xfId="11072"/>
    <cellStyle name="6_עסקאות שאושרו וטרם בוצעו  _פירוט אגח תשואה מעל 10% _1_15 2" xfId="19839"/>
    <cellStyle name="6_עסקאות שאושרו וטרם בוצעו  _פירוט אגח תשואה מעל 10% _15" xfId="11071"/>
    <cellStyle name="6_עסקאות שאושרו וטרם בוצעו  _פירוט אגח תשואה מעל 10% _15 2" xfId="19840"/>
    <cellStyle name="6_עסקאות שאושרו וטרם בוצעו  _פירוט אגח תשואה מעל 10% _פירוט אגח תשואה מעל 10% " xfId="5580"/>
    <cellStyle name="6_עסקאות שאושרו וטרם בוצעו  _פירוט אגח תשואה מעל 10% _פירוט אגח תשואה מעל 10%  2" xfId="19841"/>
    <cellStyle name="6_עסקאות שאושרו וטרם בוצעו  _פירוט אגח תשואה מעל 10% _פירוט אגח תשואה מעל 10% _15" xfId="11073"/>
    <cellStyle name="6_עסקאות שאושרו וטרם בוצעו  _פירוט אגח תשואה מעל 10% _פירוט אגח תשואה מעל 10% _15 2" xfId="19842"/>
    <cellStyle name="6_פירוט אגח תשואה מעל 10% " xfId="5581"/>
    <cellStyle name="6_פירוט אגח תשואה מעל 10%  2" xfId="5582"/>
    <cellStyle name="6_פירוט אגח תשואה מעל 10%  2 2" xfId="19844"/>
    <cellStyle name="6_פירוט אגח תשואה מעל 10%  2_15" xfId="11075"/>
    <cellStyle name="6_פירוט אגח תשואה מעל 10%  2_15 2" xfId="19845"/>
    <cellStyle name="6_פירוט אגח תשואה מעל 10%  2_דיווחים נוספים" xfId="5583"/>
    <cellStyle name="6_פירוט אגח תשואה מעל 10%  2_דיווחים נוספים 2" xfId="19846"/>
    <cellStyle name="6_פירוט אגח תשואה מעל 10%  2_דיווחים נוספים_1" xfId="5584"/>
    <cellStyle name="6_פירוט אגח תשואה מעל 10%  2_דיווחים נוספים_1 2" xfId="19847"/>
    <cellStyle name="6_פירוט אגח תשואה מעל 10%  2_דיווחים נוספים_1_15" xfId="11077"/>
    <cellStyle name="6_פירוט אגח תשואה מעל 10%  2_דיווחים נוספים_1_15 2" xfId="19848"/>
    <cellStyle name="6_פירוט אגח תשואה מעל 10%  2_דיווחים נוספים_1_פירוט אגח תשואה מעל 10% " xfId="5585"/>
    <cellStyle name="6_פירוט אגח תשואה מעל 10%  2_דיווחים נוספים_1_פירוט אגח תשואה מעל 10%  2" xfId="19849"/>
    <cellStyle name="6_פירוט אגח תשואה מעל 10%  2_דיווחים נוספים_1_פירוט אגח תשואה מעל 10% _15" xfId="11078"/>
    <cellStyle name="6_פירוט אגח תשואה מעל 10%  2_דיווחים נוספים_1_פירוט אגח תשואה מעל 10% _15 2" xfId="19850"/>
    <cellStyle name="6_פירוט אגח תשואה מעל 10%  2_דיווחים נוספים_15" xfId="11076"/>
    <cellStyle name="6_פירוט אגח תשואה מעל 10%  2_דיווחים נוספים_15 2" xfId="19851"/>
    <cellStyle name="6_פירוט אגח תשואה מעל 10%  2_דיווחים נוספים_פירוט אגח תשואה מעל 10% " xfId="5586"/>
    <cellStyle name="6_פירוט אגח תשואה מעל 10%  2_דיווחים נוספים_פירוט אגח תשואה מעל 10%  2" xfId="19852"/>
    <cellStyle name="6_פירוט אגח תשואה מעל 10%  2_דיווחים נוספים_פירוט אגח תשואה מעל 10% _15" xfId="11079"/>
    <cellStyle name="6_פירוט אגח תשואה מעל 10%  2_דיווחים נוספים_פירוט אגח תשואה מעל 10% _15 2" xfId="19853"/>
    <cellStyle name="6_פירוט אגח תשואה מעל 10%  2_פירוט אגח תשואה מעל 10% " xfId="5587"/>
    <cellStyle name="6_פירוט אגח תשואה מעל 10%  2_פירוט אגח תשואה מעל 10%  2" xfId="19854"/>
    <cellStyle name="6_פירוט אגח תשואה מעל 10%  2_פירוט אגח תשואה מעל 10% _1" xfId="5588"/>
    <cellStyle name="6_פירוט אגח תשואה מעל 10%  2_פירוט אגח תשואה מעל 10% _1 2" xfId="19855"/>
    <cellStyle name="6_פירוט אגח תשואה מעל 10%  2_פירוט אגח תשואה מעל 10% _1_15" xfId="11081"/>
    <cellStyle name="6_פירוט אגח תשואה מעל 10%  2_פירוט אגח תשואה מעל 10% _1_15 2" xfId="19856"/>
    <cellStyle name="6_פירוט אגח תשואה מעל 10%  2_פירוט אגח תשואה מעל 10% _15" xfId="11080"/>
    <cellStyle name="6_פירוט אגח תשואה מעל 10%  2_פירוט אגח תשואה מעל 10% _15 2" xfId="19857"/>
    <cellStyle name="6_פירוט אגח תשואה מעל 10%  2_פירוט אגח תשואה מעל 10% _פירוט אגח תשואה מעל 10% " xfId="5589"/>
    <cellStyle name="6_פירוט אגח תשואה מעל 10%  2_פירוט אגח תשואה מעל 10% _פירוט אגח תשואה מעל 10%  2" xfId="19858"/>
    <cellStyle name="6_פירוט אגח תשואה מעל 10%  2_פירוט אגח תשואה מעל 10% _פירוט אגח תשואה מעל 10% _15" xfId="11082"/>
    <cellStyle name="6_פירוט אגח תשואה מעל 10%  2_פירוט אגח תשואה מעל 10% _פירוט אגח תשואה מעל 10% _15 2" xfId="19859"/>
    <cellStyle name="6_פירוט אגח תשואה מעל 10%  3" xfId="19843"/>
    <cellStyle name="6_פירוט אגח תשואה מעל 10% _1" xfId="5590"/>
    <cellStyle name="6_פירוט אגח תשואה מעל 10% _1 2" xfId="19860"/>
    <cellStyle name="6_פירוט אגח תשואה מעל 10% _1_15" xfId="11083"/>
    <cellStyle name="6_פירוט אגח תשואה מעל 10% _1_15 2" xfId="19861"/>
    <cellStyle name="6_פירוט אגח תשואה מעל 10% _15" xfId="11074"/>
    <cellStyle name="6_פירוט אגח תשואה מעל 10% _15 2" xfId="19862"/>
    <cellStyle name="6_פירוט אגח תשואה מעל 10% _2" xfId="5591"/>
    <cellStyle name="6_פירוט אגח תשואה מעל 10% _2 2" xfId="19863"/>
    <cellStyle name="6_פירוט אגח תשואה מעל 10% _2_15" xfId="11084"/>
    <cellStyle name="6_פירוט אגח תשואה מעל 10% _2_15 2" xfId="19864"/>
    <cellStyle name="6_פירוט אגח תשואה מעל 10% _4.4." xfId="5592"/>
    <cellStyle name="6_פירוט אגח תשואה מעל 10% _4.4. 2" xfId="5593"/>
    <cellStyle name="6_פירוט אגח תשואה מעל 10% _4.4. 2 2" xfId="19866"/>
    <cellStyle name="6_פירוט אגח תשואה מעל 10% _4.4. 2_15" xfId="11086"/>
    <cellStyle name="6_פירוט אגח תשואה מעל 10% _4.4. 2_15 2" xfId="19867"/>
    <cellStyle name="6_פירוט אגח תשואה מעל 10% _4.4. 2_דיווחים נוספים" xfId="5594"/>
    <cellStyle name="6_פירוט אגח תשואה מעל 10% _4.4. 2_דיווחים נוספים 2" xfId="19868"/>
    <cellStyle name="6_פירוט אגח תשואה מעל 10% _4.4. 2_דיווחים נוספים_1" xfId="5595"/>
    <cellStyle name="6_פירוט אגח תשואה מעל 10% _4.4. 2_דיווחים נוספים_1 2" xfId="19869"/>
    <cellStyle name="6_פירוט אגח תשואה מעל 10% _4.4. 2_דיווחים נוספים_1_15" xfId="11088"/>
    <cellStyle name="6_פירוט אגח תשואה מעל 10% _4.4. 2_דיווחים נוספים_1_15 2" xfId="19870"/>
    <cellStyle name="6_פירוט אגח תשואה מעל 10% _4.4. 2_דיווחים נוספים_1_פירוט אגח תשואה מעל 10% " xfId="5596"/>
    <cellStyle name="6_פירוט אגח תשואה מעל 10% _4.4. 2_דיווחים נוספים_1_פירוט אגח תשואה מעל 10%  2" xfId="19871"/>
    <cellStyle name="6_פירוט אגח תשואה מעל 10% _4.4. 2_דיווחים נוספים_1_פירוט אגח תשואה מעל 10% _15" xfId="11089"/>
    <cellStyle name="6_פירוט אגח תשואה מעל 10% _4.4. 2_דיווחים נוספים_1_פירוט אגח תשואה מעל 10% _15 2" xfId="19872"/>
    <cellStyle name="6_פירוט אגח תשואה מעל 10% _4.4. 2_דיווחים נוספים_15" xfId="11087"/>
    <cellStyle name="6_פירוט אגח תשואה מעל 10% _4.4. 2_דיווחים נוספים_15 2" xfId="19873"/>
    <cellStyle name="6_פירוט אגח תשואה מעל 10% _4.4. 2_דיווחים נוספים_פירוט אגח תשואה מעל 10% " xfId="5597"/>
    <cellStyle name="6_פירוט אגח תשואה מעל 10% _4.4. 2_דיווחים נוספים_פירוט אגח תשואה מעל 10%  2" xfId="19874"/>
    <cellStyle name="6_פירוט אגח תשואה מעל 10% _4.4. 2_דיווחים נוספים_פירוט אגח תשואה מעל 10% _15" xfId="11090"/>
    <cellStyle name="6_פירוט אגח תשואה מעל 10% _4.4. 2_דיווחים נוספים_פירוט אגח תשואה מעל 10% _15 2" xfId="19875"/>
    <cellStyle name="6_פירוט אגח תשואה מעל 10% _4.4. 2_פירוט אגח תשואה מעל 10% " xfId="5598"/>
    <cellStyle name="6_פירוט אגח תשואה מעל 10% _4.4. 2_פירוט אגח תשואה מעל 10%  2" xfId="19876"/>
    <cellStyle name="6_פירוט אגח תשואה מעל 10% _4.4. 2_פירוט אגח תשואה מעל 10% _1" xfId="5599"/>
    <cellStyle name="6_פירוט אגח תשואה מעל 10% _4.4. 2_פירוט אגח תשואה מעל 10% _1 2" xfId="19877"/>
    <cellStyle name="6_פירוט אגח תשואה מעל 10% _4.4. 2_פירוט אגח תשואה מעל 10% _1_15" xfId="11092"/>
    <cellStyle name="6_פירוט אגח תשואה מעל 10% _4.4. 2_פירוט אגח תשואה מעל 10% _1_15 2" xfId="19878"/>
    <cellStyle name="6_פירוט אגח תשואה מעל 10% _4.4. 2_פירוט אגח תשואה מעל 10% _15" xfId="11091"/>
    <cellStyle name="6_פירוט אגח תשואה מעל 10% _4.4. 2_פירוט אגח תשואה מעל 10% _15 2" xfId="19879"/>
    <cellStyle name="6_פירוט אגח תשואה מעל 10% _4.4. 2_פירוט אגח תשואה מעל 10% _פירוט אגח תשואה מעל 10% " xfId="5600"/>
    <cellStyle name="6_פירוט אגח תשואה מעל 10% _4.4. 2_פירוט אגח תשואה מעל 10% _פירוט אגח תשואה מעל 10%  2" xfId="19880"/>
    <cellStyle name="6_פירוט אגח תשואה מעל 10% _4.4. 2_פירוט אגח תשואה מעל 10% _פירוט אגח תשואה מעל 10% _15" xfId="11093"/>
    <cellStyle name="6_פירוט אגח תשואה מעל 10% _4.4. 2_פירוט אגח תשואה מעל 10% _פירוט אגח תשואה מעל 10% _15 2" xfId="19881"/>
    <cellStyle name="6_פירוט אגח תשואה מעל 10% _4.4. 3" xfId="19865"/>
    <cellStyle name="6_פירוט אגח תשואה מעל 10% _4.4._15" xfId="11085"/>
    <cellStyle name="6_פירוט אגח תשואה מעל 10% _4.4._15 2" xfId="19882"/>
    <cellStyle name="6_פירוט אגח תשואה מעל 10% _4.4._דיווחים נוספים" xfId="5601"/>
    <cellStyle name="6_פירוט אגח תשואה מעל 10% _4.4._דיווחים נוספים 2" xfId="19883"/>
    <cellStyle name="6_פירוט אגח תשואה מעל 10% _4.4._דיווחים נוספים_15" xfId="11094"/>
    <cellStyle name="6_פירוט אגח תשואה מעל 10% _4.4._דיווחים נוספים_15 2" xfId="19884"/>
    <cellStyle name="6_פירוט אגח תשואה מעל 10% _4.4._דיווחים נוספים_פירוט אגח תשואה מעל 10% " xfId="5602"/>
    <cellStyle name="6_פירוט אגח תשואה מעל 10% _4.4._דיווחים נוספים_פירוט אגח תשואה מעל 10%  2" xfId="19885"/>
    <cellStyle name="6_פירוט אגח תשואה מעל 10% _4.4._דיווחים נוספים_פירוט אגח תשואה מעל 10% _15" xfId="11095"/>
    <cellStyle name="6_פירוט אגח תשואה מעל 10% _4.4._דיווחים נוספים_פירוט אגח תשואה מעל 10% _15 2" xfId="19886"/>
    <cellStyle name="6_פירוט אגח תשואה מעל 10% _4.4._פירוט אגח תשואה מעל 10% " xfId="5603"/>
    <cellStyle name="6_פירוט אגח תשואה מעל 10% _4.4._פירוט אגח תשואה מעל 10%  2" xfId="19887"/>
    <cellStyle name="6_פירוט אגח תשואה מעל 10% _4.4._פירוט אגח תשואה מעל 10% _1" xfId="5604"/>
    <cellStyle name="6_פירוט אגח תשואה מעל 10% _4.4._פירוט אגח תשואה מעל 10% _1 2" xfId="19888"/>
    <cellStyle name="6_פירוט אגח תשואה מעל 10% _4.4._פירוט אגח תשואה מעל 10% _1_15" xfId="11097"/>
    <cellStyle name="6_פירוט אגח תשואה מעל 10% _4.4._פירוט אגח תשואה מעל 10% _1_15 2" xfId="19889"/>
    <cellStyle name="6_פירוט אגח תשואה מעל 10% _4.4._פירוט אגח תשואה מעל 10% _15" xfId="11096"/>
    <cellStyle name="6_פירוט אגח תשואה מעל 10% _4.4._פירוט אגח תשואה מעל 10% _15 2" xfId="19890"/>
    <cellStyle name="6_פירוט אגח תשואה מעל 10% _4.4._פירוט אגח תשואה מעל 10% _פירוט אגח תשואה מעל 10% " xfId="5605"/>
    <cellStyle name="6_פירוט אגח תשואה מעל 10% _4.4._פירוט אגח תשואה מעל 10% _פירוט אגח תשואה מעל 10%  2" xfId="19891"/>
    <cellStyle name="6_פירוט אגח תשואה מעל 10% _4.4._פירוט אגח תשואה מעל 10% _פירוט אגח תשואה מעל 10% _15" xfId="11098"/>
    <cellStyle name="6_פירוט אגח תשואה מעל 10% _4.4._פירוט אגח תשואה מעל 10% _פירוט אגח תשואה מעל 10% _15 2" xfId="19892"/>
    <cellStyle name="6_פירוט אגח תשואה מעל 10% _דיווחים נוספים" xfId="5606"/>
    <cellStyle name="6_פירוט אגח תשואה מעל 10% _דיווחים נוספים 2" xfId="19893"/>
    <cellStyle name="6_פירוט אגח תשואה מעל 10% _דיווחים נוספים_1" xfId="5607"/>
    <cellStyle name="6_פירוט אגח תשואה מעל 10% _דיווחים נוספים_1 2" xfId="19894"/>
    <cellStyle name="6_פירוט אגח תשואה מעל 10% _דיווחים נוספים_1_15" xfId="11100"/>
    <cellStyle name="6_פירוט אגח תשואה מעל 10% _דיווחים נוספים_1_15 2" xfId="19895"/>
    <cellStyle name="6_פירוט אגח תשואה מעל 10% _דיווחים נוספים_1_פירוט אגח תשואה מעל 10% " xfId="5608"/>
    <cellStyle name="6_פירוט אגח תשואה מעל 10% _דיווחים נוספים_1_פירוט אגח תשואה מעל 10%  2" xfId="19896"/>
    <cellStyle name="6_פירוט אגח תשואה מעל 10% _דיווחים נוספים_1_פירוט אגח תשואה מעל 10% _15" xfId="11101"/>
    <cellStyle name="6_פירוט אגח תשואה מעל 10% _דיווחים נוספים_1_פירוט אגח תשואה מעל 10% _15 2" xfId="19897"/>
    <cellStyle name="6_פירוט אגח תשואה מעל 10% _דיווחים נוספים_15" xfId="11099"/>
    <cellStyle name="6_פירוט אגח תשואה מעל 10% _דיווחים נוספים_15 2" xfId="19898"/>
    <cellStyle name="6_פירוט אגח תשואה מעל 10% _דיווחים נוספים_פירוט אגח תשואה מעל 10% " xfId="5609"/>
    <cellStyle name="6_פירוט אגח תשואה מעל 10% _דיווחים נוספים_פירוט אגח תשואה מעל 10%  2" xfId="19899"/>
    <cellStyle name="6_פירוט אגח תשואה מעל 10% _דיווחים נוספים_פירוט אגח תשואה מעל 10% _15" xfId="11102"/>
    <cellStyle name="6_פירוט אגח תשואה מעל 10% _דיווחים נוספים_פירוט אגח תשואה מעל 10% _15 2" xfId="19900"/>
    <cellStyle name="6_פירוט אגח תשואה מעל 10% _פירוט אגח תשואה מעל 10% " xfId="5610"/>
    <cellStyle name="6_פירוט אגח תשואה מעל 10% _פירוט אגח תשואה מעל 10%  2" xfId="19901"/>
    <cellStyle name="6_פירוט אגח תשואה מעל 10% _פירוט אגח תשואה מעל 10% _1" xfId="5611"/>
    <cellStyle name="6_פירוט אגח תשואה מעל 10% _פירוט אגח תשואה מעל 10% _1 2" xfId="19902"/>
    <cellStyle name="6_פירוט אגח תשואה מעל 10% _פירוט אגח תשואה מעל 10% _1_15" xfId="11104"/>
    <cellStyle name="6_פירוט אגח תשואה מעל 10% _פירוט אגח תשואה מעל 10% _1_15 2" xfId="19903"/>
    <cellStyle name="6_פירוט אגח תשואה מעל 10% _פירוט אגח תשואה מעל 10% _15" xfId="11103"/>
    <cellStyle name="6_פירוט אגח תשואה מעל 10% _פירוט אגח תשואה מעל 10% _15 2" xfId="19904"/>
    <cellStyle name="6_פירוט אגח תשואה מעל 10% _פירוט אגח תשואה מעל 10% _פירוט אגח תשואה מעל 10% " xfId="5612"/>
    <cellStyle name="6_פירוט אגח תשואה מעל 10% _פירוט אגח תשואה מעל 10% _פירוט אגח תשואה מעל 10%  2" xfId="19905"/>
    <cellStyle name="6_פירוט אגח תשואה מעל 10% _פירוט אגח תשואה מעל 10% _פירוט אגח תשואה מעל 10% _15" xfId="11105"/>
    <cellStyle name="6_פירוט אגח תשואה מעל 10% _פירוט אגח תשואה מעל 10% _פירוט אגח תשואה מעל 10% _15 2" xfId="19906"/>
    <cellStyle name="60% - Accent1" xfId="30"/>
    <cellStyle name="60% - Accent1 2" xfId="19907"/>
    <cellStyle name="60% - Accent1 3" xfId="29677"/>
    <cellStyle name="60% - Accent1 4" xfId="5613"/>
    <cellStyle name="60% - Accent2" xfId="31"/>
    <cellStyle name="60% - Accent2 2" xfId="19908"/>
    <cellStyle name="60% - Accent2 3" xfId="29678"/>
    <cellStyle name="60% - Accent2 4" xfId="5614"/>
    <cellStyle name="60% - Accent3" xfId="32"/>
    <cellStyle name="60% - Accent3 2" xfId="19909"/>
    <cellStyle name="60% - Accent3 3" xfId="29679"/>
    <cellStyle name="60% - Accent3 4" xfId="5615"/>
    <cellStyle name="60% - Accent4" xfId="33"/>
    <cellStyle name="60% - Accent4 2" xfId="19910"/>
    <cellStyle name="60% - Accent4 3" xfId="29680"/>
    <cellStyle name="60% - Accent4 4" xfId="5616"/>
    <cellStyle name="60% - Accent5" xfId="34"/>
    <cellStyle name="60% - Accent5 2" xfId="19911"/>
    <cellStyle name="60% - Accent5 3" xfId="29681"/>
    <cellStyle name="60% - Accent5 4" xfId="5617"/>
    <cellStyle name="60% - Accent6" xfId="35"/>
    <cellStyle name="60% - Accent6 2" xfId="19912"/>
    <cellStyle name="60% - Accent6 3" xfId="29682"/>
    <cellStyle name="60% - Accent6 4" xfId="5618"/>
    <cellStyle name="60% - הדגשה1" xfId="171" builtinId="32" customBuiltin="1"/>
    <cellStyle name="60% - הדגשה1 2" xfId="5619"/>
    <cellStyle name="60% - הדגשה1 2 2" xfId="5620"/>
    <cellStyle name="60% - הדגשה1 2 2 2" xfId="19914"/>
    <cellStyle name="60% - הדגשה1 2 3" xfId="5621"/>
    <cellStyle name="60% - הדגשה1 2 3 2" xfId="19915"/>
    <cellStyle name="60% - הדגשה1 2 4" xfId="19913"/>
    <cellStyle name="60% - הדגשה1 2_15" xfId="11106"/>
    <cellStyle name="60% - הדגשה1 3" xfId="5622"/>
    <cellStyle name="60% - הדגשה1 3 2" xfId="19916"/>
    <cellStyle name="60% - הדגשה1 4" xfId="5623"/>
    <cellStyle name="60% - הדגשה1 4 2" xfId="19917"/>
    <cellStyle name="60% - הדגשה1 5" xfId="5624"/>
    <cellStyle name="60% - הדגשה1 5 2" xfId="19918"/>
    <cellStyle name="60% - הדגשה1 6" xfId="5625"/>
    <cellStyle name="60% - הדגשה1 6 2" xfId="19919"/>
    <cellStyle name="60% - הדגשה1 7" xfId="5626"/>
    <cellStyle name="60% - הדגשה1 7 2" xfId="19920"/>
    <cellStyle name="60% - הדגשה2" xfId="175" builtinId="36" customBuiltin="1"/>
    <cellStyle name="60% - הדגשה2 2" xfId="5627"/>
    <cellStyle name="60% - הדגשה2 2 2" xfId="5628"/>
    <cellStyle name="60% - הדגשה2 2 2 2" xfId="19922"/>
    <cellStyle name="60% - הדגשה2 2 3" xfId="5629"/>
    <cellStyle name="60% - הדגשה2 2 3 2" xfId="19923"/>
    <cellStyle name="60% - הדגשה2 2 4" xfId="19921"/>
    <cellStyle name="60% - הדגשה2 2_15" xfId="11107"/>
    <cellStyle name="60% - הדגשה2 3" xfId="5630"/>
    <cellStyle name="60% - הדגשה2 3 2" xfId="19924"/>
    <cellStyle name="60% - הדגשה2 4" xfId="5631"/>
    <cellStyle name="60% - הדגשה2 4 2" xfId="19925"/>
    <cellStyle name="60% - הדגשה2 5" xfId="5632"/>
    <cellStyle name="60% - הדגשה2 5 2" xfId="19926"/>
    <cellStyle name="60% - הדגשה2 6" xfId="5633"/>
    <cellStyle name="60% - הדגשה2 6 2" xfId="19927"/>
    <cellStyle name="60% - הדגשה2 7" xfId="5634"/>
    <cellStyle name="60% - הדגשה2 7 2" xfId="19928"/>
    <cellStyle name="60% - הדגשה3" xfId="179" builtinId="40" customBuiltin="1"/>
    <cellStyle name="60% - הדגשה3 2" xfId="5635"/>
    <cellStyle name="60% - הדגשה3 2 2" xfId="5636"/>
    <cellStyle name="60% - הדגשה3 2 2 2" xfId="19930"/>
    <cellStyle name="60% - הדגשה3 2 3" xfId="5637"/>
    <cellStyle name="60% - הדגשה3 2 3 2" xfId="19931"/>
    <cellStyle name="60% - הדגשה3 2 4" xfId="19929"/>
    <cellStyle name="60% - הדגשה3 2_15" xfId="11108"/>
    <cellStyle name="60% - הדגשה3 3" xfId="5638"/>
    <cellStyle name="60% - הדגשה3 3 2" xfId="19932"/>
    <cellStyle name="60% - הדגשה3 4" xfId="5639"/>
    <cellStyle name="60% - הדגשה3 4 2" xfId="19933"/>
    <cellStyle name="60% - הדגשה3 5" xfId="5640"/>
    <cellStyle name="60% - הדגשה3 5 2" xfId="19934"/>
    <cellStyle name="60% - הדגשה3 6" xfId="5641"/>
    <cellStyle name="60% - הדגשה3 6 2" xfId="19935"/>
    <cellStyle name="60% - הדגשה3 7" xfId="5642"/>
    <cellStyle name="60% - הדגשה3 7 2" xfId="19936"/>
    <cellStyle name="60% - הדגשה4" xfId="183" builtinId="44" customBuiltin="1"/>
    <cellStyle name="60% - הדגשה4 2" xfId="5643"/>
    <cellStyle name="60% - הדגשה4 2 2" xfId="5644"/>
    <cellStyle name="60% - הדגשה4 2 2 2" xfId="19938"/>
    <cellStyle name="60% - הדגשה4 2 3" xfId="5645"/>
    <cellStyle name="60% - הדגשה4 2 3 2" xfId="19939"/>
    <cellStyle name="60% - הדגשה4 2 4" xfId="19937"/>
    <cellStyle name="60% - הדגשה4 2_15" xfId="11109"/>
    <cellStyle name="60% - הדגשה4 3" xfId="5646"/>
    <cellStyle name="60% - הדגשה4 3 2" xfId="19940"/>
    <cellStyle name="60% - הדגשה4 4" xfId="5647"/>
    <cellStyle name="60% - הדגשה4 4 2" xfId="19941"/>
    <cellStyle name="60% - הדגשה4 5" xfId="5648"/>
    <cellStyle name="60% - הדגשה4 5 2" xfId="19942"/>
    <cellStyle name="60% - הדגשה4 6" xfId="5649"/>
    <cellStyle name="60% - הדגשה4 6 2" xfId="19943"/>
    <cellStyle name="60% - הדגשה4 7" xfId="5650"/>
    <cellStyle name="60% - הדגשה4 7 2" xfId="19944"/>
    <cellStyle name="60% - הדגשה5" xfId="187" builtinId="48" customBuiltin="1"/>
    <cellStyle name="60% - הדגשה5 2" xfId="5651"/>
    <cellStyle name="60% - הדגשה5 2 2" xfId="5652"/>
    <cellStyle name="60% - הדגשה5 2 2 2" xfId="19946"/>
    <cellStyle name="60% - הדגשה5 2 3" xfId="5653"/>
    <cellStyle name="60% - הדגשה5 2 3 2" xfId="19947"/>
    <cellStyle name="60% - הדגשה5 2 4" xfId="19945"/>
    <cellStyle name="60% - הדגשה5 2_15" xfId="11110"/>
    <cellStyle name="60% - הדגשה5 3" xfId="5654"/>
    <cellStyle name="60% - הדגשה5 3 2" xfId="19948"/>
    <cellStyle name="60% - הדגשה5 4" xfId="5655"/>
    <cellStyle name="60% - הדגשה5 4 2" xfId="19949"/>
    <cellStyle name="60% - הדגשה5 5" xfId="5656"/>
    <cellStyle name="60% - הדגשה5 5 2" xfId="19950"/>
    <cellStyle name="60% - הדגשה5 6" xfId="5657"/>
    <cellStyle name="60% - הדגשה5 6 2" xfId="19951"/>
    <cellStyle name="60% - הדגשה5 7" xfId="5658"/>
    <cellStyle name="60% - הדגשה5 7 2" xfId="19952"/>
    <cellStyle name="60% - הדגשה6" xfId="191" builtinId="52" customBuiltin="1"/>
    <cellStyle name="60% - הדגשה6 2" xfId="5659"/>
    <cellStyle name="60% - הדגשה6 2 2" xfId="5660"/>
    <cellStyle name="60% - הדגשה6 2 2 2" xfId="19954"/>
    <cellStyle name="60% - הדגשה6 2 3" xfId="5661"/>
    <cellStyle name="60% - הדגשה6 2 3 2" xfId="19955"/>
    <cellStyle name="60% - הדגשה6 2 4" xfId="19953"/>
    <cellStyle name="60% - הדגשה6 2_15" xfId="11111"/>
    <cellStyle name="60% - הדגשה6 3" xfId="5662"/>
    <cellStyle name="60% - הדגשה6 3 2" xfId="19956"/>
    <cellStyle name="60% - הדגשה6 4" xfId="5663"/>
    <cellStyle name="60% - הדגשה6 4 2" xfId="19957"/>
    <cellStyle name="60% - הדגשה6 5" xfId="5664"/>
    <cellStyle name="60% - הדגשה6 5 2" xfId="19958"/>
    <cellStyle name="60% - הדגשה6 6" xfId="5665"/>
    <cellStyle name="60% - הדגשה6 6 2" xfId="19959"/>
    <cellStyle name="60% - הדגשה6 7" xfId="5666"/>
    <cellStyle name="60% - הדגשה6 7 2" xfId="19960"/>
    <cellStyle name="7" xfId="5667"/>
    <cellStyle name="7 2" xfId="5668"/>
    <cellStyle name="7 2 2" xfId="5669"/>
    <cellStyle name="7 2 2 2" xfId="19963"/>
    <cellStyle name="7 2 3" xfId="19962"/>
    <cellStyle name="7 2_15" xfId="11113"/>
    <cellStyle name="7 3" xfId="5670"/>
    <cellStyle name="7 3 2" xfId="19964"/>
    <cellStyle name="7 4" xfId="19961"/>
    <cellStyle name="7_15" xfId="11112"/>
    <cellStyle name="7_15 2" xfId="19965"/>
    <cellStyle name="7_15_1" xfId="16902"/>
    <cellStyle name="7_15_1 2" xfId="19966"/>
    <cellStyle name="7_16" xfId="14880"/>
    <cellStyle name="7_16 2" xfId="19967"/>
    <cellStyle name="7_4.4." xfId="5671"/>
    <cellStyle name="7_4.4. 2" xfId="5672"/>
    <cellStyle name="7_4.4. 2 2" xfId="19969"/>
    <cellStyle name="7_4.4. 2_15" xfId="11115"/>
    <cellStyle name="7_4.4. 2_15 2" xfId="19970"/>
    <cellStyle name="7_4.4. 2_דיווחים נוספים" xfId="5673"/>
    <cellStyle name="7_4.4. 2_דיווחים נוספים 2" xfId="19971"/>
    <cellStyle name="7_4.4. 2_דיווחים נוספים_1" xfId="5674"/>
    <cellStyle name="7_4.4. 2_דיווחים נוספים_1 2" xfId="19972"/>
    <cellStyle name="7_4.4. 2_דיווחים נוספים_1_15" xfId="11117"/>
    <cellStyle name="7_4.4. 2_דיווחים נוספים_1_15 2" xfId="19973"/>
    <cellStyle name="7_4.4. 2_דיווחים נוספים_1_פירוט אגח תשואה מעל 10% " xfId="5675"/>
    <cellStyle name="7_4.4. 2_דיווחים נוספים_1_פירוט אגח תשואה מעל 10%  2" xfId="19974"/>
    <cellStyle name="7_4.4. 2_דיווחים נוספים_1_פירוט אגח תשואה מעל 10% _15" xfId="11118"/>
    <cellStyle name="7_4.4. 2_דיווחים נוספים_1_פירוט אגח תשואה מעל 10% _15 2" xfId="19975"/>
    <cellStyle name="7_4.4. 2_דיווחים נוספים_15" xfId="11116"/>
    <cellStyle name="7_4.4. 2_דיווחים נוספים_15 2" xfId="19976"/>
    <cellStyle name="7_4.4. 2_דיווחים נוספים_פירוט אגח תשואה מעל 10% " xfId="5676"/>
    <cellStyle name="7_4.4. 2_דיווחים נוספים_פירוט אגח תשואה מעל 10%  2" xfId="19977"/>
    <cellStyle name="7_4.4. 2_דיווחים נוספים_פירוט אגח תשואה מעל 10% _15" xfId="11119"/>
    <cellStyle name="7_4.4. 2_דיווחים נוספים_פירוט אגח תשואה מעל 10% _15 2" xfId="19978"/>
    <cellStyle name="7_4.4. 2_פירוט אגח תשואה מעל 10% " xfId="5677"/>
    <cellStyle name="7_4.4. 2_פירוט אגח תשואה מעל 10%  2" xfId="19979"/>
    <cellStyle name="7_4.4. 2_פירוט אגח תשואה מעל 10% _1" xfId="5678"/>
    <cellStyle name="7_4.4. 2_פירוט אגח תשואה מעל 10% _1 2" xfId="19980"/>
    <cellStyle name="7_4.4. 2_פירוט אגח תשואה מעל 10% _1_15" xfId="11121"/>
    <cellStyle name="7_4.4. 2_פירוט אגח תשואה מעל 10% _1_15 2" xfId="19981"/>
    <cellStyle name="7_4.4. 2_פירוט אגח תשואה מעל 10% _15" xfId="11120"/>
    <cellStyle name="7_4.4. 2_פירוט אגח תשואה מעל 10% _15 2" xfId="19982"/>
    <cellStyle name="7_4.4. 2_פירוט אגח תשואה מעל 10% _פירוט אגח תשואה מעל 10% " xfId="5679"/>
    <cellStyle name="7_4.4. 2_פירוט אגח תשואה מעל 10% _פירוט אגח תשואה מעל 10%  2" xfId="19983"/>
    <cellStyle name="7_4.4. 2_פירוט אגח תשואה מעל 10% _פירוט אגח תשואה מעל 10% _15" xfId="11122"/>
    <cellStyle name="7_4.4. 2_פירוט אגח תשואה מעל 10% _פירוט אגח תשואה מעל 10% _15 2" xfId="19984"/>
    <cellStyle name="7_4.4. 3" xfId="19968"/>
    <cellStyle name="7_4.4._15" xfId="11114"/>
    <cellStyle name="7_4.4._15 2" xfId="19985"/>
    <cellStyle name="7_4.4._דיווחים נוספים" xfId="5680"/>
    <cellStyle name="7_4.4._דיווחים נוספים 2" xfId="19986"/>
    <cellStyle name="7_4.4._דיווחים נוספים_15" xfId="11123"/>
    <cellStyle name="7_4.4._דיווחים נוספים_15 2" xfId="19987"/>
    <cellStyle name="7_4.4._דיווחים נוספים_פירוט אגח תשואה מעל 10% " xfId="5681"/>
    <cellStyle name="7_4.4._דיווחים נוספים_פירוט אגח תשואה מעל 10%  2" xfId="19988"/>
    <cellStyle name="7_4.4._דיווחים נוספים_פירוט אגח תשואה מעל 10% _15" xfId="11124"/>
    <cellStyle name="7_4.4._דיווחים נוספים_פירוט אגח תשואה מעל 10% _15 2" xfId="19989"/>
    <cellStyle name="7_4.4._פירוט אגח תשואה מעל 10% " xfId="5682"/>
    <cellStyle name="7_4.4._פירוט אגח תשואה מעל 10%  2" xfId="19990"/>
    <cellStyle name="7_4.4._פירוט אגח תשואה מעל 10% _1" xfId="5683"/>
    <cellStyle name="7_4.4._פירוט אגח תשואה מעל 10% _1 2" xfId="19991"/>
    <cellStyle name="7_4.4._פירוט אגח תשואה מעל 10% _1_15" xfId="11126"/>
    <cellStyle name="7_4.4._פירוט אגח תשואה מעל 10% _1_15 2" xfId="19992"/>
    <cellStyle name="7_4.4._פירוט אגח תשואה מעל 10% _15" xfId="11125"/>
    <cellStyle name="7_4.4._פירוט אגח תשואה מעל 10% _15 2" xfId="19993"/>
    <cellStyle name="7_4.4._פירוט אגח תשואה מעל 10% _פירוט אגח תשואה מעל 10% " xfId="5684"/>
    <cellStyle name="7_4.4._פירוט אגח תשואה מעל 10% _פירוט אגח תשואה מעל 10%  2" xfId="19994"/>
    <cellStyle name="7_4.4._פירוט אגח תשואה מעל 10% _פירוט אגח תשואה מעל 10% _15" xfId="11127"/>
    <cellStyle name="7_4.4._פירוט אגח תשואה מעל 10% _פירוט אגח תשואה מעל 10% _15 2" xfId="19995"/>
    <cellStyle name="7_Anafim" xfId="5685"/>
    <cellStyle name="7_Anafim 2" xfId="5686"/>
    <cellStyle name="7_Anafim 2 2" xfId="5687"/>
    <cellStyle name="7_Anafim 2 2 2" xfId="19998"/>
    <cellStyle name="7_Anafim 2 2_15" xfId="11130"/>
    <cellStyle name="7_Anafim 2 2_15 2" xfId="19999"/>
    <cellStyle name="7_Anafim 2 2_דיווחים נוספים" xfId="5688"/>
    <cellStyle name="7_Anafim 2 2_דיווחים נוספים 2" xfId="20000"/>
    <cellStyle name="7_Anafim 2 2_דיווחים נוספים_1" xfId="5689"/>
    <cellStyle name="7_Anafim 2 2_דיווחים נוספים_1 2" xfId="20001"/>
    <cellStyle name="7_Anafim 2 2_דיווחים נוספים_1_15" xfId="11132"/>
    <cellStyle name="7_Anafim 2 2_דיווחים נוספים_1_15 2" xfId="20002"/>
    <cellStyle name="7_Anafim 2 2_דיווחים נוספים_1_פירוט אגח תשואה מעל 10% " xfId="5690"/>
    <cellStyle name="7_Anafim 2 2_דיווחים נוספים_1_פירוט אגח תשואה מעל 10%  2" xfId="20003"/>
    <cellStyle name="7_Anafim 2 2_דיווחים נוספים_1_פירוט אגח תשואה מעל 10% _15" xfId="11133"/>
    <cellStyle name="7_Anafim 2 2_דיווחים נוספים_1_פירוט אגח תשואה מעל 10% _15 2" xfId="20004"/>
    <cellStyle name="7_Anafim 2 2_דיווחים נוספים_15" xfId="11131"/>
    <cellStyle name="7_Anafim 2 2_דיווחים נוספים_15 2" xfId="20005"/>
    <cellStyle name="7_Anafim 2 2_דיווחים נוספים_פירוט אגח תשואה מעל 10% " xfId="5691"/>
    <cellStyle name="7_Anafim 2 2_דיווחים נוספים_פירוט אגח תשואה מעל 10%  2" xfId="20006"/>
    <cellStyle name="7_Anafim 2 2_דיווחים נוספים_פירוט אגח תשואה מעל 10% _15" xfId="11134"/>
    <cellStyle name="7_Anafim 2 2_דיווחים נוספים_פירוט אגח תשואה מעל 10% _15 2" xfId="20007"/>
    <cellStyle name="7_Anafim 2 2_פירוט אגח תשואה מעל 10% " xfId="5692"/>
    <cellStyle name="7_Anafim 2 2_פירוט אגח תשואה מעל 10%  2" xfId="20008"/>
    <cellStyle name="7_Anafim 2 2_פירוט אגח תשואה מעל 10% _1" xfId="5693"/>
    <cellStyle name="7_Anafim 2 2_פירוט אגח תשואה מעל 10% _1 2" xfId="20009"/>
    <cellStyle name="7_Anafim 2 2_פירוט אגח תשואה מעל 10% _1_15" xfId="11136"/>
    <cellStyle name="7_Anafim 2 2_פירוט אגח תשואה מעל 10% _1_15 2" xfId="20010"/>
    <cellStyle name="7_Anafim 2 2_פירוט אגח תשואה מעל 10% _15" xfId="11135"/>
    <cellStyle name="7_Anafim 2 2_פירוט אגח תשואה מעל 10% _15 2" xfId="20011"/>
    <cellStyle name="7_Anafim 2 2_פירוט אגח תשואה מעל 10% _פירוט אגח תשואה מעל 10% " xfId="5694"/>
    <cellStyle name="7_Anafim 2 2_פירוט אגח תשואה מעל 10% _פירוט אגח תשואה מעל 10%  2" xfId="20012"/>
    <cellStyle name="7_Anafim 2 2_פירוט אגח תשואה מעל 10% _פירוט אגח תשואה מעל 10% _15" xfId="11137"/>
    <cellStyle name="7_Anafim 2 2_פירוט אגח תשואה מעל 10% _פירוט אגח תשואה מעל 10% _15 2" xfId="20013"/>
    <cellStyle name="7_Anafim 2 3" xfId="19997"/>
    <cellStyle name="7_Anafim 2_15" xfId="11129"/>
    <cellStyle name="7_Anafim 2_15 2" xfId="20014"/>
    <cellStyle name="7_Anafim 2_4.4." xfId="5695"/>
    <cellStyle name="7_Anafim 2_4.4. 2" xfId="5696"/>
    <cellStyle name="7_Anafim 2_4.4. 2 2" xfId="20016"/>
    <cellStyle name="7_Anafim 2_4.4. 2_15" xfId="11139"/>
    <cellStyle name="7_Anafim 2_4.4. 2_15 2" xfId="20017"/>
    <cellStyle name="7_Anafim 2_4.4. 2_דיווחים נוספים" xfId="5697"/>
    <cellStyle name="7_Anafim 2_4.4. 2_דיווחים נוספים 2" xfId="20018"/>
    <cellStyle name="7_Anafim 2_4.4. 2_דיווחים נוספים_1" xfId="5698"/>
    <cellStyle name="7_Anafim 2_4.4. 2_דיווחים נוספים_1 2" xfId="20019"/>
    <cellStyle name="7_Anafim 2_4.4. 2_דיווחים נוספים_1_15" xfId="11141"/>
    <cellStyle name="7_Anafim 2_4.4. 2_דיווחים נוספים_1_15 2" xfId="20020"/>
    <cellStyle name="7_Anafim 2_4.4. 2_דיווחים נוספים_1_פירוט אגח תשואה מעל 10% " xfId="5699"/>
    <cellStyle name="7_Anafim 2_4.4. 2_דיווחים נוספים_1_פירוט אגח תשואה מעל 10%  2" xfId="20021"/>
    <cellStyle name="7_Anafim 2_4.4. 2_דיווחים נוספים_1_פירוט אגח תשואה מעל 10% _15" xfId="11142"/>
    <cellStyle name="7_Anafim 2_4.4. 2_דיווחים נוספים_1_פירוט אגח תשואה מעל 10% _15 2" xfId="20022"/>
    <cellStyle name="7_Anafim 2_4.4. 2_דיווחים נוספים_15" xfId="11140"/>
    <cellStyle name="7_Anafim 2_4.4. 2_דיווחים נוספים_15 2" xfId="20023"/>
    <cellStyle name="7_Anafim 2_4.4. 2_דיווחים נוספים_פירוט אגח תשואה מעל 10% " xfId="5700"/>
    <cellStyle name="7_Anafim 2_4.4. 2_דיווחים נוספים_פירוט אגח תשואה מעל 10%  2" xfId="20024"/>
    <cellStyle name="7_Anafim 2_4.4. 2_דיווחים נוספים_פירוט אגח תשואה מעל 10% _15" xfId="11143"/>
    <cellStyle name="7_Anafim 2_4.4. 2_דיווחים נוספים_פירוט אגח תשואה מעל 10% _15 2" xfId="20025"/>
    <cellStyle name="7_Anafim 2_4.4. 2_פירוט אגח תשואה מעל 10% " xfId="5701"/>
    <cellStyle name="7_Anafim 2_4.4. 2_פירוט אגח תשואה מעל 10%  2" xfId="20026"/>
    <cellStyle name="7_Anafim 2_4.4. 2_פירוט אגח תשואה מעל 10% _1" xfId="5702"/>
    <cellStyle name="7_Anafim 2_4.4. 2_פירוט אגח תשואה מעל 10% _1 2" xfId="20027"/>
    <cellStyle name="7_Anafim 2_4.4. 2_פירוט אגח תשואה מעל 10% _1_15" xfId="11145"/>
    <cellStyle name="7_Anafim 2_4.4. 2_פירוט אגח תשואה מעל 10% _1_15 2" xfId="20028"/>
    <cellStyle name="7_Anafim 2_4.4. 2_פירוט אגח תשואה מעל 10% _15" xfId="11144"/>
    <cellStyle name="7_Anafim 2_4.4. 2_פירוט אגח תשואה מעל 10% _15 2" xfId="20029"/>
    <cellStyle name="7_Anafim 2_4.4. 2_פירוט אגח תשואה מעל 10% _פירוט אגח תשואה מעל 10% " xfId="5703"/>
    <cellStyle name="7_Anafim 2_4.4. 2_פירוט אגח תשואה מעל 10% _פירוט אגח תשואה מעל 10%  2" xfId="20030"/>
    <cellStyle name="7_Anafim 2_4.4. 2_פירוט אגח תשואה מעל 10% _פירוט אגח תשואה מעל 10% _15" xfId="11146"/>
    <cellStyle name="7_Anafim 2_4.4. 2_פירוט אגח תשואה מעל 10% _פירוט אגח תשואה מעל 10% _15 2" xfId="20031"/>
    <cellStyle name="7_Anafim 2_4.4. 3" xfId="20015"/>
    <cellStyle name="7_Anafim 2_4.4._15" xfId="11138"/>
    <cellStyle name="7_Anafim 2_4.4._15 2" xfId="20032"/>
    <cellStyle name="7_Anafim 2_4.4._דיווחים נוספים" xfId="5704"/>
    <cellStyle name="7_Anafim 2_4.4._דיווחים נוספים 2" xfId="20033"/>
    <cellStyle name="7_Anafim 2_4.4._דיווחים נוספים_15" xfId="11147"/>
    <cellStyle name="7_Anafim 2_4.4._דיווחים נוספים_15 2" xfId="20034"/>
    <cellStyle name="7_Anafim 2_4.4._דיווחים נוספים_פירוט אגח תשואה מעל 10% " xfId="5705"/>
    <cellStyle name="7_Anafim 2_4.4._דיווחים נוספים_פירוט אגח תשואה מעל 10%  2" xfId="20035"/>
    <cellStyle name="7_Anafim 2_4.4._דיווחים נוספים_פירוט אגח תשואה מעל 10% _15" xfId="11148"/>
    <cellStyle name="7_Anafim 2_4.4._דיווחים נוספים_פירוט אגח תשואה מעל 10% _15 2" xfId="20036"/>
    <cellStyle name="7_Anafim 2_4.4._פירוט אגח תשואה מעל 10% " xfId="5706"/>
    <cellStyle name="7_Anafim 2_4.4._פירוט אגח תשואה מעל 10%  2" xfId="20037"/>
    <cellStyle name="7_Anafim 2_4.4._פירוט אגח תשואה מעל 10% _1" xfId="5707"/>
    <cellStyle name="7_Anafim 2_4.4._פירוט אגח תשואה מעל 10% _1 2" xfId="20038"/>
    <cellStyle name="7_Anafim 2_4.4._פירוט אגח תשואה מעל 10% _1_15" xfId="11150"/>
    <cellStyle name="7_Anafim 2_4.4._פירוט אגח תשואה מעל 10% _1_15 2" xfId="20039"/>
    <cellStyle name="7_Anafim 2_4.4._פירוט אגח תשואה מעל 10% _15" xfId="11149"/>
    <cellStyle name="7_Anafim 2_4.4._פירוט אגח תשואה מעל 10% _15 2" xfId="20040"/>
    <cellStyle name="7_Anafim 2_4.4._פירוט אגח תשואה מעל 10% _פירוט אגח תשואה מעל 10% " xfId="5708"/>
    <cellStyle name="7_Anafim 2_4.4._פירוט אגח תשואה מעל 10% _פירוט אגח תשואה מעל 10%  2" xfId="20041"/>
    <cellStyle name="7_Anafim 2_4.4._פירוט אגח תשואה מעל 10% _פירוט אגח תשואה מעל 10% _15" xfId="11151"/>
    <cellStyle name="7_Anafim 2_4.4._פירוט אגח תשואה מעל 10% _פירוט אגח תשואה מעל 10% _15 2" xfId="20042"/>
    <cellStyle name="7_Anafim 2_דיווחים נוספים" xfId="5709"/>
    <cellStyle name="7_Anafim 2_דיווחים נוספים 2" xfId="5710"/>
    <cellStyle name="7_Anafim 2_דיווחים נוספים 2 2" xfId="20044"/>
    <cellStyle name="7_Anafim 2_דיווחים נוספים 2_15" xfId="11153"/>
    <cellStyle name="7_Anafim 2_דיווחים נוספים 2_15 2" xfId="20045"/>
    <cellStyle name="7_Anafim 2_דיווחים נוספים 2_דיווחים נוספים" xfId="5711"/>
    <cellStyle name="7_Anafim 2_דיווחים נוספים 2_דיווחים נוספים 2" xfId="20046"/>
    <cellStyle name="7_Anafim 2_דיווחים נוספים 2_דיווחים נוספים_1" xfId="5712"/>
    <cellStyle name="7_Anafim 2_דיווחים נוספים 2_דיווחים נוספים_1 2" xfId="20047"/>
    <cellStyle name="7_Anafim 2_דיווחים נוספים 2_דיווחים נוספים_1_15" xfId="11155"/>
    <cellStyle name="7_Anafim 2_דיווחים נוספים 2_דיווחים נוספים_1_15 2" xfId="20048"/>
    <cellStyle name="7_Anafim 2_דיווחים נוספים 2_דיווחים נוספים_1_פירוט אגח תשואה מעל 10% " xfId="5713"/>
    <cellStyle name="7_Anafim 2_דיווחים נוספים 2_דיווחים נוספים_1_פירוט אגח תשואה מעל 10%  2" xfId="20049"/>
    <cellStyle name="7_Anafim 2_דיווחים נוספים 2_דיווחים נוספים_1_פירוט אגח תשואה מעל 10% _15" xfId="11156"/>
    <cellStyle name="7_Anafim 2_דיווחים נוספים 2_דיווחים נוספים_1_פירוט אגח תשואה מעל 10% _15 2" xfId="20050"/>
    <cellStyle name="7_Anafim 2_דיווחים נוספים 2_דיווחים נוספים_15" xfId="11154"/>
    <cellStyle name="7_Anafim 2_דיווחים נוספים 2_דיווחים נוספים_15 2" xfId="20051"/>
    <cellStyle name="7_Anafim 2_דיווחים נוספים 2_דיווחים נוספים_פירוט אגח תשואה מעל 10% " xfId="5714"/>
    <cellStyle name="7_Anafim 2_דיווחים נוספים 2_דיווחים נוספים_פירוט אגח תשואה מעל 10%  2" xfId="20052"/>
    <cellStyle name="7_Anafim 2_דיווחים נוספים 2_דיווחים נוספים_פירוט אגח תשואה מעל 10% _15" xfId="11157"/>
    <cellStyle name="7_Anafim 2_דיווחים נוספים 2_דיווחים נוספים_פירוט אגח תשואה מעל 10% _15 2" xfId="20053"/>
    <cellStyle name="7_Anafim 2_דיווחים נוספים 2_פירוט אגח תשואה מעל 10% " xfId="5715"/>
    <cellStyle name="7_Anafim 2_דיווחים נוספים 2_פירוט אגח תשואה מעל 10%  2" xfId="20054"/>
    <cellStyle name="7_Anafim 2_דיווחים נוספים 2_פירוט אגח תשואה מעל 10% _1" xfId="5716"/>
    <cellStyle name="7_Anafim 2_דיווחים נוספים 2_פירוט אגח תשואה מעל 10% _1 2" xfId="20055"/>
    <cellStyle name="7_Anafim 2_דיווחים נוספים 2_פירוט אגח תשואה מעל 10% _1_15" xfId="11159"/>
    <cellStyle name="7_Anafim 2_דיווחים נוספים 2_פירוט אגח תשואה מעל 10% _1_15 2" xfId="20056"/>
    <cellStyle name="7_Anafim 2_דיווחים נוספים 2_פירוט אגח תשואה מעל 10% _15" xfId="11158"/>
    <cellStyle name="7_Anafim 2_דיווחים נוספים 2_פירוט אגח תשואה מעל 10% _15 2" xfId="20057"/>
    <cellStyle name="7_Anafim 2_דיווחים נוספים 2_פירוט אגח תשואה מעל 10% _פירוט אגח תשואה מעל 10% " xfId="5717"/>
    <cellStyle name="7_Anafim 2_דיווחים נוספים 2_פירוט אגח תשואה מעל 10% _פירוט אגח תשואה מעל 10%  2" xfId="20058"/>
    <cellStyle name="7_Anafim 2_דיווחים נוספים 2_פירוט אגח תשואה מעל 10% _פירוט אגח תשואה מעל 10% _15" xfId="11160"/>
    <cellStyle name="7_Anafim 2_דיווחים נוספים 2_פירוט אגח תשואה מעל 10% _פירוט אגח תשואה מעל 10% _15 2" xfId="20059"/>
    <cellStyle name="7_Anafim 2_דיווחים נוספים 3" xfId="20043"/>
    <cellStyle name="7_Anafim 2_דיווחים נוספים_1" xfId="5718"/>
    <cellStyle name="7_Anafim 2_דיווחים נוספים_1 2" xfId="5719"/>
    <cellStyle name="7_Anafim 2_דיווחים נוספים_1 2 2" xfId="20061"/>
    <cellStyle name="7_Anafim 2_דיווחים נוספים_1 2_15" xfId="11162"/>
    <cellStyle name="7_Anafim 2_דיווחים נוספים_1 2_15 2" xfId="20062"/>
    <cellStyle name="7_Anafim 2_דיווחים נוספים_1 2_דיווחים נוספים" xfId="5720"/>
    <cellStyle name="7_Anafim 2_דיווחים נוספים_1 2_דיווחים נוספים 2" xfId="20063"/>
    <cellStyle name="7_Anafim 2_דיווחים נוספים_1 2_דיווחים נוספים_1" xfId="5721"/>
    <cellStyle name="7_Anafim 2_דיווחים נוספים_1 2_דיווחים נוספים_1 2" xfId="20064"/>
    <cellStyle name="7_Anafim 2_דיווחים נוספים_1 2_דיווחים נוספים_1_15" xfId="11164"/>
    <cellStyle name="7_Anafim 2_דיווחים נוספים_1 2_דיווחים נוספים_1_15 2" xfId="20065"/>
    <cellStyle name="7_Anafim 2_דיווחים נוספים_1 2_דיווחים נוספים_1_פירוט אגח תשואה מעל 10% " xfId="5722"/>
    <cellStyle name="7_Anafim 2_דיווחים נוספים_1 2_דיווחים נוספים_1_פירוט אגח תשואה מעל 10%  2" xfId="20066"/>
    <cellStyle name="7_Anafim 2_דיווחים נוספים_1 2_דיווחים נוספים_1_פירוט אגח תשואה מעל 10% _15" xfId="11165"/>
    <cellStyle name="7_Anafim 2_דיווחים נוספים_1 2_דיווחים נוספים_1_פירוט אגח תשואה מעל 10% _15 2" xfId="20067"/>
    <cellStyle name="7_Anafim 2_דיווחים נוספים_1 2_דיווחים נוספים_15" xfId="11163"/>
    <cellStyle name="7_Anafim 2_דיווחים נוספים_1 2_דיווחים נוספים_15 2" xfId="20068"/>
    <cellStyle name="7_Anafim 2_דיווחים נוספים_1 2_דיווחים נוספים_פירוט אגח תשואה מעל 10% " xfId="5723"/>
    <cellStyle name="7_Anafim 2_דיווחים נוספים_1 2_דיווחים נוספים_פירוט אגח תשואה מעל 10%  2" xfId="20069"/>
    <cellStyle name="7_Anafim 2_דיווחים נוספים_1 2_דיווחים נוספים_פירוט אגח תשואה מעל 10% _15" xfId="11166"/>
    <cellStyle name="7_Anafim 2_דיווחים נוספים_1 2_דיווחים נוספים_פירוט אגח תשואה מעל 10% _15 2" xfId="20070"/>
    <cellStyle name="7_Anafim 2_דיווחים נוספים_1 2_פירוט אגח תשואה מעל 10% " xfId="5724"/>
    <cellStyle name="7_Anafim 2_דיווחים נוספים_1 2_פירוט אגח תשואה מעל 10%  2" xfId="20071"/>
    <cellStyle name="7_Anafim 2_דיווחים נוספים_1 2_פירוט אגח תשואה מעל 10% _1" xfId="5725"/>
    <cellStyle name="7_Anafim 2_דיווחים נוספים_1 2_פירוט אגח תשואה מעל 10% _1 2" xfId="20072"/>
    <cellStyle name="7_Anafim 2_דיווחים נוספים_1 2_פירוט אגח תשואה מעל 10% _1_15" xfId="11168"/>
    <cellStyle name="7_Anafim 2_דיווחים נוספים_1 2_פירוט אגח תשואה מעל 10% _1_15 2" xfId="20073"/>
    <cellStyle name="7_Anafim 2_דיווחים נוספים_1 2_פירוט אגח תשואה מעל 10% _15" xfId="11167"/>
    <cellStyle name="7_Anafim 2_דיווחים נוספים_1 2_פירוט אגח תשואה מעל 10% _15 2" xfId="20074"/>
    <cellStyle name="7_Anafim 2_דיווחים נוספים_1 2_פירוט אגח תשואה מעל 10% _פירוט אגח תשואה מעל 10% " xfId="5726"/>
    <cellStyle name="7_Anafim 2_דיווחים נוספים_1 2_פירוט אגח תשואה מעל 10% _פירוט אגח תשואה מעל 10%  2" xfId="20075"/>
    <cellStyle name="7_Anafim 2_דיווחים נוספים_1 2_פירוט אגח תשואה מעל 10% _פירוט אגח תשואה מעל 10% _15" xfId="11169"/>
    <cellStyle name="7_Anafim 2_דיווחים נוספים_1 2_פירוט אגח תשואה מעל 10% _פירוט אגח תשואה מעל 10% _15 2" xfId="20076"/>
    <cellStyle name="7_Anafim 2_דיווחים נוספים_1 3" xfId="20060"/>
    <cellStyle name="7_Anafim 2_דיווחים נוספים_1_15" xfId="11161"/>
    <cellStyle name="7_Anafim 2_דיווחים נוספים_1_15 2" xfId="20077"/>
    <cellStyle name="7_Anafim 2_דיווחים נוספים_1_4.4." xfId="5727"/>
    <cellStyle name="7_Anafim 2_דיווחים נוספים_1_4.4. 2" xfId="5728"/>
    <cellStyle name="7_Anafim 2_דיווחים נוספים_1_4.4. 2 2" xfId="20079"/>
    <cellStyle name="7_Anafim 2_דיווחים נוספים_1_4.4. 2_15" xfId="11171"/>
    <cellStyle name="7_Anafim 2_דיווחים נוספים_1_4.4. 2_15 2" xfId="20080"/>
    <cellStyle name="7_Anafim 2_דיווחים נוספים_1_4.4. 2_דיווחים נוספים" xfId="5729"/>
    <cellStyle name="7_Anafim 2_דיווחים נוספים_1_4.4. 2_דיווחים נוספים 2" xfId="20081"/>
    <cellStyle name="7_Anafim 2_דיווחים נוספים_1_4.4. 2_דיווחים נוספים_1" xfId="5730"/>
    <cellStyle name="7_Anafim 2_דיווחים נוספים_1_4.4. 2_דיווחים נוספים_1 2" xfId="20082"/>
    <cellStyle name="7_Anafim 2_דיווחים נוספים_1_4.4. 2_דיווחים נוספים_1_15" xfId="11173"/>
    <cellStyle name="7_Anafim 2_דיווחים נוספים_1_4.4. 2_דיווחים נוספים_1_15 2" xfId="20083"/>
    <cellStyle name="7_Anafim 2_דיווחים נוספים_1_4.4. 2_דיווחים נוספים_1_פירוט אגח תשואה מעל 10% " xfId="5731"/>
    <cellStyle name="7_Anafim 2_דיווחים נוספים_1_4.4. 2_דיווחים נוספים_1_פירוט אגח תשואה מעל 10%  2" xfId="20084"/>
    <cellStyle name="7_Anafim 2_דיווחים נוספים_1_4.4. 2_דיווחים נוספים_1_פירוט אגח תשואה מעל 10% _15" xfId="11174"/>
    <cellStyle name="7_Anafim 2_דיווחים נוספים_1_4.4. 2_דיווחים נוספים_1_פירוט אגח תשואה מעל 10% _15 2" xfId="20085"/>
    <cellStyle name="7_Anafim 2_דיווחים נוספים_1_4.4. 2_דיווחים נוספים_15" xfId="11172"/>
    <cellStyle name="7_Anafim 2_דיווחים נוספים_1_4.4. 2_דיווחים נוספים_15 2" xfId="20086"/>
    <cellStyle name="7_Anafim 2_דיווחים נוספים_1_4.4. 2_דיווחים נוספים_פירוט אגח תשואה מעל 10% " xfId="5732"/>
    <cellStyle name="7_Anafim 2_דיווחים נוספים_1_4.4. 2_דיווחים נוספים_פירוט אגח תשואה מעל 10%  2" xfId="20087"/>
    <cellStyle name="7_Anafim 2_דיווחים נוספים_1_4.4. 2_דיווחים נוספים_פירוט אגח תשואה מעל 10% _15" xfId="11175"/>
    <cellStyle name="7_Anafim 2_דיווחים נוספים_1_4.4. 2_דיווחים נוספים_פירוט אגח תשואה מעל 10% _15 2" xfId="20088"/>
    <cellStyle name="7_Anafim 2_דיווחים נוספים_1_4.4. 2_פירוט אגח תשואה מעל 10% " xfId="5733"/>
    <cellStyle name="7_Anafim 2_דיווחים נוספים_1_4.4. 2_פירוט אגח תשואה מעל 10%  2" xfId="20089"/>
    <cellStyle name="7_Anafim 2_דיווחים נוספים_1_4.4. 2_פירוט אגח תשואה מעל 10% _1" xfId="5734"/>
    <cellStyle name="7_Anafim 2_דיווחים נוספים_1_4.4. 2_פירוט אגח תשואה מעל 10% _1 2" xfId="20090"/>
    <cellStyle name="7_Anafim 2_דיווחים נוספים_1_4.4. 2_פירוט אגח תשואה מעל 10% _1_15" xfId="11177"/>
    <cellStyle name="7_Anafim 2_דיווחים נוספים_1_4.4. 2_פירוט אגח תשואה מעל 10% _1_15 2" xfId="20091"/>
    <cellStyle name="7_Anafim 2_דיווחים נוספים_1_4.4. 2_פירוט אגח תשואה מעל 10% _15" xfId="11176"/>
    <cellStyle name="7_Anafim 2_דיווחים נוספים_1_4.4. 2_פירוט אגח תשואה מעל 10% _15 2" xfId="20092"/>
    <cellStyle name="7_Anafim 2_דיווחים נוספים_1_4.4. 2_פירוט אגח תשואה מעל 10% _פירוט אגח תשואה מעל 10% " xfId="5735"/>
    <cellStyle name="7_Anafim 2_דיווחים נוספים_1_4.4. 2_פירוט אגח תשואה מעל 10% _פירוט אגח תשואה מעל 10%  2" xfId="20093"/>
    <cellStyle name="7_Anafim 2_דיווחים נוספים_1_4.4. 2_פירוט אגח תשואה מעל 10% _פירוט אגח תשואה מעל 10% _15" xfId="11178"/>
    <cellStyle name="7_Anafim 2_דיווחים נוספים_1_4.4. 2_פירוט אגח תשואה מעל 10% _פירוט אגח תשואה מעל 10% _15 2" xfId="20094"/>
    <cellStyle name="7_Anafim 2_דיווחים נוספים_1_4.4. 3" xfId="20078"/>
    <cellStyle name="7_Anafim 2_דיווחים נוספים_1_4.4._15" xfId="11170"/>
    <cellStyle name="7_Anafim 2_דיווחים נוספים_1_4.4._15 2" xfId="20095"/>
    <cellStyle name="7_Anafim 2_דיווחים נוספים_1_4.4._דיווחים נוספים" xfId="5736"/>
    <cellStyle name="7_Anafim 2_דיווחים נוספים_1_4.4._דיווחים נוספים 2" xfId="20096"/>
    <cellStyle name="7_Anafim 2_דיווחים נוספים_1_4.4._דיווחים נוספים_15" xfId="11179"/>
    <cellStyle name="7_Anafim 2_דיווחים נוספים_1_4.4._דיווחים נוספים_15 2" xfId="20097"/>
    <cellStyle name="7_Anafim 2_דיווחים נוספים_1_4.4._דיווחים נוספים_פירוט אגח תשואה מעל 10% " xfId="5737"/>
    <cellStyle name="7_Anafim 2_דיווחים נוספים_1_4.4._דיווחים נוספים_פירוט אגח תשואה מעל 10%  2" xfId="20098"/>
    <cellStyle name="7_Anafim 2_דיווחים נוספים_1_4.4._דיווחים נוספים_פירוט אגח תשואה מעל 10% _15" xfId="11180"/>
    <cellStyle name="7_Anafim 2_דיווחים נוספים_1_4.4._דיווחים נוספים_פירוט אגח תשואה מעל 10% _15 2" xfId="20099"/>
    <cellStyle name="7_Anafim 2_דיווחים נוספים_1_4.4._פירוט אגח תשואה מעל 10% " xfId="5738"/>
    <cellStyle name="7_Anafim 2_דיווחים נוספים_1_4.4._פירוט אגח תשואה מעל 10%  2" xfId="20100"/>
    <cellStyle name="7_Anafim 2_דיווחים נוספים_1_4.4._פירוט אגח תשואה מעל 10% _1" xfId="5739"/>
    <cellStyle name="7_Anafim 2_דיווחים נוספים_1_4.4._פירוט אגח תשואה מעל 10% _1 2" xfId="20101"/>
    <cellStyle name="7_Anafim 2_דיווחים נוספים_1_4.4._פירוט אגח תשואה מעל 10% _1_15" xfId="11182"/>
    <cellStyle name="7_Anafim 2_דיווחים נוספים_1_4.4._פירוט אגח תשואה מעל 10% _1_15 2" xfId="20102"/>
    <cellStyle name="7_Anafim 2_דיווחים נוספים_1_4.4._פירוט אגח תשואה מעל 10% _15" xfId="11181"/>
    <cellStyle name="7_Anafim 2_דיווחים נוספים_1_4.4._פירוט אגח תשואה מעל 10% _15 2" xfId="20103"/>
    <cellStyle name="7_Anafim 2_דיווחים נוספים_1_4.4._פירוט אגח תשואה מעל 10% _פירוט אגח תשואה מעל 10% " xfId="5740"/>
    <cellStyle name="7_Anafim 2_דיווחים נוספים_1_4.4._פירוט אגח תשואה מעל 10% _פירוט אגח תשואה מעל 10%  2" xfId="20104"/>
    <cellStyle name="7_Anafim 2_דיווחים נוספים_1_4.4._פירוט אגח תשואה מעל 10% _פירוט אגח תשואה מעל 10% _15" xfId="11183"/>
    <cellStyle name="7_Anafim 2_דיווחים נוספים_1_4.4._פירוט אגח תשואה מעל 10% _פירוט אגח תשואה מעל 10% _15 2" xfId="20105"/>
    <cellStyle name="7_Anafim 2_דיווחים נוספים_1_דיווחים נוספים" xfId="5741"/>
    <cellStyle name="7_Anafim 2_דיווחים נוספים_1_דיווחים נוספים 2" xfId="20106"/>
    <cellStyle name="7_Anafim 2_דיווחים נוספים_1_דיווחים נוספים_15" xfId="11184"/>
    <cellStyle name="7_Anafim 2_דיווחים נוספים_1_דיווחים נוספים_15 2" xfId="20107"/>
    <cellStyle name="7_Anafim 2_דיווחים נוספים_1_דיווחים נוספים_פירוט אגח תשואה מעל 10% " xfId="5742"/>
    <cellStyle name="7_Anafim 2_דיווחים נוספים_1_דיווחים נוספים_פירוט אגח תשואה מעל 10%  2" xfId="20108"/>
    <cellStyle name="7_Anafim 2_דיווחים נוספים_1_דיווחים נוספים_פירוט אגח תשואה מעל 10% _15" xfId="11185"/>
    <cellStyle name="7_Anafim 2_דיווחים נוספים_1_דיווחים נוספים_פירוט אגח תשואה מעל 10% _15 2" xfId="20109"/>
    <cellStyle name="7_Anafim 2_דיווחים נוספים_1_פירוט אגח תשואה מעל 10% " xfId="5743"/>
    <cellStyle name="7_Anafim 2_דיווחים נוספים_1_פירוט אגח תשואה מעל 10%  2" xfId="20110"/>
    <cellStyle name="7_Anafim 2_דיווחים נוספים_1_פירוט אגח תשואה מעל 10% _1" xfId="5744"/>
    <cellStyle name="7_Anafim 2_דיווחים נוספים_1_פירוט אגח תשואה מעל 10% _1 2" xfId="20111"/>
    <cellStyle name="7_Anafim 2_דיווחים נוספים_1_פירוט אגח תשואה מעל 10% _1_15" xfId="11187"/>
    <cellStyle name="7_Anafim 2_דיווחים נוספים_1_פירוט אגח תשואה מעל 10% _1_15 2" xfId="20112"/>
    <cellStyle name="7_Anafim 2_דיווחים נוספים_1_פירוט אגח תשואה מעל 10% _15" xfId="11186"/>
    <cellStyle name="7_Anafim 2_דיווחים נוספים_1_פירוט אגח תשואה מעל 10% _15 2" xfId="20113"/>
    <cellStyle name="7_Anafim 2_דיווחים נוספים_1_פירוט אגח תשואה מעל 10% _פירוט אגח תשואה מעל 10% " xfId="5745"/>
    <cellStyle name="7_Anafim 2_דיווחים נוספים_1_פירוט אגח תשואה מעל 10% _פירוט אגח תשואה מעל 10%  2" xfId="20114"/>
    <cellStyle name="7_Anafim 2_דיווחים נוספים_1_פירוט אגח תשואה מעל 10% _פירוט אגח תשואה מעל 10% _15" xfId="11188"/>
    <cellStyle name="7_Anafim 2_דיווחים נוספים_1_פירוט אגח תשואה מעל 10% _פירוט אגח תשואה מעל 10% _15 2" xfId="20115"/>
    <cellStyle name="7_Anafim 2_דיווחים נוספים_15" xfId="11152"/>
    <cellStyle name="7_Anafim 2_דיווחים נוספים_15 2" xfId="20116"/>
    <cellStyle name="7_Anafim 2_דיווחים נוספים_2" xfId="5746"/>
    <cellStyle name="7_Anafim 2_דיווחים נוספים_2 2" xfId="20117"/>
    <cellStyle name="7_Anafim 2_דיווחים נוספים_2_15" xfId="11189"/>
    <cellStyle name="7_Anafim 2_דיווחים נוספים_2_15 2" xfId="20118"/>
    <cellStyle name="7_Anafim 2_דיווחים נוספים_2_פירוט אגח תשואה מעל 10% " xfId="5747"/>
    <cellStyle name="7_Anafim 2_דיווחים נוספים_2_פירוט אגח תשואה מעל 10%  2" xfId="20119"/>
    <cellStyle name="7_Anafim 2_דיווחים נוספים_2_פירוט אגח תשואה מעל 10% _15" xfId="11190"/>
    <cellStyle name="7_Anafim 2_דיווחים נוספים_2_פירוט אגח תשואה מעל 10% _15 2" xfId="20120"/>
    <cellStyle name="7_Anafim 2_דיווחים נוספים_4.4." xfId="5748"/>
    <cellStyle name="7_Anafim 2_דיווחים נוספים_4.4. 2" xfId="5749"/>
    <cellStyle name="7_Anafim 2_דיווחים נוספים_4.4. 2 2" xfId="20122"/>
    <cellStyle name="7_Anafim 2_דיווחים נוספים_4.4. 2_15" xfId="11192"/>
    <cellStyle name="7_Anafim 2_דיווחים נוספים_4.4. 2_15 2" xfId="20123"/>
    <cellStyle name="7_Anafim 2_דיווחים נוספים_4.4. 2_דיווחים נוספים" xfId="5750"/>
    <cellStyle name="7_Anafim 2_דיווחים נוספים_4.4. 2_דיווחים נוספים 2" xfId="20124"/>
    <cellStyle name="7_Anafim 2_דיווחים נוספים_4.4. 2_דיווחים נוספים_1" xfId="5751"/>
    <cellStyle name="7_Anafim 2_דיווחים נוספים_4.4. 2_דיווחים נוספים_1 2" xfId="20125"/>
    <cellStyle name="7_Anafim 2_דיווחים נוספים_4.4. 2_דיווחים נוספים_1_15" xfId="11194"/>
    <cellStyle name="7_Anafim 2_דיווחים נוספים_4.4. 2_דיווחים נוספים_1_15 2" xfId="20126"/>
    <cellStyle name="7_Anafim 2_דיווחים נוספים_4.4. 2_דיווחים נוספים_1_פירוט אגח תשואה מעל 10% " xfId="5752"/>
    <cellStyle name="7_Anafim 2_דיווחים נוספים_4.4. 2_דיווחים נוספים_1_פירוט אגח תשואה מעל 10%  2" xfId="20127"/>
    <cellStyle name="7_Anafim 2_דיווחים נוספים_4.4. 2_דיווחים נוספים_1_פירוט אגח תשואה מעל 10% _15" xfId="11195"/>
    <cellStyle name="7_Anafim 2_דיווחים נוספים_4.4. 2_דיווחים נוספים_1_פירוט אגח תשואה מעל 10% _15 2" xfId="20128"/>
    <cellStyle name="7_Anafim 2_דיווחים נוספים_4.4. 2_דיווחים נוספים_15" xfId="11193"/>
    <cellStyle name="7_Anafim 2_דיווחים נוספים_4.4. 2_דיווחים נוספים_15 2" xfId="20129"/>
    <cellStyle name="7_Anafim 2_דיווחים נוספים_4.4. 2_דיווחים נוספים_פירוט אגח תשואה מעל 10% " xfId="5753"/>
    <cellStyle name="7_Anafim 2_דיווחים נוספים_4.4. 2_דיווחים נוספים_פירוט אגח תשואה מעל 10%  2" xfId="20130"/>
    <cellStyle name="7_Anafim 2_דיווחים נוספים_4.4. 2_דיווחים נוספים_פירוט אגח תשואה מעל 10% _15" xfId="11196"/>
    <cellStyle name="7_Anafim 2_דיווחים נוספים_4.4. 2_דיווחים נוספים_פירוט אגח תשואה מעל 10% _15 2" xfId="20131"/>
    <cellStyle name="7_Anafim 2_דיווחים נוספים_4.4. 2_פירוט אגח תשואה מעל 10% " xfId="5754"/>
    <cellStyle name="7_Anafim 2_דיווחים נוספים_4.4. 2_פירוט אגח תשואה מעל 10%  2" xfId="20132"/>
    <cellStyle name="7_Anafim 2_דיווחים נוספים_4.4. 2_פירוט אגח תשואה מעל 10% _1" xfId="5755"/>
    <cellStyle name="7_Anafim 2_דיווחים נוספים_4.4. 2_פירוט אגח תשואה מעל 10% _1 2" xfId="20133"/>
    <cellStyle name="7_Anafim 2_דיווחים נוספים_4.4. 2_פירוט אגח תשואה מעל 10% _1_15" xfId="11198"/>
    <cellStyle name="7_Anafim 2_דיווחים נוספים_4.4. 2_פירוט אגח תשואה מעל 10% _1_15 2" xfId="20134"/>
    <cellStyle name="7_Anafim 2_דיווחים נוספים_4.4. 2_פירוט אגח תשואה מעל 10% _15" xfId="11197"/>
    <cellStyle name="7_Anafim 2_דיווחים נוספים_4.4. 2_פירוט אגח תשואה מעל 10% _15 2" xfId="20135"/>
    <cellStyle name="7_Anafim 2_דיווחים נוספים_4.4. 2_פירוט אגח תשואה מעל 10% _פירוט אגח תשואה מעל 10% " xfId="5756"/>
    <cellStyle name="7_Anafim 2_דיווחים נוספים_4.4. 2_פירוט אגח תשואה מעל 10% _פירוט אגח תשואה מעל 10%  2" xfId="20136"/>
    <cellStyle name="7_Anafim 2_דיווחים נוספים_4.4. 2_פירוט אגח תשואה מעל 10% _פירוט אגח תשואה מעל 10% _15" xfId="11199"/>
    <cellStyle name="7_Anafim 2_דיווחים נוספים_4.4. 2_פירוט אגח תשואה מעל 10% _פירוט אגח תשואה מעל 10% _15 2" xfId="20137"/>
    <cellStyle name="7_Anafim 2_דיווחים נוספים_4.4. 3" xfId="20121"/>
    <cellStyle name="7_Anafim 2_דיווחים נוספים_4.4._15" xfId="11191"/>
    <cellStyle name="7_Anafim 2_דיווחים נוספים_4.4._15 2" xfId="20138"/>
    <cellStyle name="7_Anafim 2_דיווחים נוספים_4.4._דיווחים נוספים" xfId="5757"/>
    <cellStyle name="7_Anafim 2_דיווחים נוספים_4.4._דיווחים נוספים 2" xfId="20139"/>
    <cellStyle name="7_Anafim 2_דיווחים נוספים_4.4._דיווחים נוספים_15" xfId="11200"/>
    <cellStyle name="7_Anafim 2_דיווחים נוספים_4.4._דיווחים נוספים_15 2" xfId="20140"/>
    <cellStyle name="7_Anafim 2_דיווחים נוספים_4.4._דיווחים נוספים_פירוט אגח תשואה מעל 10% " xfId="5758"/>
    <cellStyle name="7_Anafim 2_דיווחים נוספים_4.4._דיווחים נוספים_פירוט אגח תשואה מעל 10%  2" xfId="20141"/>
    <cellStyle name="7_Anafim 2_דיווחים נוספים_4.4._דיווחים נוספים_פירוט אגח תשואה מעל 10% _15" xfId="11201"/>
    <cellStyle name="7_Anafim 2_דיווחים נוספים_4.4._דיווחים נוספים_פירוט אגח תשואה מעל 10% _15 2" xfId="20142"/>
    <cellStyle name="7_Anafim 2_דיווחים נוספים_4.4._פירוט אגח תשואה מעל 10% " xfId="5759"/>
    <cellStyle name="7_Anafim 2_דיווחים נוספים_4.4._פירוט אגח תשואה מעל 10%  2" xfId="20143"/>
    <cellStyle name="7_Anafim 2_דיווחים נוספים_4.4._פירוט אגח תשואה מעל 10% _1" xfId="5760"/>
    <cellStyle name="7_Anafim 2_דיווחים נוספים_4.4._פירוט אגח תשואה מעל 10% _1 2" xfId="20144"/>
    <cellStyle name="7_Anafim 2_דיווחים נוספים_4.4._פירוט אגח תשואה מעל 10% _1_15" xfId="11203"/>
    <cellStyle name="7_Anafim 2_דיווחים נוספים_4.4._פירוט אגח תשואה מעל 10% _1_15 2" xfId="20145"/>
    <cellStyle name="7_Anafim 2_דיווחים נוספים_4.4._פירוט אגח תשואה מעל 10% _15" xfId="11202"/>
    <cellStyle name="7_Anafim 2_דיווחים נוספים_4.4._פירוט אגח תשואה מעל 10% _15 2" xfId="20146"/>
    <cellStyle name="7_Anafim 2_דיווחים נוספים_4.4._פירוט אגח תשואה מעל 10% _פירוט אגח תשואה מעל 10% " xfId="5761"/>
    <cellStyle name="7_Anafim 2_דיווחים נוספים_4.4._פירוט אגח תשואה מעל 10% _פירוט אגח תשואה מעל 10%  2" xfId="20147"/>
    <cellStyle name="7_Anafim 2_דיווחים נוספים_4.4._פירוט אגח תשואה מעל 10% _פירוט אגח תשואה מעל 10% _15" xfId="11204"/>
    <cellStyle name="7_Anafim 2_דיווחים נוספים_4.4._פירוט אגח תשואה מעל 10% _פירוט אגח תשואה מעל 10% _15 2" xfId="20148"/>
    <cellStyle name="7_Anafim 2_דיווחים נוספים_דיווחים נוספים" xfId="5762"/>
    <cellStyle name="7_Anafim 2_דיווחים נוספים_דיווחים נוספים 2" xfId="5763"/>
    <cellStyle name="7_Anafim 2_דיווחים נוספים_דיווחים נוספים 2 2" xfId="20150"/>
    <cellStyle name="7_Anafim 2_דיווחים נוספים_דיווחים נוספים 2_15" xfId="11206"/>
    <cellStyle name="7_Anafim 2_דיווחים נוספים_דיווחים נוספים 2_15 2" xfId="20151"/>
    <cellStyle name="7_Anafim 2_דיווחים נוספים_דיווחים נוספים 2_דיווחים נוספים" xfId="5764"/>
    <cellStyle name="7_Anafim 2_דיווחים נוספים_דיווחים נוספים 2_דיווחים נוספים 2" xfId="20152"/>
    <cellStyle name="7_Anafim 2_דיווחים נוספים_דיווחים נוספים 2_דיווחים נוספים_1" xfId="5765"/>
    <cellStyle name="7_Anafim 2_דיווחים נוספים_דיווחים נוספים 2_דיווחים נוספים_1 2" xfId="20153"/>
    <cellStyle name="7_Anafim 2_דיווחים נוספים_דיווחים נוספים 2_דיווחים נוספים_1_15" xfId="11208"/>
    <cellStyle name="7_Anafim 2_דיווחים נוספים_דיווחים נוספים 2_דיווחים נוספים_1_15 2" xfId="20154"/>
    <cellStyle name="7_Anafim 2_דיווחים נוספים_דיווחים נוספים 2_דיווחים נוספים_1_פירוט אגח תשואה מעל 10% " xfId="5766"/>
    <cellStyle name="7_Anafim 2_דיווחים נוספים_דיווחים נוספים 2_דיווחים נוספים_1_פירוט אגח תשואה מעל 10%  2" xfId="20155"/>
    <cellStyle name="7_Anafim 2_דיווחים נוספים_דיווחים נוספים 2_דיווחים נוספים_1_פירוט אגח תשואה מעל 10% _15" xfId="11209"/>
    <cellStyle name="7_Anafim 2_דיווחים נוספים_דיווחים נוספים 2_דיווחים נוספים_1_פירוט אגח תשואה מעל 10% _15 2" xfId="20156"/>
    <cellStyle name="7_Anafim 2_דיווחים נוספים_דיווחים נוספים 2_דיווחים נוספים_15" xfId="11207"/>
    <cellStyle name="7_Anafim 2_דיווחים נוספים_דיווחים נוספים 2_דיווחים נוספים_15 2" xfId="20157"/>
    <cellStyle name="7_Anafim 2_דיווחים נוספים_דיווחים נוספים 2_דיווחים נוספים_פירוט אגח תשואה מעל 10% " xfId="5767"/>
    <cellStyle name="7_Anafim 2_דיווחים נוספים_דיווחים נוספים 2_דיווחים נוספים_פירוט אגח תשואה מעל 10%  2" xfId="20158"/>
    <cellStyle name="7_Anafim 2_דיווחים נוספים_דיווחים נוספים 2_דיווחים נוספים_פירוט אגח תשואה מעל 10% _15" xfId="11210"/>
    <cellStyle name="7_Anafim 2_דיווחים נוספים_דיווחים נוספים 2_דיווחים נוספים_פירוט אגח תשואה מעל 10% _15 2" xfId="20159"/>
    <cellStyle name="7_Anafim 2_דיווחים נוספים_דיווחים נוספים 2_פירוט אגח תשואה מעל 10% " xfId="5768"/>
    <cellStyle name="7_Anafim 2_דיווחים נוספים_דיווחים נוספים 2_פירוט אגח תשואה מעל 10%  2" xfId="20160"/>
    <cellStyle name="7_Anafim 2_דיווחים נוספים_דיווחים נוספים 2_פירוט אגח תשואה מעל 10% _1" xfId="5769"/>
    <cellStyle name="7_Anafim 2_דיווחים נוספים_דיווחים נוספים 2_פירוט אגח תשואה מעל 10% _1 2" xfId="20161"/>
    <cellStyle name="7_Anafim 2_דיווחים נוספים_דיווחים נוספים 2_פירוט אגח תשואה מעל 10% _1_15" xfId="11212"/>
    <cellStyle name="7_Anafim 2_דיווחים נוספים_דיווחים נוספים 2_פירוט אגח תשואה מעל 10% _1_15 2" xfId="20162"/>
    <cellStyle name="7_Anafim 2_דיווחים נוספים_דיווחים נוספים 2_פירוט אגח תשואה מעל 10% _15" xfId="11211"/>
    <cellStyle name="7_Anafim 2_דיווחים נוספים_דיווחים נוספים 2_פירוט אגח תשואה מעל 10% _15 2" xfId="20163"/>
    <cellStyle name="7_Anafim 2_דיווחים נוספים_דיווחים נוספים 2_פירוט אגח תשואה מעל 10% _פירוט אגח תשואה מעל 10% " xfId="5770"/>
    <cellStyle name="7_Anafim 2_דיווחים נוספים_דיווחים נוספים 2_פירוט אגח תשואה מעל 10% _פירוט אגח תשואה מעל 10%  2" xfId="20164"/>
    <cellStyle name="7_Anafim 2_דיווחים נוספים_דיווחים נוספים 2_פירוט אגח תשואה מעל 10% _פירוט אגח תשואה מעל 10% _15" xfId="11213"/>
    <cellStyle name="7_Anafim 2_דיווחים נוספים_דיווחים נוספים 2_פירוט אגח תשואה מעל 10% _פירוט אגח תשואה מעל 10% _15 2" xfId="20165"/>
    <cellStyle name="7_Anafim 2_דיווחים נוספים_דיווחים נוספים 3" xfId="20149"/>
    <cellStyle name="7_Anafim 2_דיווחים נוספים_דיווחים נוספים_1" xfId="5771"/>
    <cellStyle name="7_Anafim 2_דיווחים נוספים_דיווחים נוספים_1 2" xfId="20166"/>
    <cellStyle name="7_Anafim 2_דיווחים נוספים_דיווחים נוספים_1_15" xfId="11214"/>
    <cellStyle name="7_Anafim 2_דיווחים נוספים_דיווחים נוספים_1_15 2" xfId="20167"/>
    <cellStyle name="7_Anafim 2_דיווחים נוספים_דיווחים נוספים_1_פירוט אגח תשואה מעל 10% " xfId="5772"/>
    <cellStyle name="7_Anafim 2_דיווחים נוספים_דיווחים נוספים_1_פירוט אגח תשואה מעל 10%  2" xfId="20168"/>
    <cellStyle name="7_Anafim 2_דיווחים נוספים_דיווחים נוספים_1_פירוט אגח תשואה מעל 10% _15" xfId="11215"/>
    <cellStyle name="7_Anafim 2_דיווחים נוספים_דיווחים נוספים_1_פירוט אגח תשואה מעל 10% _15 2" xfId="20169"/>
    <cellStyle name="7_Anafim 2_דיווחים נוספים_דיווחים נוספים_15" xfId="11205"/>
    <cellStyle name="7_Anafim 2_דיווחים נוספים_דיווחים נוספים_15 2" xfId="20170"/>
    <cellStyle name="7_Anafim 2_דיווחים נוספים_דיווחים נוספים_4.4." xfId="5773"/>
    <cellStyle name="7_Anafim 2_דיווחים נוספים_דיווחים נוספים_4.4. 2" xfId="5774"/>
    <cellStyle name="7_Anafim 2_דיווחים נוספים_דיווחים נוספים_4.4. 2 2" xfId="20172"/>
    <cellStyle name="7_Anafim 2_דיווחים נוספים_דיווחים נוספים_4.4. 2_15" xfId="11217"/>
    <cellStyle name="7_Anafim 2_דיווחים נוספים_דיווחים נוספים_4.4. 2_15 2" xfId="20173"/>
    <cellStyle name="7_Anafim 2_דיווחים נוספים_דיווחים נוספים_4.4. 2_דיווחים נוספים" xfId="5775"/>
    <cellStyle name="7_Anafim 2_דיווחים נוספים_דיווחים נוספים_4.4. 2_דיווחים נוספים 2" xfId="20174"/>
    <cellStyle name="7_Anafim 2_דיווחים נוספים_דיווחים נוספים_4.4. 2_דיווחים נוספים_1" xfId="5776"/>
    <cellStyle name="7_Anafim 2_דיווחים נוספים_דיווחים נוספים_4.4. 2_דיווחים נוספים_1 2" xfId="20175"/>
    <cellStyle name="7_Anafim 2_דיווחים נוספים_דיווחים נוספים_4.4. 2_דיווחים נוספים_1_15" xfId="11219"/>
    <cellStyle name="7_Anafim 2_דיווחים נוספים_דיווחים נוספים_4.4. 2_דיווחים נוספים_1_15 2" xfId="20176"/>
    <cellStyle name="7_Anafim 2_דיווחים נוספים_דיווחים נוספים_4.4. 2_דיווחים נוספים_1_פירוט אגח תשואה מעל 10% " xfId="5777"/>
    <cellStyle name="7_Anafim 2_דיווחים נוספים_דיווחים נוספים_4.4. 2_דיווחים נוספים_1_פירוט אגח תשואה מעל 10%  2" xfId="20177"/>
    <cellStyle name="7_Anafim 2_דיווחים נוספים_דיווחים נוספים_4.4. 2_דיווחים נוספים_1_פירוט אגח תשואה מעל 10% _15" xfId="11220"/>
    <cellStyle name="7_Anafim 2_דיווחים נוספים_דיווחים נוספים_4.4. 2_דיווחים נוספים_1_פירוט אגח תשואה מעל 10% _15 2" xfId="20178"/>
    <cellStyle name="7_Anafim 2_דיווחים נוספים_דיווחים נוספים_4.4. 2_דיווחים נוספים_15" xfId="11218"/>
    <cellStyle name="7_Anafim 2_דיווחים נוספים_דיווחים נוספים_4.4. 2_דיווחים נוספים_15 2" xfId="20179"/>
    <cellStyle name="7_Anafim 2_דיווחים נוספים_דיווחים נוספים_4.4. 2_דיווחים נוספים_פירוט אגח תשואה מעל 10% " xfId="5778"/>
    <cellStyle name="7_Anafim 2_דיווחים נוספים_דיווחים נוספים_4.4. 2_דיווחים נוספים_פירוט אגח תשואה מעל 10%  2" xfId="20180"/>
    <cellStyle name="7_Anafim 2_דיווחים נוספים_דיווחים נוספים_4.4. 2_דיווחים נוספים_פירוט אגח תשואה מעל 10% _15" xfId="11221"/>
    <cellStyle name="7_Anafim 2_דיווחים נוספים_דיווחים נוספים_4.4. 2_דיווחים נוספים_פירוט אגח תשואה מעל 10% _15 2" xfId="20181"/>
    <cellStyle name="7_Anafim 2_דיווחים נוספים_דיווחים נוספים_4.4. 2_פירוט אגח תשואה מעל 10% " xfId="5779"/>
    <cellStyle name="7_Anafim 2_דיווחים נוספים_דיווחים נוספים_4.4. 2_פירוט אגח תשואה מעל 10%  2" xfId="20182"/>
    <cellStyle name="7_Anafim 2_דיווחים נוספים_דיווחים נוספים_4.4. 2_פירוט אגח תשואה מעל 10% _1" xfId="5780"/>
    <cellStyle name="7_Anafim 2_דיווחים נוספים_דיווחים נוספים_4.4. 2_פירוט אגח תשואה מעל 10% _1 2" xfId="20183"/>
    <cellStyle name="7_Anafim 2_דיווחים נוספים_דיווחים נוספים_4.4. 2_פירוט אגח תשואה מעל 10% _1_15" xfId="11223"/>
    <cellStyle name="7_Anafim 2_דיווחים נוספים_דיווחים נוספים_4.4. 2_פירוט אגח תשואה מעל 10% _1_15 2" xfId="20184"/>
    <cellStyle name="7_Anafim 2_דיווחים נוספים_דיווחים נוספים_4.4. 2_פירוט אגח תשואה מעל 10% _15" xfId="11222"/>
    <cellStyle name="7_Anafim 2_דיווחים נוספים_דיווחים נוספים_4.4. 2_פירוט אגח תשואה מעל 10% _15 2" xfId="20185"/>
    <cellStyle name="7_Anafim 2_דיווחים נוספים_דיווחים נוספים_4.4. 2_פירוט אגח תשואה מעל 10% _פירוט אגח תשואה מעל 10% " xfId="5781"/>
    <cellStyle name="7_Anafim 2_דיווחים נוספים_דיווחים נוספים_4.4. 2_פירוט אגח תשואה מעל 10% _פירוט אגח תשואה מעל 10%  2" xfId="20186"/>
    <cellStyle name="7_Anafim 2_דיווחים נוספים_דיווחים נוספים_4.4. 2_פירוט אגח תשואה מעל 10% _פירוט אגח תשואה מעל 10% _15" xfId="11224"/>
    <cellStyle name="7_Anafim 2_דיווחים נוספים_דיווחים נוספים_4.4. 2_פירוט אגח תשואה מעל 10% _פירוט אגח תשואה מעל 10% _15 2" xfId="20187"/>
    <cellStyle name="7_Anafim 2_דיווחים נוספים_דיווחים נוספים_4.4. 3" xfId="20171"/>
    <cellStyle name="7_Anafim 2_דיווחים נוספים_דיווחים נוספים_4.4._15" xfId="11216"/>
    <cellStyle name="7_Anafim 2_דיווחים נוספים_דיווחים נוספים_4.4._15 2" xfId="20188"/>
    <cellStyle name="7_Anafim 2_דיווחים נוספים_דיווחים נוספים_4.4._דיווחים נוספים" xfId="5782"/>
    <cellStyle name="7_Anafim 2_דיווחים נוספים_דיווחים נוספים_4.4._דיווחים נוספים 2" xfId="20189"/>
    <cellStyle name="7_Anafim 2_דיווחים נוספים_דיווחים נוספים_4.4._דיווחים נוספים_15" xfId="11225"/>
    <cellStyle name="7_Anafim 2_דיווחים נוספים_דיווחים נוספים_4.4._דיווחים נוספים_15 2" xfId="20190"/>
    <cellStyle name="7_Anafim 2_דיווחים נוספים_דיווחים נוספים_4.4._דיווחים נוספים_פירוט אגח תשואה מעל 10% " xfId="5783"/>
    <cellStyle name="7_Anafim 2_דיווחים נוספים_דיווחים נוספים_4.4._דיווחים נוספים_פירוט אגח תשואה מעל 10%  2" xfId="20191"/>
    <cellStyle name="7_Anafim 2_דיווחים נוספים_דיווחים נוספים_4.4._דיווחים נוספים_פירוט אגח תשואה מעל 10% _15" xfId="11226"/>
    <cellStyle name="7_Anafim 2_דיווחים נוספים_דיווחים נוספים_4.4._דיווחים נוספים_פירוט אגח תשואה מעל 10% _15 2" xfId="20192"/>
    <cellStyle name="7_Anafim 2_דיווחים נוספים_דיווחים נוספים_4.4._פירוט אגח תשואה מעל 10% " xfId="5784"/>
    <cellStyle name="7_Anafim 2_דיווחים נוספים_דיווחים נוספים_4.4._פירוט אגח תשואה מעל 10%  2" xfId="20193"/>
    <cellStyle name="7_Anafim 2_דיווחים נוספים_דיווחים נוספים_4.4._פירוט אגח תשואה מעל 10% _1" xfId="5785"/>
    <cellStyle name="7_Anafim 2_דיווחים נוספים_דיווחים נוספים_4.4._פירוט אגח תשואה מעל 10% _1 2" xfId="20194"/>
    <cellStyle name="7_Anafim 2_דיווחים נוספים_דיווחים נוספים_4.4._פירוט אגח תשואה מעל 10% _1_15" xfId="11228"/>
    <cellStyle name="7_Anafim 2_דיווחים נוספים_דיווחים נוספים_4.4._פירוט אגח תשואה מעל 10% _1_15 2" xfId="20195"/>
    <cellStyle name="7_Anafim 2_דיווחים נוספים_דיווחים נוספים_4.4._פירוט אגח תשואה מעל 10% _15" xfId="11227"/>
    <cellStyle name="7_Anafim 2_דיווחים נוספים_דיווחים נוספים_4.4._פירוט אגח תשואה מעל 10% _15 2" xfId="20196"/>
    <cellStyle name="7_Anafim 2_דיווחים נוספים_דיווחים נוספים_4.4._פירוט אגח תשואה מעל 10% _פירוט אגח תשואה מעל 10% " xfId="5786"/>
    <cellStyle name="7_Anafim 2_דיווחים נוספים_דיווחים נוספים_4.4._פירוט אגח תשואה מעל 10% _פירוט אגח תשואה מעל 10%  2" xfId="20197"/>
    <cellStyle name="7_Anafim 2_דיווחים נוספים_דיווחים נוספים_4.4._פירוט אגח תשואה מעל 10% _פירוט אגח תשואה מעל 10% _15" xfId="11229"/>
    <cellStyle name="7_Anafim 2_דיווחים נוספים_דיווחים נוספים_4.4._פירוט אגח תשואה מעל 10% _פירוט אגח תשואה מעל 10% _15 2" xfId="20198"/>
    <cellStyle name="7_Anafim 2_דיווחים נוספים_דיווחים נוספים_דיווחים נוספים" xfId="5787"/>
    <cellStyle name="7_Anafim 2_דיווחים נוספים_דיווחים נוספים_דיווחים נוספים 2" xfId="20199"/>
    <cellStyle name="7_Anafim 2_דיווחים נוספים_דיווחים נוספים_דיווחים נוספים_15" xfId="11230"/>
    <cellStyle name="7_Anafim 2_דיווחים נוספים_דיווחים נוספים_דיווחים נוספים_15 2" xfId="20200"/>
    <cellStyle name="7_Anafim 2_דיווחים נוספים_דיווחים נוספים_דיווחים נוספים_פירוט אגח תשואה מעל 10% " xfId="5788"/>
    <cellStyle name="7_Anafim 2_דיווחים נוספים_דיווחים נוספים_דיווחים נוספים_פירוט אגח תשואה מעל 10%  2" xfId="20201"/>
    <cellStyle name="7_Anafim 2_דיווחים נוספים_דיווחים נוספים_דיווחים נוספים_פירוט אגח תשואה מעל 10% _15" xfId="11231"/>
    <cellStyle name="7_Anafim 2_דיווחים נוספים_דיווחים נוספים_דיווחים נוספים_פירוט אגח תשואה מעל 10% _15 2" xfId="20202"/>
    <cellStyle name="7_Anafim 2_דיווחים נוספים_דיווחים נוספים_פירוט אגח תשואה מעל 10% " xfId="5789"/>
    <cellStyle name="7_Anafim 2_דיווחים נוספים_דיווחים נוספים_פירוט אגח תשואה מעל 10%  2" xfId="20203"/>
    <cellStyle name="7_Anafim 2_דיווחים נוספים_דיווחים נוספים_פירוט אגח תשואה מעל 10% _1" xfId="5790"/>
    <cellStyle name="7_Anafim 2_דיווחים נוספים_דיווחים נוספים_פירוט אגח תשואה מעל 10% _1 2" xfId="20204"/>
    <cellStyle name="7_Anafim 2_דיווחים נוספים_דיווחים נוספים_פירוט אגח תשואה מעל 10% _1_15" xfId="11233"/>
    <cellStyle name="7_Anafim 2_דיווחים נוספים_דיווחים נוספים_פירוט אגח תשואה מעל 10% _1_15 2" xfId="20205"/>
    <cellStyle name="7_Anafim 2_דיווחים נוספים_דיווחים נוספים_פירוט אגח תשואה מעל 10% _15" xfId="11232"/>
    <cellStyle name="7_Anafim 2_דיווחים נוספים_דיווחים נוספים_פירוט אגח תשואה מעל 10% _15 2" xfId="20206"/>
    <cellStyle name="7_Anafim 2_דיווחים נוספים_דיווחים נוספים_פירוט אגח תשואה מעל 10% _פירוט אגח תשואה מעל 10% " xfId="5791"/>
    <cellStyle name="7_Anafim 2_דיווחים נוספים_דיווחים נוספים_פירוט אגח תשואה מעל 10% _פירוט אגח תשואה מעל 10%  2" xfId="20207"/>
    <cellStyle name="7_Anafim 2_דיווחים נוספים_דיווחים נוספים_פירוט אגח תשואה מעל 10% _פירוט אגח תשואה מעל 10% _15" xfId="11234"/>
    <cellStyle name="7_Anafim 2_דיווחים נוספים_דיווחים נוספים_פירוט אגח תשואה מעל 10% _פירוט אגח תשואה מעל 10% _15 2" xfId="20208"/>
    <cellStyle name="7_Anafim 2_דיווחים נוספים_פירוט אגח תשואה מעל 10% " xfId="5792"/>
    <cellStyle name="7_Anafim 2_דיווחים נוספים_פירוט אגח תשואה מעל 10%  2" xfId="20209"/>
    <cellStyle name="7_Anafim 2_דיווחים נוספים_פירוט אגח תשואה מעל 10% _1" xfId="5793"/>
    <cellStyle name="7_Anafim 2_דיווחים נוספים_פירוט אגח תשואה מעל 10% _1 2" xfId="20210"/>
    <cellStyle name="7_Anafim 2_דיווחים נוספים_פירוט אגח תשואה מעל 10% _1_15" xfId="11236"/>
    <cellStyle name="7_Anafim 2_דיווחים נוספים_פירוט אגח תשואה מעל 10% _1_15 2" xfId="20211"/>
    <cellStyle name="7_Anafim 2_דיווחים נוספים_פירוט אגח תשואה מעל 10% _15" xfId="11235"/>
    <cellStyle name="7_Anafim 2_דיווחים נוספים_פירוט אגח תשואה מעל 10% _15 2" xfId="20212"/>
    <cellStyle name="7_Anafim 2_דיווחים נוספים_פירוט אגח תשואה מעל 10% _פירוט אגח תשואה מעל 10% " xfId="5794"/>
    <cellStyle name="7_Anafim 2_דיווחים נוספים_פירוט אגח תשואה מעל 10% _פירוט אגח תשואה מעל 10%  2" xfId="20213"/>
    <cellStyle name="7_Anafim 2_דיווחים נוספים_פירוט אגח תשואה מעל 10% _פירוט אגח תשואה מעל 10% _15" xfId="11237"/>
    <cellStyle name="7_Anafim 2_דיווחים נוספים_פירוט אגח תשואה מעל 10% _פירוט אגח תשואה מעל 10% _15 2" xfId="20214"/>
    <cellStyle name="7_Anafim 2_עסקאות שאושרו וטרם בוצעו  " xfId="5795"/>
    <cellStyle name="7_Anafim 2_עסקאות שאושרו וטרם בוצעו   2" xfId="5796"/>
    <cellStyle name="7_Anafim 2_עסקאות שאושרו וטרם בוצעו   2 2" xfId="20216"/>
    <cellStyle name="7_Anafim 2_עסקאות שאושרו וטרם בוצעו   2_15" xfId="11239"/>
    <cellStyle name="7_Anafim 2_עסקאות שאושרו וטרם בוצעו   2_15 2" xfId="20217"/>
    <cellStyle name="7_Anafim 2_עסקאות שאושרו וטרם בוצעו   2_דיווחים נוספים" xfId="5797"/>
    <cellStyle name="7_Anafim 2_עסקאות שאושרו וטרם בוצעו   2_דיווחים נוספים 2" xfId="20218"/>
    <cellStyle name="7_Anafim 2_עסקאות שאושרו וטרם בוצעו   2_דיווחים נוספים_1" xfId="5798"/>
    <cellStyle name="7_Anafim 2_עסקאות שאושרו וטרם בוצעו   2_דיווחים נוספים_1 2" xfId="20219"/>
    <cellStyle name="7_Anafim 2_עסקאות שאושרו וטרם בוצעו   2_דיווחים נוספים_1_15" xfId="11241"/>
    <cellStyle name="7_Anafim 2_עסקאות שאושרו וטרם בוצעו   2_דיווחים נוספים_1_15 2" xfId="20220"/>
    <cellStyle name="7_Anafim 2_עסקאות שאושרו וטרם בוצעו   2_דיווחים נוספים_1_פירוט אגח תשואה מעל 10% " xfId="5799"/>
    <cellStyle name="7_Anafim 2_עסקאות שאושרו וטרם בוצעו   2_דיווחים נוספים_1_פירוט אגח תשואה מעל 10%  2" xfId="20221"/>
    <cellStyle name="7_Anafim 2_עסקאות שאושרו וטרם בוצעו   2_דיווחים נוספים_1_פירוט אגח תשואה מעל 10% _15" xfId="11242"/>
    <cellStyle name="7_Anafim 2_עסקאות שאושרו וטרם בוצעו   2_דיווחים נוספים_1_פירוט אגח תשואה מעל 10% _15 2" xfId="20222"/>
    <cellStyle name="7_Anafim 2_עסקאות שאושרו וטרם בוצעו   2_דיווחים נוספים_15" xfId="11240"/>
    <cellStyle name="7_Anafim 2_עסקאות שאושרו וטרם בוצעו   2_דיווחים נוספים_15 2" xfId="20223"/>
    <cellStyle name="7_Anafim 2_עסקאות שאושרו וטרם בוצעו   2_דיווחים נוספים_פירוט אגח תשואה מעל 10% " xfId="5800"/>
    <cellStyle name="7_Anafim 2_עסקאות שאושרו וטרם בוצעו   2_דיווחים נוספים_פירוט אגח תשואה מעל 10%  2" xfId="20224"/>
    <cellStyle name="7_Anafim 2_עסקאות שאושרו וטרם בוצעו   2_דיווחים נוספים_פירוט אגח תשואה מעל 10% _15" xfId="11243"/>
    <cellStyle name="7_Anafim 2_עסקאות שאושרו וטרם בוצעו   2_דיווחים נוספים_פירוט אגח תשואה מעל 10% _15 2" xfId="20225"/>
    <cellStyle name="7_Anafim 2_עסקאות שאושרו וטרם בוצעו   2_פירוט אגח תשואה מעל 10% " xfId="5801"/>
    <cellStyle name="7_Anafim 2_עסקאות שאושרו וטרם בוצעו   2_פירוט אגח תשואה מעל 10%  2" xfId="20226"/>
    <cellStyle name="7_Anafim 2_עסקאות שאושרו וטרם בוצעו   2_פירוט אגח תשואה מעל 10% _1" xfId="5802"/>
    <cellStyle name="7_Anafim 2_עסקאות שאושרו וטרם בוצעו   2_פירוט אגח תשואה מעל 10% _1 2" xfId="20227"/>
    <cellStyle name="7_Anafim 2_עסקאות שאושרו וטרם בוצעו   2_פירוט אגח תשואה מעל 10% _1_15" xfId="11245"/>
    <cellStyle name="7_Anafim 2_עסקאות שאושרו וטרם בוצעו   2_פירוט אגח תשואה מעל 10% _1_15 2" xfId="20228"/>
    <cellStyle name="7_Anafim 2_עסקאות שאושרו וטרם בוצעו   2_פירוט אגח תשואה מעל 10% _15" xfId="11244"/>
    <cellStyle name="7_Anafim 2_עסקאות שאושרו וטרם בוצעו   2_פירוט אגח תשואה מעל 10% _15 2" xfId="20229"/>
    <cellStyle name="7_Anafim 2_עסקאות שאושרו וטרם בוצעו   2_פירוט אגח תשואה מעל 10% _פירוט אגח תשואה מעל 10% " xfId="5803"/>
    <cellStyle name="7_Anafim 2_עסקאות שאושרו וטרם בוצעו   2_פירוט אגח תשואה מעל 10% _פירוט אגח תשואה מעל 10%  2" xfId="20230"/>
    <cellStyle name="7_Anafim 2_עסקאות שאושרו וטרם בוצעו   2_פירוט אגח תשואה מעל 10% _פירוט אגח תשואה מעל 10% _15" xfId="11246"/>
    <cellStyle name="7_Anafim 2_עסקאות שאושרו וטרם בוצעו   2_פירוט אגח תשואה מעל 10% _פירוט אגח תשואה מעל 10% _15 2" xfId="20231"/>
    <cellStyle name="7_Anafim 2_עסקאות שאושרו וטרם בוצעו   3" xfId="20215"/>
    <cellStyle name="7_Anafim 2_עסקאות שאושרו וטרם בוצעו  _15" xfId="11238"/>
    <cellStyle name="7_Anafim 2_עסקאות שאושרו וטרם בוצעו  _15 2" xfId="20232"/>
    <cellStyle name="7_Anafim 2_עסקאות שאושרו וטרם בוצעו  _דיווחים נוספים" xfId="5804"/>
    <cellStyle name="7_Anafim 2_עסקאות שאושרו וטרם בוצעו  _דיווחים נוספים 2" xfId="20233"/>
    <cellStyle name="7_Anafim 2_עסקאות שאושרו וטרם בוצעו  _דיווחים נוספים_15" xfId="11247"/>
    <cellStyle name="7_Anafim 2_עסקאות שאושרו וטרם בוצעו  _דיווחים נוספים_15 2" xfId="20234"/>
    <cellStyle name="7_Anafim 2_עסקאות שאושרו וטרם בוצעו  _דיווחים נוספים_פירוט אגח תשואה מעל 10% " xfId="5805"/>
    <cellStyle name="7_Anafim 2_עסקאות שאושרו וטרם בוצעו  _דיווחים נוספים_פירוט אגח תשואה מעל 10%  2" xfId="20235"/>
    <cellStyle name="7_Anafim 2_עסקאות שאושרו וטרם בוצעו  _דיווחים נוספים_פירוט אגח תשואה מעל 10% _15" xfId="11248"/>
    <cellStyle name="7_Anafim 2_עסקאות שאושרו וטרם בוצעו  _דיווחים נוספים_פירוט אגח תשואה מעל 10% _15 2" xfId="20236"/>
    <cellStyle name="7_Anafim 2_עסקאות שאושרו וטרם בוצעו  _פירוט אגח תשואה מעל 10% " xfId="5806"/>
    <cellStyle name="7_Anafim 2_עסקאות שאושרו וטרם בוצעו  _פירוט אגח תשואה מעל 10%  2" xfId="20237"/>
    <cellStyle name="7_Anafim 2_עסקאות שאושרו וטרם בוצעו  _פירוט אגח תשואה מעל 10% _1" xfId="5807"/>
    <cellStyle name="7_Anafim 2_עסקאות שאושרו וטרם בוצעו  _פירוט אגח תשואה מעל 10% _1 2" xfId="20238"/>
    <cellStyle name="7_Anafim 2_עסקאות שאושרו וטרם בוצעו  _פירוט אגח תשואה מעל 10% _1_15" xfId="11250"/>
    <cellStyle name="7_Anafim 2_עסקאות שאושרו וטרם בוצעו  _פירוט אגח תשואה מעל 10% _1_15 2" xfId="20239"/>
    <cellStyle name="7_Anafim 2_עסקאות שאושרו וטרם בוצעו  _פירוט אגח תשואה מעל 10% _15" xfId="11249"/>
    <cellStyle name="7_Anafim 2_עסקאות שאושרו וטרם בוצעו  _פירוט אגח תשואה מעל 10% _15 2" xfId="20240"/>
    <cellStyle name="7_Anafim 2_עסקאות שאושרו וטרם בוצעו  _פירוט אגח תשואה מעל 10% _פירוט אגח תשואה מעל 10% " xfId="5808"/>
    <cellStyle name="7_Anafim 2_עסקאות שאושרו וטרם בוצעו  _פירוט אגח תשואה מעל 10% _פירוט אגח תשואה מעל 10%  2" xfId="20241"/>
    <cellStyle name="7_Anafim 2_עסקאות שאושרו וטרם בוצעו  _פירוט אגח תשואה מעל 10% _פירוט אגח תשואה מעל 10% _15" xfId="11251"/>
    <cellStyle name="7_Anafim 2_עסקאות שאושרו וטרם בוצעו  _פירוט אגח תשואה מעל 10% _פירוט אגח תשואה מעל 10% _15 2" xfId="20242"/>
    <cellStyle name="7_Anafim 2_פירוט אגח תשואה מעל 10% " xfId="5809"/>
    <cellStyle name="7_Anafim 2_פירוט אגח תשואה מעל 10%  2" xfId="5810"/>
    <cellStyle name="7_Anafim 2_פירוט אגח תשואה מעל 10%  2 2" xfId="20244"/>
    <cellStyle name="7_Anafim 2_פירוט אגח תשואה מעל 10%  2_15" xfId="11253"/>
    <cellStyle name="7_Anafim 2_פירוט אגח תשואה מעל 10%  2_15 2" xfId="20245"/>
    <cellStyle name="7_Anafim 2_פירוט אגח תשואה מעל 10%  2_דיווחים נוספים" xfId="5811"/>
    <cellStyle name="7_Anafim 2_פירוט אגח תשואה מעל 10%  2_דיווחים נוספים 2" xfId="20246"/>
    <cellStyle name="7_Anafim 2_פירוט אגח תשואה מעל 10%  2_דיווחים נוספים_1" xfId="5812"/>
    <cellStyle name="7_Anafim 2_פירוט אגח תשואה מעל 10%  2_דיווחים נוספים_1 2" xfId="20247"/>
    <cellStyle name="7_Anafim 2_פירוט אגח תשואה מעל 10%  2_דיווחים נוספים_1_15" xfId="11255"/>
    <cellStyle name="7_Anafim 2_פירוט אגח תשואה מעל 10%  2_דיווחים נוספים_1_15 2" xfId="20248"/>
    <cellStyle name="7_Anafim 2_פירוט אגח תשואה מעל 10%  2_דיווחים נוספים_1_פירוט אגח תשואה מעל 10% " xfId="5813"/>
    <cellStyle name="7_Anafim 2_פירוט אגח תשואה מעל 10%  2_דיווחים נוספים_1_פירוט אגח תשואה מעל 10%  2" xfId="20249"/>
    <cellStyle name="7_Anafim 2_פירוט אגח תשואה מעל 10%  2_דיווחים נוספים_1_פירוט אגח תשואה מעל 10% _15" xfId="11256"/>
    <cellStyle name="7_Anafim 2_פירוט אגח תשואה מעל 10%  2_דיווחים נוספים_1_פירוט אגח תשואה מעל 10% _15 2" xfId="20250"/>
    <cellStyle name="7_Anafim 2_פירוט אגח תשואה מעל 10%  2_דיווחים נוספים_15" xfId="11254"/>
    <cellStyle name="7_Anafim 2_פירוט אגח תשואה מעל 10%  2_דיווחים נוספים_15 2" xfId="20251"/>
    <cellStyle name="7_Anafim 2_פירוט אגח תשואה מעל 10%  2_דיווחים נוספים_פירוט אגח תשואה מעל 10% " xfId="5814"/>
    <cellStyle name="7_Anafim 2_פירוט אגח תשואה מעל 10%  2_דיווחים נוספים_פירוט אגח תשואה מעל 10%  2" xfId="20252"/>
    <cellStyle name="7_Anafim 2_פירוט אגח תשואה מעל 10%  2_דיווחים נוספים_פירוט אגח תשואה מעל 10% _15" xfId="11257"/>
    <cellStyle name="7_Anafim 2_פירוט אגח תשואה מעל 10%  2_דיווחים נוספים_פירוט אגח תשואה מעל 10% _15 2" xfId="20253"/>
    <cellStyle name="7_Anafim 2_פירוט אגח תשואה מעל 10%  2_פירוט אגח תשואה מעל 10% " xfId="5815"/>
    <cellStyle name="7_Anafim 2_פירוט אגח תשואה מעל 10%  2_פירוט אגח תשואה מעל 10%  2" xfId="20254"/>
    <cellStyle name="7_Anafim 2_פירוט אגח תשואה מעל 10%  2_פירוט אגח תשואה מעל 10% _1" xfId="5816"/>
    <cellStyle name="7_Anafim 2_פירוט אגח תשואה מעל 10%  2_פירוט אגח תשואה מעל 10% _1 2" xfId="20255"/>
    <cellStyle name="7_Anafim 2_פירוט אגח תשואה מעל 10%  2_פירוט אגח תשואה מעל 10% _1_15" xfId="11259"/>
    <cellStyle name="7_Anafim 2_פירוט אגח תשואה מעל 10%  2_פירוט אגח תשואה מעל 10% _1_15 2" xfId="20256"/>
    <cellStyle name="7_Anafim 2_פירוט אגח תשואה מעל 10%  2_פירוט אגח תשואה מעל 10% _15" xfId="11258"/>
    <cellStyle name="7_Anafim 2_פירוט אגח תשואה מעל 10%  2_פירוט אגח תשואה מעל 10% _15 2" xfId="20257"/>
    <cellStyle name="7_Anafim 2_פירוט אגח תשואה מעל 10%  2_פירוט אגח תשואה מעל 10% _פירוט אגח תשואה מעל 10% " xfId="5817"/>
    <cellStyle name="7_Anafim 2_פירוט אגח תשואה מעל 10%  2_פירוט אגח תשואה מעל 10% _פירוט אגח תשואה מעל 10%  2" xfId="20258"/>
    <cellStyle name="7_Anafim 2_פירוט אגח תשואה מעל 10%  2_פירוט אגח תשואה מעל 10% _פירוט אגח תשואה מעל 10% _15" xfId="11260"/>
    <cellStyle name="7_Anafim 2_פירוט אגח תשואה מעל 10%  2_פירוט אגח תשואה מעל 10% _פירוט אגח תשואה מעל 10% _15 2" xfId="20259"/>
    <cellStyle name="7_Anafim 2_פירוט אגח תשואה מעל 10%  3" xfId="20243"/>
    <cellStyle name="7_Anafim 2_פירוט אגח תשואה מעל 10% _1" xfId="5818"/>
    <cellStyle name="7_Anafim 2_פירוט אגח תשואה מעל 10% _1 2" xfId="20260"/>
    <cellStyle name="7_Anafim 2_פירוט אגח תשואה מעל 10% _1_15" xfId="11261"/>
    <cellStyle name="7_Anafim 2_פירוט אגח תשואה מעל 10% _1_15 2" xfId="20261"/>
    <cellStyle name="7_Anafim 2_פירוט אגח תשואה מעל 10% _1_פירוט אגח תשואה מעל 10% " xfId="5819"/>
    <cellStyle name="7_Anafim 2_פירוט אגח תשואה מעל 10% _1_פירוט אגח תשואה מעל 10%  2" xfId="20262"/>
    <cellStyle name="7_Anafim 2_פירוט אגח תשואה מעל 10% _1_פירוט אגח תשואה מעל 10% _15" xfId="11262"/>
    <cellStyle name="7_Anafim 2_פירוט אגח תשואה מעל 10% _1_פירוט אגח תשואה מעל 10% _15 2" xfId="20263"/>
    <cellStyle name="7_Anafim 2_פירוט אגח תשואה מעל 10% _15" xfId="11252"/>
    <cellStyle name="7_Anafim 2_פירוט אגח תשואה מעל 10% _15 2" xfId="20264"/>
    <cellStyle name="7_Anafim 2_פירוט אגח תשואה מעל 10% _2" xfId="5820"/>
    <cellStyle name="7_Anafim 2_פירוט אגח תשואה מעל 10% _2 2" xfId="20265"/>
    <cellStyle name="7_Anafim 2_פירוט אגח תשואה מעל 10% _2_15" xfId="11263"/>
    <cellStyle name="7_Anafim 2_פירוט אגח תשואה מעל 10% _2_15 2" xfId="20266"/>
    <cellStyle name="7_Anafim 2_פירוט אגח תשואה מעל 10% _4.4." xfId="5821"/>
    <cellStyle name="7_Anafim 2_פירוט אגח תשואה מעל 10% _4.4. 2" xfId="5822"/>
    <cellStyle name="7_Anafim 2_פירוט אגח תשואה מעל 10% _4.4. 2 2" xfId="20268"/>
    <cellStyle name="7_Anafim 2_פירוט אגח תשואה מעל 10% _4.4. 2_15" xfId="11265"/>
    <cellStyle name="7_Anafim 2_פירוט אגח תשואה מעל 10% _4.4. 2_15 2" xfId="20269"/>
    <cellStyle name="7_Anafim 2_פירוט אגח תשואה מעל 10% _4.4. 2_דיווחים נוספים" xfId="5823"/>
    <cellStyle name="7_Anafim 2_פירוט אגח תשואה מעל 10% _4.4. 2_דיווחים נוספים 2" xfId="20270"/>
    <cellStyle name="7_Anafim 2_פירוט אגח תשואה מעל 10% _4.4. 2_דיווחים נוספים_1" xfId="5824"/>
    <cellStyle name="7_Anafim 2_פירוט אגח תשואה מעל 10% _4.4. 2_דיווחים נוספים_1 2" xfId="20271"/>
    <cellStyle name="7_Anafim 2_פירוט אגח תשואה מעל 10% _4.4. 2_דיווחים נוספים_1_15" xfId="11267"/>
    <cellStyle name="7_Anafim 2_פירוט אגח תשואה מעל 10% _4.4. 2_דיווחים נוספים_1_15 2" xfId="20272"/>
    <cellStyle name="7_Anafim 2_פירוט אגח תשואה מעל 10% _4.4. 2_דיווחים נוספים_1_פירוט אגח תשואה מעל 10% " xfId="5825"/>
    <cellStyle name="7_Anafim 2_פירוט אגח תשואה מעל 10% _4.4. 2_דיווחים נוספים_1_פירוט אגח תשואה מעל 10%  2" xfId="20273"/>
    <cellStyle name="7_Anafim 2_פירוט אגח תשואה מעל 10% _4.4. 2_דיווחים נוספים_1_פירוט אגח תשואה מעל 10% _15" xfId="11268"/>
    <cellStyle name="7_Anafim 2_פירוט אגח תשואה מעל 10% _4.4. 2_דיווחים נוספים_1_פירוט אגח תשואה מעל 10% _15 2" xfId="20274"/>
    <cellStyle name="7_Anafim 2_פירוט אגח תשואה מעל 10% _4.4. 2_דיווחים נוספים_15" xfId="11266"/>
    <cellStyle name="7_Anafim 2_פירוט אגח תשואה מעל 10% _4.4. 2_דיווחים נוספים_15 2" xfId="20275"/>
    <cellStyle name="7_Anafim 2_פירוט אגח תשואה מעל 10% _4.4. 2_דיווחים נוספים_פירוט אגח תשואה מעל 10% " xfId="5826"/>
    <cellStyle name="7_Anafim 2_פירוט אגח תשואה מעל 10% _4.4. 2_דיווחים נוספים_פירוט אגח תשואה מעל 10%  2" xfId="20276"/>
    <cellStyle name="7_Anafim 2_פירוט אגח תשואה מעל 10% _4.4. 2_דיווחים נוספים_פירוט אגח תשואה מעל 10% _15" xfId="11269"/>
    <cellStyle name="7_Anafim 2_פירוט אגח תשואה מעל 10% _4.4. 2_דיווחים נוספים_פירוט אגח תשואה מעל 10% _15 2" xfId="20277"/>
    <cellStyle name="7_Anafim 2_פירוט אגח תשואה מעל 10% _4.4. 2_פירוט אגח תשואה מעל 10% " xfId="5827"/>
    <cellStyle name="7_Anafim 2_פירוט אגח תשואה מעל 10% _4.4. 2_פירוט אגח תשואה מעל 10%  2" xfId="20278"/>
    <cellStyle name="7_Anafim 2_פירוט אגח תשואה מעל 10% _4.4. 2_פירוט אגח תשואה מעל 10% _1" xfId="5828"/>
    <cellStyle name="7_Anafim 2_פירוט אגח תשואה מעל 10% _4.4. 2_פירוט אגח תשואה מעל 10% _1 2" xfId="20279"/>
    <cellStyle name="7_Anafim 2_פירוט אגח תשואה מעל 10% _4.4. 2_פירוט אגח תשואה מעל 10% _1_15" xfId="11271"/>
    <cellStyle name="7_Anafim 2_פירוט אגח תשואה מעל 10% _4.4. 2_פירוט אגח תשואה מעל 10% _1_15 2" xfId="20280"/>
    <cellStyle name="7_Anafim 2_פירוט אגח תשואה מעל 10% _4.4. 2_פירוט אגח תשואה מעל 10% _15" xfId="11270"/>
    <cellStyle name="7_Anafim 2_פירוט אגח תשואה מעל 10% _4.4. 2_פירוט אגח תשואה מעל 10% _15 2" xfId="20281"/>
    <cellStyle name="7_Anafim 2_פירוט אגח תשואה מעל 10% _4.4. 2_פירוט אגח תשואה מעל 10% _פירוט אגח תשואה מעל 10% " xfId="5829"/>
    <cellStyle name="7_Anafim 2_פירוט אגח תשואה מעל 10% _4.4. 2_פירוט אגח תשואה מעל 10% _פירוט אגח תשואה מעל 10%  2" xfId="20282"/>
    <cellStyle name="7_Anafim 2_פירוט אגח תשואה מעל 10% _4.4. 2_פירוט אגח תשואה מעל 10% _פירוט אגח תשואה מעל 10% _15" xfId="11272"/>
    <cellStyle name="7_Anafim 2_פירוט אגח תשואה מעל 10% _4.4. 2_פירוט אגח תשואה מעל 10% _פירוט אגח תשואה מעל 10% _15 2" xfId="20283"/>
    <cellStyle name="7_Anafim 2_פירוט אגח תשואה מעל 10% _4.4. 3" xfId="20267"/>
    <cellStyle name="7_Anafim 2_פירוט אגח תשואה מעל 10% _4.4._15" xfId="11264"/>
    <cellStyle name="7_Anafim 2_פירוט אגח תשואה מעל 10% _4.4._15 2" xfId="20284"/>
    <cellStyle name="7_Anafim 2_פירוט אגח תשואה מעל 10% _4.4._דיווחים נוספים" xfId="5830"/>
    <cellStyle name="7_Anafim 2_פירוט אגח תשואה מעל 10% _4.4._דיווחים נוספים 2" xfId="20285"/>
    <cellStyle name="7_Anafim 2_פירוט אגח תשואה מעל 10% _4.4._דיווחים נוספים_15" xfId="11273"/>
    <cellStyle name="7_Anafim 2_פירוט אגח תשואה מעל 10% _4.4._דיווחים נוספים_15 2" xfId="20286"/>
    <cellStyle name="7_Anafim 2_פירוט אגח תשואה מעל 10% _4.4._דיווחים נוספים_פירוט אגח תשואה מעל 10% " xfId="5831"/>
    <cellStyle name="7_Anafim 2_פירוט אגח תשואה מעל 10% _4.4._דיווחים נוספים_פירוט אגח תשואה מעל 10%  2" xfId="20287"/>
    <cellStyle name="7_Anafim 2_פירוט אגח תשואה מעל 10% _4.4._דיווחים נוספים_פירוט אגח תשואה מעל 10% _15" xfId="11274"/>
    <cellStyle name="7_Anafim 2_פירוט אגח תשואה מעל 10% _4.4._דיווחים נוספים_פירוט אגח תשואה מעל 10% _15 2" xfId="20288"/>
    <cellStyle name="7_Anafim 2_פירוט אגח תשואה מעל 10% _4.4._פירוט אגח תשואה מעל 10% " xfId="5832"/>
    <cellStyle name="7_Anafim 2_פירוט אגח תשואה מעל 10% _4.4._פירוט אגח תשואה מעל 10%  2" xfId="20289"/>
    <cellStyle name="7_Anafim 2_פירוט אגח תשואה מעל 10% _4.4._פירוט אגח תשואה מעל 10% _1" xfId="5833"/>
    <cellStyle name="7_Anafim 2_פירוט אגח תשואה מעל 10% _4.4._פירוט אגח תשואה מעל 10% _1 2" xfId="20290"/>
    <cellStyle name="7_Anafim 2_פירוט אגח תשואה מעל 10% _4.4._פירוט אגח תשואה מעל 10% _1_15" xfId="11276"/>
    <cellStyle name="7_Anafim 2_פירוט אגח תשואה מעל 10% _4.4._פירוט אגח תשואה מעל 10% _1_15 2" xfId="20291"/>
    <cellStyle name="7_Anafim 2_פירוט אגח תשואה מעל 10% _4.4._פירוט אגח תשואה מעל 10% _15" xfId="11275"/>
    <cellStyle name="7_Anafim 2_פירוט אגח תשואה מעל 10% _4.4._פירוט אגח תשואה מעל 10% _15 2" xfId="20292"/>
    <cellStyle name="7_Anafim 2_פירוט אגח תשואה מעל 10% _4.4._פירוט אגח תשואה מעל 10% _פירוט אגח תשואה מעל 10% " xfId="5834"/>
    <cellStyle name="7_Anafim 2_פירוט אגח תשואה מעל 10% _4.4._פירוט אגח תשואה מעל 10% _פירוט אגח תשואה מעל 10%  2" xfId="20293"/>
    <cellStyle name="7_Anafim 2_פירוט אגח תשואה מעל 10% _4.4._פירוט אגח תשואה מעל 10% _פירוט אגח תשואה מעל 10% _15" xfId="11277"/>
    <cellStyle name="7_Anafim 2_פירוט אגח תשואה מעל 10% _4.4._פירוט אגח תשואה מעל 10% _פירוט אגח תשואה מעל 10% _15 2" xfId="20294"/>
    <cellStyle name="7_Anafim 2_פירוט אגח תשואה מעל 10% _דיווחים נוספים" xfId="5835"/>
    <cellStyle name="7_Anafim 2_פירוט אגח תשואה מעל 10% _דיווחים נוספים 2" xfId="20295"/>
    <cellStyle name="7_Anafim 2_פירוט אגח תשואה מעל 10% _דיווחים נוספים_1" xfId="5836"/>
    <cellStyle name="7_Anafim 2_פירוט אגח תשואה מעל 10% _דיווחים נוספים_1 2" xfId="20296"/>
    <cellStyle name="7_Anafim 2_פירוט אגח תשואה מעל 10% _דיווחים נוספים_1_15" xfId="11279"/>
    <cellStyle name="7_Anafim 2_פירוט אגח תשואה מעל 10% _דיווחים נוספים_1_15 2" xfId="20297"/>
    <cellStyle name="7_Anafim 2_פירוט אגח תשואה מעל 10% _דיווחים נוספים_1_פירוט אגח תשואה מעל 10% " xfId="5837"/>
    <cellStyle name="7_Anafim 2_פירוט אגח תשואה מעל 10% _דיווחים נוספים_1_פירוט אגח תשואה מעל 10%  2" xfId="20298"/>
    <cellStyle name="7_Anafim 2_פירוט אגח תשואה מעל 10% _דיווחים נוספים_1_פירוט אגח תשואה מעל 10% _15" xfId="11280"/>
    <cellStyle name="7_Anafim 2_פירוט אגח תשואה מעל 10% _דיווחים נוספים_1_פירוט אגח תשואה מעל 10% _15 2" xfId="20299"/>
    <cellStyle name="7_Anafim 2_פירוט אגח תשואה מעל 10% _דיווחים נוספים_15" xfId="11278"/>
    <cellStyle name="7_Anafim 2_פירוט אגח תשואה מעל 10% _דיווחים נוספים_15 2" xfId="20300"/>
    <cellStyle name="7_Anafim 2_פירוט אגח תשואה מעל 10% _דיווחים נוספים_פירוט אגח תשואה מעל 10% " xfId="5838"/>
    <cellStyle name="7_Anafim 2_פירוט אגח תשואה מעל 10% _דיווחים נוספים_פירוט אגח תשואה מעל 10%  2" xfId="20301"/>
    <cellStyle name="7_Anafim 2_פירוט אגח תשואה מעל 10% _דיווחים נוספים_פירוט אגח תשואה מעל 10% _15" xfId="11281"/>
    <cellStyle name="7_Anafim 2_פירוט אגח תשואה מעל 10% _דיווחים נוספים_פירוט אגח תשואה מעל 10% _15 2" xfId="20302"/>
    <cellStyle name="7_Anafim 2_פירוט אגח תשואה מעל 10% _פירוט אגח תשואה מעל 10% " xfId="5839"/>
    <cellStyle name="7_Anafim 2_פירוט אגח תשואה מעל 10% _פירוט אגח תשואה מעל 10%  2" xfId="20303"/>
    <cellStyle name="7_Anafim 2_פירוט אגח תשואה מעל 10% _פירוט אגח תשואה מעל 10% _1" xfId="5840"/>
    <cellStyle name="7_Anafim 2_פירוט אגח תשואה מעל 10% _פירוט אגח תשואה מעל 10% _1 2" xfId="20304"/>
    <cellStyle name="7_Anafim 2_פירוט אגח תשואה מעל 10% _פירוט אגח תשואה מעל 10% _1_15" xfId="11283"/>
    <cellStyle name="7_Anafim 2_פירוט אגח תשואה מעל 10% _פירוט אגח תשואה מעל 10% _1_15 2" xfId="20305"/>
    <cellStyle name="7_Anafim 2_פירוט אגח תשואה מעל 10% _פירוט אגח תשואה מעל 10% _15" xfId="11282"/>
    <cellStyle name="7_Anafim 2_פירוט אגח תשואה מעל 10% _פירוט אגח תשואה מעל 10% _15 2" xfId="20306"/>
    <cellStyle name="7_Anafim 2_פירוט אגח תשואה מעל 10% _פירוט אגח תשואה מעל 10% _פירוט אגח תשואה מעל 10% " xfId="5841"/>
    <cellStyle name="7_Anafim 2_פירוט אגח תשואה מעל 10% _פירוט אגח תשואה מעל 10% _פירוט אגח תשואה מעל 10%  2" xfId="20307"/>
    <cellStyle name="7_Anafim 2_פירוט אגח תשואה מעל 10% _פירוט אגח תשואה מעל 10% _פירוט אגח תשואה מעל 10% _15" xfId="11284"/>
    <cellStyle name="7_Anafim 2_פירוט אגח תשואה מעל 10% _פירוט אגח תשואה מעל 10% _פירוט אגח תשואה מעל 10% _15 2" xfId="20308"/>
    <cellStyle name="7_Anafim 3" xfId="5842"/>
    <cellStyle name="7_Anafim 3 2" xfId="20309"/>
    <cellStyle name="7_Anafim 3_15" xfId="11285"/>
    <cellStyle name="7_Anafim 3_15 2" xfId="20310"/>
    <cellStyle name="7_Anafim 3_דיווחים נוספים" xfId="5843"/>
    <cellStyle name="7_Anafim 3_דיווחים נוספים 2" xfId="20311"/>
    <cellStyle name="7_Anafim 3_דיווחים נוספים_1" xfId="5844"/>
    <cellStyle name="7_Anafim 3_דיווחים נוספים_1 2" xfId="20312"/>
    <cellStyle name="7_Anafim 3_דיווחים נוספים_1_15" xfId="11287"/>
    <cellStyle name="7_Anafim 3_דיווחים נוספים_1_15 2" xfId="20313"/>
    <cellStyle name="7_Anafim 3_דיווחים נוספים_1_פירוט אגח תשואה מעל 10% " xfId="5845"/>
    <cellStyle name="7_Anafim 3_דיווחים נוספים_1_פירוט אגח תשואה מעל 10%  2" xfId="20314"/>
    <cellStyle name="7_Anafim 3_דיווחים נוספים_1_פירוט אגח תשואה מעל 10% _15" xfId="11288"/>
    <cellStyle name="7_Anafim 3_דיווחים נוספים_1_פירוט אגח תשואה מעל 10% _15 2" xfId="20315"/>
    <cellStyle name="7_Anafim 3_דיווחים נוספים_15" xfId="11286"/>
    <cellStyle name="7_Anafim 3_דיווחים נוספים_15 2" xfId="20316"/>
    <cellStyle name="7_Anafim 3_דיווחים נוספים_פירוט אגח תשואה מעל 10% " xfId="5846"/>
    <cellStyle name="7_Anafim 3_דיווחים נוספים_פירוט אגח תשואה מעל 10%  2" xfId="20317"/>
    <cellStyle name="7_Anafim 3_דיווחים נוספים_פירוט אגח תשואה מעל 10% _15" xfId="11289"/>
    <cellStyle name="7_Anafim 3_דיווחים נוספים_פירוט אגח תשואה מעל 10% _15 2" xfId="20318"/>
    <cellStyle name="7_Anafim 3_פירוט אגח תשואה מעל 10% " xfId="5847"/>
    <cellStyle name="7_Anafim 3_פירוט אגח תשואה מעל 10%  2" xfId="20319"/>
    <cellStyle name="7_Anafim 3_פירוט אגח תשואה מעל 10% _1" xfId="5848"/>
    <cellStyle name="7_Anafim 3_פירוט אגח תשואה מעל 10% _1 2" xfId="20320"/>
    <cellStyle name="7_Anafim 3_פירוט אגח תשואה מעל 10% _1_15" xfId="11291"/>
    <cellStyle name="7_Anafim 3_פירוט אגח תשואה מעל 10% _1_15 2" xfId="20321"/>
    <cellStyle name="7_Anafim 3_פירוט אגח תשואה מעל 10% _15" xfId="11290"/>
    <cellStyle name="7_Anafim 3_פירוט אגח תשואה מעל 10% _15 2" xfId="20322"/>
    <cellStyle name="7_Anafim 3_פירוט אגח תשואה מעל 10% _פירוט אגח תשואה מעל 10% " xfId="5849"/>
    <cellStyle name="7_Anafim 3_פירוט אגח תשואה מעל 10% _פירוט אגח תשואה מעל 10%  2" xfId="20323"/>
    <cellStyle name="7_Anafim 3_פירוט אגח תשואה מעל 10% _פירוט אגח תשואה מעל 10% _15" xfId="11292"/>
    <cellStyle name="7_Anafim 3_פירוט אגח תשואה מעל 10% _פירוט אגח תשואה מעל 10% _15 2" xfId="20324"/>
    <cellStyle name="7_Anafim 4" xfId="19996"/>
    <cellStyle name="7_Anafim_15" xfId="11128"/>
    <cellStyle name="7_Anafim_15 2" xfId="20325"/>
    <cellStyle name="7_Anafim_4.4." xfId="5850"/>
    <cellStyle name="7_Anafim_4.4. 2" xfId="5851"/>
    <cellStyle name="7_Anafim_4.4. 2 2" xfId="20327"/>
    <cellStyle name="7_Anafim_4.4. 2_15" xfId="11294"/>
    <cellStyle name="7_Anafim_4.4. 2_15 2" xfId="20328"/>
    <cellStyle name="7_Anafim_4.4. 2_דיווחים נוספים" xfId="5852"/>
    <cellStyle name="7_Anafim_4.4. 2_דיווחים נוספים 2" xfId="20329"/>
    <cellStyle name="7_Anafim_4.4. 2_דיווחים נוספים_1" xfId="5853"/>
    <cellStyle name="7_Anafim_4.4. 2_דיווחים נוספים_1 2" xfId="20330"/>
    <cellStyle name="7_Anafim_4.4. 2_דיווחים נוספים_1_15" xfId="11296"/>
    <cellStyle name="7_Anafim_4.4. 2_דיווחים נוספים_1_15 2" xfId="20331"/>
    <cellStyle name="7_Anafim_4.4. 2_דיווחים נוספים_1_פירוט אגח תשואה מעל 10% " xfId="5854"/>
    <cellStyle name="7_Anafim_4.4. 2_דיווחים נוספים_1_פירוט אגח תשואה מעל 10%  2" xfId="20332"/>
    <cellStyle name="7_Anafim_4.4. 2_דיווחים נוספים_1_פירוט אגח תשואה מעל 10% _15" xfId="11297"/>
    <cellStyle name="7_Anafim_4.4. 2_דיווחים נוספים_1_פירוט אגח תשואה מעל 10% _15 2" xfId="20333"/>
    <cellStyle name="7_Anafim_4.4. 2_דיווחים נוספים_15" xfId="11295"/>
    <cellStyle name="7_Anafim_4.4. 2_דיווחים נוספים_15 2" xfId="20334"/>
    <cellStyle name="7_Anafim_4.4. 2_דיווחים נוספים_פירוט אגח תשואה מעל 10% " xfId="5855"/>
    <cellStyle name="7_Anafim_4.4. 2_דיווחים נוספים_פירוט אגח תשואה מעל 10%  2" xfId="20335"/>
    <cellStyle name="7_Anafim_4.4. 2_דיווחים נוספים_פירוט אגח תשואה מעל 10% _15" xfId="11298"/>
    <cellStyle name="7_Anafim_4.4. 2_דיווחים נוספים_פירוט אגח תשואה מעל 10% _15 2" xfId="20336"/>
    <cellStyle name="7_Anafim_4.4. 2_פירוט אגח תשואה מעל 10% " xfId="5856"/>
    <cellStyle name="7_Anafim_4.4. 2_פירוט אגח תשואה מעל 10%  2" xfId="20337"/>
    <cellStyle name="7_Anafim_4.4. 2_פירוט אגח תשואה מעל 10% _1" xfId="5857"/>
    <cellStyle name="7_Anafim_4.4. 2_פירוט אגח תשואה מעל 10% _1 2" xfId="20338"/>
    <cellStyle name="7_Anafim_4.4. 2_פירוט אגח תשואה מעל 10% _1_15" xfId="11300"/>
    <cellStyle name="7_Anafim_4.4. 2_פירוט אגח תשואה מעל 10% _1_15 2" xfId="20339"/>
    <cellStyle name="7_Anafim_4.4. 2_פירוט אגח תשואה מעל 10% _15" xfId="11299"/>
    <cellStyle name="7_Anafim_4.4. 2_פירוט אגח תשואה מעל 10% _15 2" xfId="20340"/>
    <cellStyle name="7_Anafim_4.4. 2_פירוט אגח תשואה מעל 10% _פירוט אגח תשואה מעל 10% " xfId="5858"/>
    <cellStyle name="7_Anafim_4.4. 2_פירוט אגח תשואה מעל 10% _פירוט אגח תשואה מעל 10%  2" xfId="20341"/>
    <cellStyle name="7_Anafim_4.4. 2_פירוט אגח תשואה מעל 10% _פירוט אגח תשואה מעל 10% _15" xfId="11301"/>
    <cellStyle name="7_Anafim_4.4. 2_פירוט אגח תשואה מעל 10% _פירוט אגח תשואה מעל 10% _15 2" xfId="20342"/>
    <cellStyle name="7_Anafim_4.4. 3" xfId="20326"/>
    <cellStyle name="7_Anafim_4.4._15" xfId="11293"/>
    <cellStyle name="7_Anafim_4.4._15 2" xfId="20343"/>
    <cellStyle name="7_Anafim_4.4._דיווחים נוספים" xfId="5859"/>
    <cellStyle name="7_Anafim_4.4._דיווחים נוספים 2" xfId="20344"/>
    <cellStyle name="7_Anafim_4.4._דיווחים נוספים_15" xfId="11302"/>
    <cellStyle name="7_Anafim_4.4._דיווחים נוספים_15 2" xfId="20345"/>
    <cellStyle name="7_Anafim_4.4._דיווחים נוספים_פירוט אגח תשואה מעל 10% " xfId="5860"/>
    <cellStyle name="7_Anafim_4.4._דיווחים נוספים_פירוט אגח תשואה מעל 10%  2" xfId="20346"/>
    <cellStyle name="7_Anafim_4.4._דיווחים נוספים_פירוט אגח תשואה מעל 10% _15" xfId="11303"/>
    <cellStyle name="7_Anafim_4.4._דיווחים נוספים_פירוט אגח תשואה מעל 10% _15 2" xfId="20347"/>
    <cellStyle name="7_Anafim_4.4._פירוט אגח תשואה מעל 10% " xfId="5861"/>
    <cellStyle name="7_Anafim_4.4._פירוט אגח תשואה מעל 10%  2" xfId="20348"/>
    <cellStyle name="7_Anafim_4.4._פירוט אגח תשואה מעל 10% _1" xfId="5862"/>
    <cellStyle name="7_Anafim_4.4._פירוט אגח תשואה מעל 10% _1 2" xfId="20349"/>
    <cellStyle name="7_Anafim_4.4._פירוט אגח תשואה מעל 10% _1_15" xfId="11305"/>
    <cellStyle name="7_Anafim_4.4._פירוט אגח תשואה מעל 10% _1_15 2" xfId="20350"/>
    <cellStyle name="7_Anafim_4.4._פירוט אגח תשואה מעל 10% _15" xfId="11304"/>
    <cellStyle name="7_Anafim_4.4._פירוט אגח תשואה מעל 10% _15 2" xfId="20351"/>
    <cellStyle name="7_Anafim_4.4._פירוט אגח תשואה מעל 10% _פירוט אגח תשואה מעל 10% " xfId="5863"/>
    <cellStyle name="7_Anafim_4.4._פירוט אגח תשואה מעל 10% _פירוט אגח תשואה מעל 10%  2" xfId="20352"/>
    <cellStyle name="7_Anafim_4.4._פירוט אגח תשואה מעל 10% _פירוט אגח תשואה מעל 10% _15" xfId="11306"/>
    <cellStyle name="7_Anafim_4.4._פירוט אגח תשואה מעל 10% _פירוט אגח תשואה מעל 10% _15 2" xfId="20353"/>
    <cellStyle name="7_Anafim_דיווחים נוספים" xfId="5864"/>
    <cellStyle name="7_Anafim_דיווחים נוספים 2" xfId="5865"/>
    <cellStyle name="7_Anafim_דיווחים נוספים 2 2" xfId="20355"/>
    <cellStyle name="7_Anafim_דיווחים נוספים 2_15" xfId="11308"/>
    <cellStyle name="7_Anafim_דיווחים נוספים 2_15 2" xfId="20356"/>
    <cellStyle name="7_Anafim_דיווחים נוספים 2_דיווחים נוספים" xfId="5866"/>
    <cellStyle name="7_Anafim_דיווחים נוספים 2_דיווחים נוספים 2" xfId="20357"/>
    <cellStyle name="7_Anafim_דיווחים נוספים 2_דיווחים נוספים_1" xfId="5867"/>
    <cellStyle name="7_Anafim_דיווחים נוספים 2_דיווחים נוספים_1 2" xfId="20358"/>
    <cellStyle name="7_Anafim_דיווחים נוספים 2_דיווחים נוספים_1_15" xfId="11310"/>
    <cellStyle name="7_Anafim_דיווחים נוספים 2_דיווחים נוספים_1_15 2" xfId="20359"/>
    <cellStyle name="7_Anafim_דיווחים נוספים 2_דיווחים נוספים_1_פירוט אגח תשואה מעל 10% " xfId="5868"/>
    <cellStyle name="7_Anafim_דיווחים נוספים 2_דיווחים נוספים_1_פירוט אגח תשואה מעל 10%  2" xfId="20360"/>
    <cellStyle name="7_Anafim_דיווחים נוספים 2_דיווחים נוספים_1_פירוט אגח תשואה מעל 10% _15" xfId="11311"/>
    <cellStyle name="7_Anafim_דיווחים נוספים 2_דיווחים נוספים_1_פירוט אגח תשואה מעל 10% _15 2" xfId="20361"/>
    <cellStyle name="7_Anafim_דיווחים נוספים 2_דיווחים נוספים_15" xfId="11309"/>
    <cellStyle name="7_Anafim_דיווחים נוספים 2_דיווחים נוספים_15 2" xfId="20362"/>
    <cellStyle name="7_Anafim_דיווחים נוספים 2_דיווחים נוספים_פירוט אגח תשואה מעל 10% " xfId="5869"/>
    <cellStyle name="7_Anafim_דיווחים נוספים 2_דיווחים נוספים_פירוט אגח תשואה מעל 10%  2" xfId="20363"/>
    <cellStyle name="7_Anafim_דיווחים נוספים 2_דיווחים נוספים_פירוט אגח תשואה מעל 10% _15" xfId="11312"/>
    <cellStyle name="7_Anafim_דיווחים נוספים 2_דיווחים נוספים_פירוט אגח תשואה מעל 10% _15 2" xfId="20364"/>
    <cellStyle name="7_Anafim_דיווחים נוספים 2_פירוט אגח תשואה מעל 10% " xfId="5870"/>
    <cellStyle name="7_Anafim_דיווחים נוספים 2_פירוט אגח תשואה מעל 10%  2" xfId="20365"/>
    <cellStyle name="7_Anafim_דיווחים נוספים 2_פירוט אגח תשואה מעל 10% _1" xfId="5871"/>
    <cellStyle name="7_Anafim_דיווחים נוספים 2_פירוט אגח תשואה מעל 10% _1 2" xfId="20366"/>
    <cellStyle name="7_Anafim_דיווחים נוספים 2_פירוט אגח תשואה מעל 10% _1_15" xfId="11314"/>
    <cellStyle name="7_Anafim_דיווחים נוספים 2_פירוט אגח תשואה מעל 10% _1_15 2" xfId="20367"/>
    <cellStyle name="7_Anafim_דיווחים נוספים 2_פירוט אגח תשואה מעל 10% _15" xfId="11313"/>
    <cellStyle name="7_Anafim_דיווחים נוספים 2_פירוט אגח תשואה מעל 10% _15 2" xfId="20368"/>
    <cellStyle name="7_Anafim_דיווחים נוספים 2_פירוט אגח תשואה מעל 10% _פירוט אגח תשואה מעל 10% " xfId="5872"/>
    <cellStyle name="7_Anafim_דיווחים נוספים 2_פירוט אגח תשואה מעל 10% _פירוט אגח תשואה מעל 10%  2" xfId="20369"/>
    <cellStyle name="7_Anafim_דיווחים נוספים 2_פירוט אגח תשואה מעל 10% _פירוט אגח תשואה מעל 10% _15" xfId="11315"/>
    <cellStyle name="7_Anafim_דיווחים נוספים 2_פירוט אגח תשואה מעל 10% _פירוט אגח תשואה מעל 10% _15 2" xfId="20370"/>
    <cellStyle name="7_Anafim_דיווחים נוספים 3" xfId="20354"/>
    <cellStyle name="7_Anafim_דיווחים נוספים_1" xfId="5873"/>
    <cellStyle name="7_Anafim_דיווחים נוספים_1 2" xfId="5874"/>
    <cellStyle name="7_Anafim_דיווחים נוספים_1 2 2" xfId="20372"/>
    <cellStyle name="7_Anafim_דיווחים נוספים_1 2_15" xfId="11317"/>
    <cellStyle name="7_Anafim_דיווחים נוספים_1 2_15 2" xfId="20373"/>
    <cellStyle name="7_Anafim_דיווחים נוספים_1 2_דיווחים נוספים" xfId="5875"/>
    <cellStyle name="7_Anafim_דיווחים נוספים_1 2_דיווחים נוספים 2" xfId="20374"/>
    <cellStyle name="7_Anafim_דיווחים נוספים_1 2_דיווחים נוספים_1" xfId="5876"/>
    <cellStyle name="7_Anafim_דיווחים נוספים_1 2_דיווחים נוספים_1 2" xfId="20375"/>
    <cellStyle name="7_Anafim_דיווחים נוספים_1 2_דיווחים נוספים_1_15" xfId="11319"/>
    <cellStyle name="7_Anafim_דיווחים נוספים_1 2_דיווחים נוספים_1_15 2" xfId="20376"/>
    <cellStyle name="7_Anafim_דיווחים נוספים_1 2_דיווחים נוספים_1_פירוט אגח תשואה מעל 10% " xfId="5877"/>
    <cellStyle name="7_Anafim_דיווחים נוספים_1 2_דיווחים נוספים_1_פירוט אגח תשואה מעל 10%  2" xfId="20377"/>
    <cellStyle name="7_Anafim_דיווחים נוספים_1 2_דיווחים נוספים_1_פירוט אגח תשואה מעל 10% _15" xfId="11320"/>
    <cellStyle name="7_Anafim_דיווחים נוספים_1 2_דיווחים נוספים_1_פירוט אגח תשואה מעל 10% _15 2" xfId="20378"/>
    <cellStyle name="7_Anafim_דיווחים נוספים_1 2_דיווחים נוספים_15" xfId="11318"/>
    <cellStyle name="7_Anafim_דיווחים נוספים_1 2_דיווחים נוספים_15 2" xfId="20379"/>
    <cellStyle name="7_Anafim_דיווחים נוספים_1 2_דיווחים נוספים_פירוט אגח תשואה מעל 10% " xfId="5878"/>
    <cellStyle name="7_Anafim_דיווחים נוספים_1 2_דיווחים נוספים_פירוט אגח תשואה מעל 10%  2" xfId="20380"/>
    <cellStyle name="7_Anafim_דיווחים נוספים_1 2_דיווחים נוספים_פירוט אגח תשואה מעל 10% _15" xfId="11321"/>
    <cellStyle name="7_Anafim_דיווחים נוספים_1 2_דיווחים נוספים_פירוט אגח תשואה מעל 10% _15 2" xfId="20381"/>
    <cellStyle name="7_Anafim_דיווחים נוספים_1 2_פירוט אגח תשואה מעל 10% " xfId="5879"/>
    <cellStyle name="7_Anafim_דיווחים נוספים_1 2_פירוט אגח תשואה מעל 10%  2" xfId="20382"/>
    <cellStyle name="7_Anafim_דיווחים נוספים_1 2_פירוט אגח תשואה מעל 10% _1" xfId="5880"/>
    <cellStyle name="7_Anafim_דיווחים נוספים_1 2_פירוט אגח תשואה מעל 10% _1 2" xfId="20383"/>
    <cellStyle name="7_Anafim_דיווחים נוספים_1 2_פירוט אגח תשואה מעל 10% _1_15" xfId="11323"/>
    <cellStyle name="7_Anafim_דיווחים נוספים_1 2_פירוט אגח תשואה מעל 10% _1_15 2" xfId="20384"/>
    <cellStyle name="7_Anafim_דיווחים נוספים_1 2_פירוט אגח תשואה מעל 10% _15" xfId="11322"/>
    <cellStyle name="7_Anafim_דיווחים נוספים_1 2_פירוט אגח תשואה מעל 10% _15 2" xfId="20385"/>
    <cellStyle name="7_Anafim_דיווחים נוספים_1 2_פירוט אגח תשואה מעל 10% _פירוט אגח תשואה מעל 10% " xfId="5881"/>
    <cellStyle name="7_Anafim_דיווחים נוספים_1 2_פירוט אגח תשואה מעל 10% _פירוט אגח תשואה מעל 10%  2" xfId="20386"/>
    <cellStyle name="7_Anafim_דיווחים נוספים_1 2_פירוט אגח תשואה מעל 10% _פירוט אגח תשואה מעל 10% _15" xfId="11324"/>
    <cellStyle name="7_Anafim_דיווחים נוספים_1 2_פירוט אגח תשואה מעל 10% _פירוט אגח תשואה מעל 10% _15 2" xfId="20387"/>
    <cellStyle name="7_Anafim_דיווחים נוספים_1 3" xfId="20371"/>
    <cellStyle name="7_Anafim_דיווחים נוספים_1_15" xfId="11316"/>
    <cellStyle name="7_Anafim_דיווחים נוספים_1_15 2" xfId="20388"/>
    <cellStyle name="7_Anafim_דיווחים נוספים_1_4.4." xfId="5882"/>
    <cellStyle name="7_Anafim_דיווחים נוספים_1_4.4. 2" xfId="5883"/>
    <cellStyle name="7_Anafim_דיווחים נוספים_1_4.4. 2 2" xfId="20390"/>
    <cellStyle name="7_Anafim_דיווחים נוספים_1_4.4. 2_15" xfId="11326"/>
    <cellStyle name="7_Anafim_דיווחים נוספים_1_4.4. 2_15 2" xfId="20391"/>
    <cellStyle name="7_Anafim_דיווחים נוספים_1_4.4. 2_דיווחים נוספים" xfId="5884"/>
    <cellStyle name="7_Anafim_דיווחים נוספים_1_4.4. 2_דיווחים נוספים 2" xfId="20392"/>
    <cellStyle name="7_Anafim_דיווחים נוספים_1_4.4. 2_דיווחים נוספים_1" xfId="5885"/>
    <cellStyle name="7_Anafim_דיווחים נוספים_1_4.4. 2_דיווחים נוספים_1 2" xfId="20393"/>
    <cellStyle name="7_Anafim_דיווחים נוספים_1_4.4. 2_דיווחים נוספים_1_15" xfId="11328"/>
    <cellStyle name="7_Anafim_דיווחים נוספים_1_4.4. 2_דיווחים נוספים_1_15 2" xfId="20394"/>
    <cellStyle name="7_Anafim_דיווחים נוספים_1_4.4. 2_דיווחים נוספים_1_פירוט אגח תשואה מעל 10% " xfId="5886"/>
    <cellStyle name="7_Anafim_דיווחים נוספים_1_4.4. 2_דיווחים נוספים_1_פירוט אגח תשואה מעל 10%  2" xfId="20395"/>
    <cellStyle name="7_Anafim_דיווחים נוספים_1_4.4. 2_דיווחים נוספים_1_פירוט אגח תשואה מעל 10% _15" xfId="11329"/>
    <cellStyle name="7_Anafim_דיווחים נוספים_1_4.4. 2_דיווחים נוספים_1_פירוט אגח תשואה מעל 10% _15 2" xfId="20396"/>
    <cellStyle name="7_Anafim_דיווחים נוספים_1_4.4. 2_דיווחים נוספים_15" xfId="11327"/>
    <cellStyle name="7_Anafim_דיווחים נוספים_1_4.4. 2_דיווחים נוספים_15 2" xfId="20397"/>
    <cellStyle name="7_Anafim_דיווחים נוספים_1_4.4. 2_דיווחים נוספים_פירוט אגח תשואה מעל 10% " xfId="5887"/>
    <cellStyle name="7_Anafim_דיווחים נוספים_1_4.4. 2_דיווחים נוספים_פירוט אגח תשואה מעל 10%  2" xfId="20398"/>
    <cellStyle name="7_Anafim_דיווחים נוספים_1_4.4. 2_דיווחים נוספים_פירוט אגח תשואה מעל 10% _15" xfId="11330"/>
    <cellStyle name="7_Anafim_דיווחים נוספים_1_4.4. 2_דיווחים נוספים_פירוט אגח תשואה מעל 10% _15 2" xfId="20399"/>
    <cellStyle name="7_Anafim_דיווחים נוספים_1_4.4. 2_פירוט אגח תשואה מעל 10% " xfId="5888"/>
    <cellStyle name="7_Anafim_דיווחים נוספים_1_4.4. 2_פירוט אגח תשואה מעל 10%  2" xfId="20400"/>
    <cellStyle name="7_Anafim_דיווחים נוספים_1_4.4. 2_פירוט אגח תשואה מעל 10% _1" xfId="5889"/>
    <cellStyle name="7_Anafim_דיווחים נוספים_1_4.4. 2_פירוט אגח תשואה מעל 10% _1 2" xfId="20401"/>
    <cellStyle name="7_Anafim_דיווחים נוספים_1_4.4. 2_פירוט אגח תשואה מעל 10% _1_15" xfId="11332"/>
    <cellStyle name="7_Anafim_דיווחים נוספים_1_4.4. 2_פירוט אגח תשואה מעל 10% _1_15 2" xfId="20402"/>
    <cellStyle name="7_Anafim_דיווחים נוספים_1_4.4. 2_פירוט אגח תשואה מעל 10% _15" xfId="11331"/>
    <cellStyle name="7_Anafim_דיווחים נוספים_1_4.4. 2_פירוט אגח תשואה מעל 10% _15 2" xfId="20403"/>
    <cellStyle name="7_Anafim_דיווחים נוספים_1_4.4. 2_פירוט אגח תשואה מעל 10% _פירוט אגח תשואה מעל 10% " xfId="5890"/>
    <cellStyle name="7_Anafim_דיווחים נוספים_1_4.4. 2_פירוט אגח תשואה מעל 10% _פירוט אגח תשואה מעל 10%  2" xfId="20404"/>
    <cellStyle name="7_Anafim_דיווחים נוספים_1_4.4. 2_פירוט אגח תשואה מעל 10% _פירוט אגח תשואה מעל 10% _15" xfId="11333"/>
    <cellStyle name="7_Anafim_דיווחים נוספים_1_4.4. 2_פירוט אגח תשואה מעל 10% _פירוט אגח תשואה מעל 10% _15 2" xfId="20405"/>
    <cellStyle name="7_Anafim_דיווחים נוספים_1_4.4. 3" xfId="20389"/>
    <cellStyle name="7_Anafim_דיווחים נוספים_1_4.4._15" xfId="11325"/>
    <cellStyle name="7_Anafim_דיווחים נוספים_1_4.4._15 2" xfId="20406"/>
    <cellStyle name="7_Anafim_דיווחים נוספים_1_4.4._דיווחים נוספים" xfId="5891"/>
    <cellStyle name="7_Anafim_דיווחים נוספים_1_4.4._דיווחים נוספים 2" xfId="20407"/>
    <cellStyle name="7_Anafim_דיווחים נוספים_1_4.4._דיווחים נוספים_15" xfId="11334"/>
    <cellStyle name="7_Anafim_דיווחים נוספים_1_4.4._דיווחים נוספים_15 2" xfId="20408"/>
    <cellStyle name="7_Anafim_דיווחים נוספים_1_4.4._דיווחים נוספים_פירוט אגח תשואה מעל 10% " xfId="5892"/>
    <cellStyle name="7_Anafim_דיווחים נוספים_1_4.4._דיווחים נוספים_פירוט אגח תשואה מעל 10%  2" xfId="20409"/>
    <cellStyle name="7_Anafim_דיווחים נוספים_1_4.4._דיווחים נוספים_פירוט אגח תשואה מעל 10% _15" xfId="11335"/>
    <cellStyle name="7_Anafim_דיווחים נוספים_1_4.4._דיווחים נוספים_פירוט אגח תשואה מעל 10% _15 2" xfId="20410"/>
    <cellStyle name="7_Anafim_דיווחים נוספים_1_4.4._פירוט אגח תשואה מעל 10% " xfId="5893"/>
    <cellStyle name="7_Anafim_דיווחים נוספים_1_4.4._פירוט אגח תשואה מעל 10%  2" xfId="20411"/>
    <cellStyle name="7_Anafim_דיווחים נוספים_1_4.4._פירוט אגח תשואה מעל 10% _1" xfId="5894"/>
    <cellStyle name="7_Anafim_דיווחים נוספים_1_4.4._פירוט אגח תשואה מעל 10% _1 2" xfId="20412"/>
    <cellStyle name="7_Anafim_דיווחים נוספים_1_4.4._פירוט אגח תשואה מעל 10% _1_15" xfId="11337"/>
    <cellStyle name="7_Anafim_דיווחים נוספים_1_4.4._פירוט אגח תשואה מעל 10% _1_15 2" xfId="20413"/>
    <cellStyle name="7_Anafim_דיווחים נוספים_1_4.4._פירוט אגח תשואה מעל 10% _15" xfId="11336"/>
    <cellStyle name="7_Anafim_דיווחים נוספים_1_4.4._פירוט אגח תשואה מעל 10% _15 2" xfId="20414"/>
    <cellStyle name="7_Anafim_דיווחים נוספים_1_4.4._פירוט אגח תשואה מעל 10% _פירוט אגח תשואה מעל 10% " xfId="5895"/>
    <cellStyle name="7_Anafim_דיווחים נוספים_1_4.4._פירוט אגח תשואה מעל 10% _פירוט אגח תשואה מעל 10%  2" xfId="20415"/>
    <cellStyle name="7_Anafim_דיווחים נוספים_1_4.4._פירוט אגח תשואה מעל 10% _פירוט אגח תשואה מעל 10% _15" xfId="11338"/>
    <cellStyle name="7_Anafim_דיווחים נוספים_1_4.4._פירוט אגח תשואה מעל 10% _פירוט אגח תשואה מעל 10% _15 2" xfId="20416"/>
    <cellStyle name="7_Anafim_דיווחים נוספים_1_דיווחים נוספים" xfId="5896"/>
    <cellStyle name="7_Anafim_דיווחים נוספים_1_דיווחים נוספים 2" xfId="5897"/>
    <cellStyle name="7_Anafim_דיווחים נוספים_1_דיווחים נוספים 2 2" xfId="20418"/>
    <cellStyle name="7_Anafim_דיווחים נוספים_1_דיווחים נוספים 2_15" xfId="11340"/>
    <cellStyle name="7_Anafim_דיווחים נוספים_1_דיווחים נוספים 2_15 2" xfId="20419"/>
    <cellStyle name="7_Anafim_דיווחים נוספים_1_דיווחים נוספים 2_דיווחים נוספים" xfId="5898"/>
    <cellStyle name="7_Anafim_דיווחים נוספים_1_דיווחים נוספים 2_דיווחים נוספים 2" xfId="20420"/>
    <cellStyle name="7_Anafim_דיווחים נוספים_1_דיווחים נוספים 2_דיווחים נוספים_1" xfId="5899"/>
    <cellStyle name="7_Anafim_דיווחים נוספים_1_דיווחים נוספים 2_דיווחים נוספים_1 2" xfId="20421"/>
    <cellStyle name="7_Anafim_דיווחים נוספים_1_דיווחים נוספים 2_דיווחים נוספים_1_15" xfId="11342"/>
    <cellStyle name="7_Anafim_דיווחים נוספים_1_דיווחים נוספים 2_דיווחים נוספים_1_15 2" xfId="20422"/>
    <cellStyle name="7_Anafim_דיווחים נוספים_1_דיווחים נוספים 2_דיווחים נוספים_1_פירוט אגח תשואה מעל 10% " xfId="5900"/>
    <cellStyle name="7_Anafim_דיווחים נוספים_1_דיווחים נוספים 2_דיווחים נוספים_1_פירוט אגח תשואה מעל 10%  2" xfId="20423"/>
    <cellStyle name="7_Anafim_דיווחים נוספים_1_דיווחים נוספים 2_דיווחים נוספים_1_פירוט אגח תשואה מעל 10% _15" xfId="11343"/>
    <cellStyle name="7_Anafim_דיווחים נוספים_1_דיווחים נוספים 2_דיווחים נוספים_1_פירוט אגח תשואה מעל 10% _15 2" xfId="20424"/>
    <cellStyle name="7_Anafim_דיווחים נוספים_1_דיווחים נוספים 2_דיווחים נוספים_15" xfId="11341"/>
    <cellStyle name="7_Anafim_דיווחים נוספים_1_דיווחים נוספים 2_דיווחים נוספים_15 2" xfId="20425"/>
    <cellStyle name="7_Anafim_דיווחים נוספים_1_דיווחים נוספים 2_דיווחים נוספים_פירוט אגח תשואה מעל 10% " xfId="5901"/>
    <cellStyle name="7_Anafim_דיווחים נוספים_1_דיווחים נוספים 2_דיווחים נוספים_פירוט אגח תשואה מעל 10%  2" xfId="20426"/>
    <cellStyle name="7_Anafim_דיווחים נוספים_1_דיווחים נוספים 2_דיווחים נוספים_פירוט אגח תשואה מעל 10% _15" xfId="11344"/>
    <cellStyle name="7_Anafim_דיווחים נוספים_1_דיווחים נוספים 2_דיווחים נוספים_פירוט אגח תשואה מעל 10% _15 2" xfId="20427"/>
    <cellStyle name="7_Anafim_דיווחים נוספים_1_דיווחים נוספים 2_פירוט אגח תשואה מעל 10% " xfId="5902"/>
    <cellStyle name="7_Anafim_דיווחים נוספים_1_דיווחים נוספים 2_פירוט אגח תשואה מעל 10%  2" xfId="20428"/>
    <cellStyle name="7_Anafim_דיווחים נוספים_1_דיווחים נוספים 2_פירוט אגח תשואה מעל 10% _1" xfId="5903"/>
    <cellStyle name="7_Anafim_דיווחים נוספים_1_דיווחים נוספים 2_פירוט אגח תשואה מעל 10% _1 2" xfId="20429"/>
    <cellStyle name="7_Anafim_דיווחים נוספים_1_דיווחים נוספים 2_פירוט אגח תשואה מעל 10% _1_15" xfId="11346"/>
    <cellStyle name="7_Anafim_דיווחים נוספים_1_דיווחים נוספים 2_פירוט אגח תשואה מעל 10% _1_15 2" xfId="20430"/>
    <cellStyle name="7_Anafim_דיווחים נוספים_1_דיווחים נוספים 2_פירוט אגח תשואה מעל 10% _15" xfId="11345"/>
    <cellStyle name="7_Anafim_דיווחים נוספים_1_דיווחים נוספים 2_פירוט אגח תשואה מעל 10% _15 2" xfId="20431"/>
    <cellStyle name="7_Anafim_דיווחים נוספים_1_דיווחים נוספים 2_פירוט אגח תשואה מעל 10% _פירוט אגח תשואה מעל 10% " xfId="5904"/>
    <cellStyle name="7_Anafim_דיווחים נוספים_1_דיווחים נוספים 2_פירוט אגח תשואה מעל 10% _פירוט אגח תשואה מעל 10%  2" xfId="20432"/>
    <cellStyle name="7_Anafim_דיווחים נוספים_1_דיווחים נוספים 2_פירוט אגח תשואה מעל 10% _פירוט אגח תשואה מעל 10% _15" xfId="11347"/>
    <cellStyle name="7_Anafim_דיווחים נוספים_1_דיווחים נוספים 2_פירוט אגח תשואה מעל 10% _פירוט אגח תשואה מעל 10% _15 2" xfId="20433"/>
    <cellStyle name="7_Anafim_דיווחים נוספים_1_דיווחים נוספים 3" xfId="20417"/>
    <cellStyle name="7_Anafim_דיווחים נוספים_1_דיווחים נוספים_1" xfId="5905"/>
    <cellStyle name="7_Anafim_דיווחים נוספים_1_דיווחים נוספים_1 2" xfId="20434"/>
    <cellStyle name="7_Anafim_דיווחים נוספים_1_דיווחים נוספים_1_15" xfId="11348"/>
    <cellStyle name="7_Anafim_דיווחים נוספים_1_דיווחים נוספים_1_15 2" xfId="20435"/>
    <cellStyle name="7_Anafim_דיווחים נוספים_1_דיווחים נוספים_1_פירוט אגח תשואה מעל 10% " xfId="5906"/>
    <cellStyle name="7_Anafim_דיווחים נוספים_1_דיווחים נוספים_1_פירוט אגח תשואה מעל 10%  2" xfId="20436"/>
    <cellStyle name="7_Anafim_דיווחים נוספים_1_דיווחים נוספים_1_פירוט אגח תשואה מעל 10% _15" xfId="11349"/>
    <cellStyle name="7_Anafim_דיווחים נוספים_1_דיווחים נוספים_1_פירוט אגח תשואה מעל 10% _15 2" xfId="20437"/>
    <cellStyle name="7_Anafim_דיווחים נוספים_1_דיווחים נוספים_15" xfId="11339"/>
    <cellStyle name="7_Anafim_דיווחים נוספים_1_דיווחים נוספים_15 2" xfId="20438"/>
    <cellStyle name="7_Anafim_דיווחים נוספים_1_דיווחים נוספים_4.4." xfId="5907"/>
    <cellStyle name="7_Anafim_דיווחים נוספים_1_דיווחים נוספים_4.4. 2" xfId="5908"/>
    <cellStyle name="7_Anafim_דיווחים נוספים_1_דיווחים נוספים_4.4. 2 2" xfId="20440"/>
    <cellStyle name="7_Anafim_דיווחים נוספים_1_דיווחים נוספים_4.4. 2_15" xfId="11351"/>
    <cellStyle name="7_Anafim_דיווחים נוספים_1_דיווחים נוספים_4.4. 2_15 2" xfId="20441"/>
    <cellStyle name="7_Anafim_דיווחים נוספים_1_דיווחים נוספים_4.4. 2_דיווחים נוספים" xfId="5909"/>
    <cellStyle name="7_Anafim_דיווחים נוספים_1_דיווחים נוספים_4.4. 2_דיווחים נוספים 2" xfId="20442"/>
    <cellStyle name="7_Anafim_דיווחים נוספים_1_דיווחים נוספים_4.4. 2_דיווחים נוספים_1" xfId="5910"/>
    <cellStyle name="7_Anafim_דיווחים נוספים_1_דיווחים נוספים_4.4. 2_דיווחים נוספים_1 2" xfId="20443"/>
    <cellStyle name="7_Anafim_דיווחים נוספים_1_דיווחים נוספים_4.4. 2_דיווחים נוספים_1_15" xfId="11353"/>
    <cellStyle name="7_Anafim_דיווחים נוספים_1_דיווחים נוספים_4.4. 2_דיווחים נוספים_1_15 2" xfId="20444"/>
    <cellStyle name="7_Anafim_דיווחים נוספים_1_דיווחים נוספים_4.4. 2_דיווחים נוספים_1_פירוט אגח תשואה מעל 10% " xfId="5911"/>
    <cellStyle name="7_Anafim_דיווחים נוספים_1_דיווחים נוספים_4.4. 2_דיווחים נוספים_1_פירוט אגח תשואה מעל 10%  2" xfId="20445"/>
    <cellStyle name="7_Anafim_דיווחים נוספים_1_דיווחים נוספים_4.4. 2_דיווחים נוספים_1_פירוט אגח תשואה מעל 10% _15" xfId="11354"/>
    <cellStyle name="7_Anafim_דיווחים נוספים_1_דיווחים נוספים_4.4. 2_דיווחים נוספים_1_פירוט אגח תשואה מעל 10% _15 2" xfId="20446"/>
    <cellStyle name="7_Anafim_דיווחים נוספים_1_דיווחים נוספים_4.4. 2_דיווחים נוספים_15" xfId="11352"/>
    <cellStyle name="7_Anafim_דיווחים נוספים_1_דיווחים נוספים_4.4. 2_דיווחים נוספים_15 2" xfId="20447"/>
    <cellStyle name="7_Anafim_דיווחים נוספים_1_דיווחים נוספים_4.4. 2_דיווחים נוספים_פירוט אגח תשואה מעל 10% " xfId="5912"/>
    <cellStyle name="7_Anafim_דיווחים נוספים_1_דיווחים נוספים_4.4. 2_דיווחים נוספים_פירוט אגח תשואה מעל 10%  2" xfId="20448"/>
    <cellStyle name="7_Anafim_דיווחים נוספים_1_דיווחים נוספים_4.4. 2_דיווחים נוספים_פירוט אגח תשואה מעל 10% _15" xfId="11355"/>
    <cellStyle name="7_Anafim_דיווחים נוספים_1_דיווחים נוספים_4.4. 2_דיווחים נוספים_פירוט אגח תשואה מעל 10% _15 2" xfId="20449"/>
    <cellStyle name="7_Anafim_דיווחים נוספים_1_דיווחים נוספים_4.4. 2_פירוט אגח תשואה מעל 10% " xfId="5913"/>
    <cellStyle name="7_Anafim_דיווחים נוספים_1_דיווחים נוספים_4.4. 2_פירוט אגח תשואה מעל 10%  2" xfId="20450"/>
    <cellStyle name="7_Anafim_דיווחים נוספים_1_דיווחים נוספים_4.4. 2_פירוט אגח תשואה מעל 10% _1" xfId="5914"/>
    <cellStyle name="7_Anafim_דיווחים נוספים_1_דיווחים נוספים_4.4. 2_פירוט אגח תשואה מעל 10% _1 2" xfId="20451"/>
    <cellStyle name="7_Anafim_דיווחים נוספים_1_דיווחים נוספים_4.4. 2_פירוט אגח תשואה מעל 10% _1_15" xfId="11357"/>
    <cellStyle name="7_Anafim_דיווחים נוספים_1_דיווחים נוספים_4.4. 2_פירוט אגח תשואה מעל 10% _1_15 2" xfId="20452"/>
    <cellStyle name="7_Anafim_דיווחים נוספים_1_דיווחים נוספים_4.4. 2_פירוט אגח תשואה מעל 10% _15" xfId="11356"/>
    <cellStyle name="7_Anafim_דיווחים נוספים_1_דיווחים נוספים_4.4. 2_פירוט אגח תשואה מעל 10% _15 2" xfId="20453"/>
    <cellStyle name="7_Anafim_דיווחים נוספים_1_דיווחים נוספים_4.4. 2_פירוט אגח תשואה מעל 10% _פירוט אגח תשואה מעל 10% " xfId="5915"/>
    <cellStyle name="7_Anafim_דיווחים נוספים_1_דיווחים נוספים_4.4. 2_פירוט אגח תשואה מעל 10% _פירוט אגח תשואה מעל 10%  2" xfId="20454"/>
    <cellStyle name="7_Anafim_דיווחים נוספים_1_דיווחים נוספים_4.4. 2_פירוט אגח תשואה מעל 10% _פירוט אגח תשואה מעל 10% _15" xfId="11358"/>
    <cellStyle name="7_Anafim_דיווחים נוספים_1_דיווחים נוספים_4.4. 2_פירוט אגח תשואה מעל 10% _פירוט אגח תשואה מעל 10% _15 2" xfId="20455"/>
    <cellStyle name="7_Anafim_דיווחים נוספים_1_דיווחים נוספים_4.4. 3" xfId="20439"/>
    <cellStyle name="7_Anafim_דיווחים נוספים_1_דיווחים נוספים_4.4._15" xfId="11350"/>
    <cellStyle name="7_Anafim_דיווחים נוספים_1_דיווחים נוספים_4.4._15 2" xfId="20456"/>
    <cellStyle name="7_Anafim_דיווחים נוספים_1_דיווחים נוספים_4.4._דיווחים נוספים" xfId="5916"/>
    <cellStyle name="7_Anafim_דיווחים נוספים_1_דיווחים נוספים_4.4._דיווחים נוספים 2" xfId="20457"/>
    <cellStyle name="7_Anafim_דיווחים נוספים_1_דיווחים נוספים_4.4._דיווחים נוספים_15" xfId="11359"/>
    <cellStyle name="7_Anafim_דיווחים נוספים_1_דיווחים נוספים_4.4._דיווחים נוספים_15 2" xfId="20458"/>
    <cellStyle name="7_Anafim_דיווחים נוספים_1_דיווחים נוספים_4.4._דיווחים נוספים_פירוט אגח תשואה מעל 10% " xfId="5917"/>
    <cellStyle name="7_Anafim_דיווחים נוספים_1_דיווחים נוספים_4.4._דיווחים נוספים_פירוט אגח תשואה מעל 10%  2" xfId="20459"/>
    <cellStyle name="7_Anafim_דיווחים נוספים_1_דיווחים נוספים_4.4._דיווחים נוספים_פירוט אגח תשואה מעל 10% _15" xfId="11360"/>
    <cellStyle name="7_Anafim_דיווחים נוספים_1_דיווחים נוספים_4.4._דיווחים נוספים_פירוט אגח תשואה מעל 10% _15 2" xfId="20460"/>
    <cellStyle name="7_Anafim_דיווחים נוספים_1_דיווחים נוספים_4.4._פירוט אגח תשואה מעל 10% " xfId="5918"/>
    <cellStyle name="7_Anafim_דיווחים נוספים_1_דיווחים נוספים_4.4._פירוט אגח תשואה מעל 10%  2" xfId="20461"/>
    <cellStyle name="7_Anafim_דיווחים נוספים_1_דיווחים נוספים_4.4._פירוט אגח תשואה מעל 10% _1" xfId="5919"/>
    <cellStyle name="7_Anafim_דיווחים נוספים_1_דיווחים נוספים_4.4._פירוט אגח תשואה מעל 10% _1 2" xfId="20462"/>
    <cellStyle name="7_Anafim_דיווחים נוספים_1_דיווחים נוספים_4.4._פירוט אגח תשואה מעל 10% _1_15" xfId="11362"/>
    <cellStyle name="7_Anafim_דיווחים נוספים_1_דיווחים נוספים_4.4._פירוט אגח תשואה מעל 10% _1_15 2" xfId="20463"/>
    <cellStyle name="7_Anafim_דיווחים נוספים_1_דיווחים נוספים_4.4._פירוט אגח תשואה מעל 10% _15" xfId="11361"/>
    <cellStyle name="7_Anafim_דיווחים נוספים_1_דיווחים נוספים_4.4._פירוט אגח תשואה מעל 10% _15 2" xfId="20464"/>
    <cellStyle name="7_Anafim_דיווחים נוספים_1_דיווחים נוספים_4.4._פירוט אגח תשואה מעל 10% _פירוט אגח תשואה מעל 10% " xfId="5920"/>
    <cellStyle name="7_Anafim_דיווחים נוספים_1_דיווחים נוספים_4.4._פירוט אגח תשואה מעל 10% _פירוט אגח תשואה מעל 10%  2" xfId="20465"/>
    <cellStyle name="7_Anafim_דיווחים נוספים_1_דיווחים נוספים_4.4._פירוט אגח תשואה מעל 10% _פירוט אגח תשואה מעל 10% _15" xfId="11363"/>
    <cellStyle name="7_Anafim_דיווחים נוספים_1_דיווחים נוספים_4.4._פירוט אגח תשואה מעל 10% _פירוט אגח תשואה מעל 10% _15 2" xfId="20466"/>
    <cellStyle name="7_Anafim_דיווחים נוספים_1_דיווחים נוספים_דיווחים נוספים" xfId="5921"/>
    <cellStyle name="7_Anafim_דיווחים נוספים_1_דיווחים נוספים_דיווחים נוספים 2" xfId="20467"/>
    <cellStyle name="7_Anafim_דיווחים נוספים_1_דיווחים נוספים_דיווחים נוספים_15" xfId="11364"/>
    <cellStyle name="7_Anafim_דיווחים נוספים_1_דיווחים נוספים_דיווחים נוספים_15 2" xfId="20468"/>
    <cellStyle name="7_Anafim_דיווחים נוספים_1_דיווחים נוספים_דיווחים נוספים_פירוט אגח תשואה מעל 10% " xfId="5922"/>
    <cellStyle name="7_Anafim_דיווחים נוספים_1_דיווחים נוספים_דיווחים נוספים_פירוט אגח תשואה מעל 10%  2" xfId="20469"/>
    <cellStyle name="7_Anafim_דיווחים נוספים_1_דיווחים נוספים_דיווחים נוספים_פירוט אגח תשואה מעל 10% _15" xfId="11365"/>
    <cellStyle name="7_Anafim_דיווחים נוספים_1_דיווחים נוספים_דיווחים נוספים_פירוט אגח תשואה מעל 10% _15 2" xfId="20470"/>
    <cellStyle name="7_Anafim_דיווחים נוספים_1_דיווחים נוספים_פירוט אגח תשואה מעל 10% " xfId="5923"/>
    <cellStyle name="7_Anafim_דיווחים נוספים_1_דיווחים נוספים_פירוט אגח תשואה מעל 10%  2" xfId="20471"/>
    <cellStyle name="7_Anafim_דיווחים נוספים_1_דיווחים נוספים_פירוט אגח תשואה מעל 10% _1" xfId="5924"/>
    <cellStyle name="7_Anafim_דיווחים נוספים_1_דיווחים נוספים_פירוט אגח תשואה מעל 10% _1 2" xfId="20472"/>
    <cellStyle name="7_Anafim_דיווחים נוספים_1_דיווחים נוספים_פירוט אגח תשואה מעל 10% _1_15" xfId="11367"/>
    <cellStyle name="7_Anafim_דיווחים נוספים_1_דיווחים נוספים_פירוט אגח תשואה מעל 10% _1_15 2" xfId="20473"/>
    <cellStyle name="7_Anafim_דיווחים נוספים_1_דיווחים נוספים_פירוט אגח תשואה מעל 10% _15" xfId="11366"/>
    <cellStyle name="7_Anafim_דיווחים נוספים_1_דיווחים נוספים_פירוט אגח תשואה מעל 10% _15 2" xfId="20474"/>
    <cellStyle name="7_Anafim_דיווחים נוספים_1_דיווחים נוספים_פירוט אגח תשואה מעל 10% _פירוט אגח תשואה מעל 10% " xfId="5925"/>
    <cellStyle name="7_Anafim_דיווחים נוספים_1_דיווחים נוספים_פירוט אגח תשואה מעל 10% _פירוט אגח תשואה מעל 10%  2" xfId="20475"/>
    <cellStyle name="7_Anafim_דיווחים נוספים_1_דיווחים נוספים_פירוט אגח תשואה מעל 10% _פירוט אגח תשואה מעל 10% _15" xfId="11368"/>
    <cellStyle name="7_Anafim_דיווחים נוספים_1_דיווחים נוספים_פירוט אגח תשואה מעל 10% _פירוט אגח תשואה מעל 10% _15 2" xfId="20476"/>
    <cellStyle name="7_Anafim_דיווחים נוספים_1_פירוט אגח תשואה מעל 10% " xfId="5926"/>
    <cellStyle name="7_Anafim_דיווחים נוספים_1_פירוט אגח תשואה מעל 10%  2" xfId="20477"/>
    <cellStyle name="7_Anafim_דיווחים נוספים_1_פירוט אגח תשואה מעל 10% _1" xfId="5927"/>
    <cellStyle name="7_Anafim_דיווחים נוספים_1_פירוט אגח תשואה מעל 10% _1 2" xfId="20478"/>
    <cellStyle name="7_Anafim_דיווחים נוספים_1_פירוט אגח תשואה מעל 10% _1_15" xfId="11370"/>
    <cellStyle name="7_Anafim_דיווחים נוספים_1_פירוט אגח תשואה מעל 10% _1_15 2" xfId="20479"/>
    <cellStyle name="7_Anafim_דיווחים נוספים_1_פירוט אגח תשואה מעל 10% _15" xfId="11369"/>
    <cellStyle name="7_Anafim_דיווחים נוספים_1_פירוט אגח תשואה מעל 10% _15 2" xfId="20480"/>
    <cellStyle name="7_Anafim_דיווחים נוספים_1_פירוט אגח תשואה מעל 10% _פירוט אגח תשואה מעל 10% " xfId="5928"/>
    <cellStyle name="7_Anafim_דיווחים נוספים_1_פירוט אגח תשואה מעל 10% _פירוט אגח תשואה מעל 10%  2" xfId="20481"/>
    <cellStyle name="7_Anafim_דיווחים נוספים_1_פירוט אגח תשואה מעל 10% _פירוט אגח תשואה מעל 10% _15" xfId="11371"/>
    <cellStyle name="7_Anafim_דיווחים נוספים_1_פירוט אגח תשואה מעל 10% _פירוט אגח תשואה מעל 10% _15 2" xfId="20482"/>
    <cellStyle name="7_Anafim_דיווחים נוספים_15" xfId="11307"/>
    <cellStyle name="7_Anafim_דיווחים נוספים_15 2" xfId="20483"/>
    <cellStyle name="7_Anafim_דיווחים נוספים_2" xfId="5929"/>
    <cellStyle name="7_Anafim_דיווחים נוספים_2 2" xfId="5930"/>
    <cellStyle name="7_Anafim_דיווחים נוספים_2 2 2" xfId="20485"/>
    <cellStyle name="7_Anafim_דיווחים נוספים_2 2_15" xfId="11373"/>
    <cellStyle name="7_Anafim_דיווחים נוספים_2 2_15 2" xfId="20486"/>
    <cellStyle name="7_Anafim_דיווחים נוספים_2 2_דיווחים נוספים" xfId="5931"/>
    <cellStyle name="7_Anafim_דיווחים נוספים_2 2_דיווחים נוספים 2" xfId="20487"/>
    <cellStyle name="7_Anafim_דיווחים נוספים_2 2_דיווחים נוספים_1" xfId="5932"/>
    <cellStyle name="7_Anafim_דיווחים נוספים_2 2_דיווחים נוספים_1 2" xfId="20488"/>
    <cellStyle name="7_Anafim_דיווחים נוספים_2 2_דיווחים נוספים_1_15" xfId="11375"/>
    <cellStyle name="7_Anafim_דיווחים נוספים_2 2_דיווחים נוספים_1_15 2" xfId="20489"/>
    <cellStyle name="7_Anafim_דיווחים נוספים_2 2_דיווחים נוספים_1_פירוט אגח תשואה מעל 10% " xfId="5933"/>
    <cellStyle name="7_Anafim_דיווחים נוספים_2 2_דיווחים נוספים_1_פירוט אגח תשואה מעל 10%  2" xfId="20490"/>
    <cellStyle name="7_Anafim_דיווחים נוספים_2 2_דיווחים נוספים_1_פירוט אגח תשואה מעל 10% _15" xfId="11376"/>
    <cellStyle name="7_Anafim_דיווחים נוספים_2 2_דיווחים נוספים_1_פירוט אגח תשואה מעל 10% _15 2" xfId="20491"/>
    <cellStyle name="7_Anafim_דיווחים נוספים_2 2_דיווחים נוספים_15" xfId="11374"/>
    <cellStyle name="7_Anafim_דיווחים נוספים_2 2_דיווחים נוספים_15 2" xfId="20492"/>
    <cellStyle name="7_Anafim_דיווחים נוספים_2 2_דיווחים נוספים_פירוט אגח תשואה מעל 10% " xfId="5934"/>
    <cellStyle name="7_Anafim_דיווחים נוספים_2 2_דיווחים נוספים_פירוט אגח תשואה מעל 10%  2" xfId="20493"/>
    <cellStyle name="7_Anafim_דיווחים נוספים_2 2_דיווחים נוספים_פירוט אגח תשואה מעל 10% _15" xfId="11377"/>
    <cellStyle name="7_Anafim_דיווחים נוספים_2 2_דיווחים נוספים_פירוט אגח תשואה מעל 10% _15 2" xfId="20494"/>
    <cellStyle name="7_Anafim_דיווחים נוספים_2 2_פירוט אגח תשואה מעל 10% " xfId="5935"/>
    <cellStyle name="7_Anafim_דיווחים נוספים_2 2_פירוט אגח תשואה מעל 10%  2" xfId="20495"/>
    <cellStyle name="7_Anafim_דיווחים נוספים_2 2_פירוט אגח תשואה מעל 10% _1" xfId="5936"/>
    <cellStyle name="7_Anafim_דיווחים נוספים_2 2_פירוט אגח תשואה מעל 10% _1 2" xfId="20496"/>
    <cellStyle name="7_Anafim_דיווחים נוספים_2 2_פירוט אגח תשואה מעל 10% _1_15" xfId="11379"/>
    <cellStyle name="7_Anafim_דיווחים נוספים_2 2_פירוט אגח תשואה מעל 10% _1_15 2" xfId="20497"/>
    <cellStyle name="7_Anafim_דיווחים נוספים_2 2_פירוט אגח תשואה מעל 10% _15" xfId="11378"/>
    <cellStyle name="7_Anafim_דיווחים נוספים_2 2_פירוט אגח תשואה מעל 10% _15 2" xfId="20498"/>
    <cellStyle name="7_Anafim_דיווחים נוספים_2 2_פירוט אגח תשואה מעל 10% _פירוט אגח תשואה מעל 10% " xfId="5937"/>
    <cellStyle name="7_Anafim_דיווחים נוספים_2 2_פירוט אגח תשואה מעל 10% _פירוט אגח תשואה מעל 10%  2" xfId="20499"/>
    <cellStyle name="7_Anafim_דיווחים נוספים_2 2_פירוט אגח תשואה מעל 10% _פירוט אגח תשואה מעל 10% _15" xfId="11380"/>
    <cellStyle name="7_Anafim_דיווחים נוספים_2 2_פירוט אגח תשואה מעל 10% _פירוט אגח תשואה מעל 10% _15 2" xfId="20500"/>
    <cellStyle name="7_Anafim_דיווחים נוספים_2 3" xfId="20484"/>
    <cellStyle name="7_Anafim_דיווחים נוספים_2_15" xfId="11372"/>
    <cellStyle name="7_Anafim_דיווחים נוספים_2_15 2" xfId="20501"/>
    <cellStyle name="7_Anafim_דיווחים נוספים_2_4.4." xfId="5938"/>
    <cellStyle name="7_Anafim_דיווחים נוספים_2_4.4. 2" xfId="5939"/>
    <cellStyle name="7_Anafim_דיווחים נוספים_2_4.4. 2 2" xfId="20503"/>
    <cellStyle name="7_Anafim_דיווחים נוספים_2_4.4. 2_15" xfId="11382"/>
    <cellStyle name="7_Anafim_דיווחים נוספים_2_4.4. 2_15 2" xfId="20504"/>
    <cellStyle name="7_Anafim_דיווחים נוספים_2_4.4. 2_דיווחים נוספים" xfId="5940"/>
    <cellStyle name="7_Anafim_דיווחים נוספים_2_4.4. 2_דיווחים נוספים 2" xfId="20505"/>
    <cellStyle name="7_Anafim_דיווחים נוספים_2_4.4. 2_דיווחים נוספים_1" xfId="5941"/>
    <cellStyle name="7_Anafim_דיווחים נוספים_2_4.4. 2_דיווחים נוספים_1 2" xfId="20506"/>
    <cellStyle name="7_Anafim_דיווחים נוספים_2_4.4. 2_דיווחים נוספים_1_15" xfId="11384"/>
    <cellStyle name="7_Anafim_דיווחים נוספים_2_4.4. 2_דיווחים נוספים_1_15 2" xfId="20507"/>
    <cellStyle name="7_Anafim_דיווחים נוספים_2_4.4. 2_דיווחים נוספים_1_פירוט אגח תשואה מעל 10% " xfId="5942"/>
    <cellStyle name="7_Anafim_דיווחים נוספים_2_4.4. 2_דיווחים נוספים_1_פירוט אגח תשואה מעל 10%  2" xfId="20508"/>
    <cellStyle name="7_Anafim_דיווחים נוספים_2_4.4. 2_דיווחים נוספים_1_פירוט אגח תשואה מעל 10% _15" xfId="11385"/>
    <cellStyle name="7_Anafim_דיווחים נוספים_2_4.4. 2_דיווחים נוספים_1_פירוט אגח תשואה מעל 10% _15 2" xfId="20509"/>
    <cellStyle name="7_Anafim_דיווחים נוספים_2_4.4. 2_דיווחים נוספים_15" xfId="11383"/>
    <cellStyle name="7_Anafim_דיווחים נוספים_2_4.4. 2_דיווחים נוספים_15 2" xfId="20510"/>
    <cellStyle name="7_Anafim_דיווחים נוספים_2_4.4. 2_דיווחים נוספים_פירוט אגח תשואה מעל 10% " xfId="5943"/>
    <cellStyle name="7_Anafim_דיווחים נוספים_2_4.4. 2_דיווחים נוספים_פירוט אגח תשואה מעל 10%  2" xfId="20511"/>
    <cellStyle name="7_Anafim_דיווחים נוספים_2_4.4. 2_דיווחים נוספים_פירוט אגח תשואה מעל 10% _15" xfId="11386"/>
    <cellStyle name="7_Anafim_דיווחים נוספים_2_4.4. 2_דיווחים נוספים_פירוט אגח תשואה מעל 10% _15 2" xfId="20512"/>
    <cellStyle name="7_Anafim_דיווחים נוספים_2_4.4. 2_פירוט אגח תשואה מעל 10% " xfId="5944"/>
    <cellStyle name="7_Anafim_דיווחים נוספים_2_4.4. 2_פירוט אגח תשואה מעל 10%  2" xfId="20513"/>
    <cellStyle name="7_Anafim_דיווחים נוספים_2_4.4. 2_פירוט אגח תשואה מעל 10% _1" xfId="5945"/>
    <cellStyle name="7_Anafim_דיווחים נוספים_2_4.4. 2_פירוט אגח תשואה מעל 10% _1 2" xfId="20514"/>
    <cellStyle name="7_Anafim_דיווחים נוספים_2_4.4. 2_פירוט אגח תשואה מעל 10% _1_15" xfId="11388"/>
    <cellStyle name="7_Anafim_דיווחים נוספים_2_4.4. 2_פירוט אגח תשואה מעל 10% _1_15 2" xfId="20515"/>
    <cellStyle name="7_Anafim_דיווחים נוספים_2_4.4. 2_פירוט אגח תשואה מעל 10% _15" xfId="11387"/>
    <cellStyle name="7_Anafim_דיווחים נוספים_2_4.4. 2_פירוט אגח תשואה מעל 10% _15 2" xfId="20516"/>
    <cellStyle name="7_Anafim_דיווחים נוספים_2_4.4. 2_פירוט אגח תשואה מעל 10% _פירוט אגח תשואה מעל 10% " xfId="5946"/>
    <cellStyle name="7_Anafim_דיווחים נוספים_2_4.4. 2_פירוט אגח תשואה מעל 10% _פירוט אגח תשואה מעל 10%  2" xfId="20517"/>
    <cellStyle name="7_Anafim_דיווחים נוספים_2_4.4. 2_פירוט אגח תשואה מעל 10% _פירוט אגח תשואה מעל 10% _15" xfId="11389"/>
    <cellStyle name="7_Anafim_דיווחים נוספים_2_4.4. 2_פירוט אגח תשואה מעל 10% _פירוט אגח תשואה מעל 10% _15 2" xfId="20518"/>
    <cellStyle name="7_Anafim_דיווחים נוספים_2_4.4. 3" xfId="20502"/>
    <cellStyle name="7_Anafim_דיווחים נוספים_2_4.4._15" xfId="11381"/>
    <cellStyle name="7_Anafim_דיווחים נוספים_2_4.4._15 2" xfId="20519"/>
    <cellStyle name="7_Anafim_דיווחים נוספים_2_4.4._דיווחים נוספים" xfId="5947"/>
    <cellStyle name="7_Anafim_דיווחים נוספים_2_4.4._דיווחים נוספים 2" xfId="20520"/>
    <cellStyle name="7_Anafim_דיווחים נוספים_2_4.4._דיווחים נוספים_15" xfId="11390"/>
    <cellStyle name="7_Anafim_דיווחים נוספים_2_4.4._דיווחים נוספים_15 2" xfId="20521"/>
    <cellStyle name="7_Anafim_דיווחים נוספים_2_4.4._דיווחים נוספים_פירוט אגח תשואה מעל 10% " xfId="5948"/>
    <cellStyle name="7_Anafim_דיווחים נוספים_2_4.4._דיווחים נוספים_פירוט אגח תשואה מעל 10%  2" xfId="20522"/>
    <cellStyle name="7_Anafim_דיווחים נוספים_2_4.4._דיווחים נוספים_פירוט אגח תשואה מעל 10% _15" xfId="11391"/>
    <cellStyle name="7_Anafim_דיווחים נוספים_2_4.4._דיווחים נוספים_פירוט אגח תשואה מעל 10% _15 2" xfId="20523"/>
    <cellStyle name="7_Anafim_דיווחים נוספים_2_4.4._פירוט אגח תשואה מעל 10% " xfId="5949"/>
    <cellStyle name="7_Anafim_דיווחים נוספים_2_4.4._פירוט אגח תשואה מעל 10%  2" xfId="20524"/>
    <cellStyle name="7_Anafim_דיווחים נוספים_2_4.4._פירוט אגח תשואה מעל 10% _1" xfId="5950"/>
    <cellStyle name="7_Anafim_דיווחים נוספים_2_4.4._פירוט אגח תשואה מעל 10% _1 2" xfId="20525"/>
    <cellStyle name="7_Anafim_דיווחים נוספים_2_4.4._פירוט אגח תשואה מעל 10% _1_15" xfId="11393"/>
    <cellStyle name="7_Anafim_דיווחים נוספים_2_4.4._פירוט אגח תשואה מעל 10% _1_15 2" xfId="20526"/>
    <cellStyle name="7_Anafim_דיווחים נוספים_2_4.4._פירוט אגח תשואה מעל 10% _15" xfId="11392"/>
    <cellStyle name="7_Anafim_דיווחים נוספים_2_4.4._פירוט אגח תשואה מעל 10% _15 2" xfId="20527"/>
    <cellStyle name="7_Anafim_דיווחים נוספים_2_4.4._פירוט אגח תשואה מעל 10% _פירוט אגח תשואה מעל 10% " xfId="5951"/>
    <cellStyle name="7_Anafim_דיווחים נוספים_2_4.4._פירוט אגח תשואה מעל 10% _פירוט אגח תשואה מעל 10%  2" xfId="20528"/>
    <cellStyle name="7_Anafim_דיווחים נוספים_2_4.4._פירוט אגח תשואה מעל 10% _פירוט אגח תשואה מעל 10% _15" xfId="11394"/>
    <cellStyle name="7_Anafim_דיווחים נוספים_2_4.4._פירוט אגח תשואה מעל 10% _פירוט אגח תשואה מעל 10% _15 2" xfId="20529"/>
    <cellStyle name="7_Anafim_דיווחים נוספים_2_דיווחים נוספים" xfId="5952"/>
    <cellStyle name="7_Anafim_דיווחים נוספים_2_דיווחים נוספים 2" xfId="20530"/>
    <cellStyle name="7_Anafim_דיווחים נוספים_2_דיווחים נוספים_15" xfId="11395"/>
    <cellStyle name="7_Anafim_דיווחים נוספים_2_דיווחים נוספים_15 2" xfId="20531"/>
    <cellStyle name="7_Anafim_דיווחים נוספים_2_דיווחים נוספים_פירוט אגח תשואה מעל 10% " xfId="5953"/>
    <cellStyle name="7_Anafim_דיווחים נוספים_2_דיווחים נוספים_פירוט אגח תשואה מעל 10%  2" xfId="20532"/>
    <cellStyle name="7_Anafim_דיווחים נוספים_2_דיווחים נוספים_פירוט אגח תשואה מעל 10% _15" xfId="11396"/>
    <cellStyle name="7_Anafim_דיווחים נוספים_2_דיווחים נוספים_פירוט אגח תשואה מעל 10% _15 2" xfId="20533"/>
    <cellStyle name="7_Anafim_דיווחים נוספים_2_פירוט אגח תשואה מעל 10% " xfId="5954"/>
    <cellStyle name="7_Anafim_דיווחים נוספים_2_פירוט אגח תשואה מעל 10%  2" xfId="20534"/>
    <cellStyle name="7_Anafim_דיווחים נוספים_2_פירוט אגח תשואה מעל 10% _1" xfId="5955"/>
    <cellStyle name="7_Anafim_דיווחים נוספים_2_פירוט אגח תשואה מעל 10% _1 2" xfId="20535"/>
    <cellStyle name="7_Anafim_דיווחים נוספים_2_פירוט אגח תשואה מעל 10% _1_15" xfId="11398"/>
    <cellStyle name="7_Anafim_דיווחים נוספים_2_פירוט אגח תשואה מעל 10% _1_15 2" xfId="20536"/>
    <cellStyle name="7_Anafim_דיווחים נוספים_2_פירוט אגח תשואה מעל 10% _15" xfId="11397"/>
    <cellStyle name="7_Anafim_דיווחים נוספים_2_פירוט אגח תשואה מעל 10% _15 2" xfId="20537"/>
    <cellStyle name="7_Anafim_דיווחים נוספים_2_פירוט אגח תשואה מעל 10% _פירוט אגח תשואה מעל 10% " xfId="5956"/>
    <cellStyle name="7_Anafim_דיווחים נוספים_2_פירוט אגח תשואה מעל 10% _פירוט אגח תשואה מעל 10%  2" xfId="20538"/>
    <cellStyle name="7_Anafim_דיווחים נוספים_2_פירוט אגח תשואה מעל 10% _פירוט אגח תשואה מעל 10% _15" xfId="11399"/>
    <cellStyle name="7_Anafim_דיווחים נוספים_2_פירוט אגח תשואה מעל 10% _פירוט אגח תשואה מעל 10% _15 2" xfId="20539"/>
    <cellStyle name="7_Anafim_דיווחים נוספים_3" xfId="5957"/>
    <cellStyle name="7_Anafim_דיווחים נוספים_3 2" xfId="20540"/>
    <cellStyle name="7_Anafim_דיווחים נוספים_3_15" xfId="11400"/>
    <cellStyle name="7_Anafim_דיווחים נוספים_3_15 2" xfId="20541"/>
    <cellStyle name="7_Anafim_דיווחים נוספים_3_פירוט אגח תשואה מעל 10% " xfId="5958"/>
    <cellStyle name="7_Anafim_דיווחים נוספים_3_פירוט אגח תשואה מעל 10%  2" xfId="20542"/>
    <cellStyle name="7_Anafim_דיווחים נוספים_3_פירוט אגח תשואה מעל 10% _15" xfId="11401"/>
    <cellStyle name="7_Anafim_דיווחים נוספים_3_פירוט אגח תשואה מעל 10% _15 2" xfId="20543"/>
    <cellStyle name="7_Anafim_דיווחים נוספים_4.4." xfId="5959"/>
    <cellStyle name="7_Anafim_דיווחים נוספים_4.4. 2" xfId="5960"/>
    <cellStyle name="7_Anafim_דיווחים נוספים_4.4. 2 2" xfId="20545"/>
    <cellStyle name="7_Anafim_דיווחים נוספים_4.4. 2_15" xfId="11403"/>
    <cellStyle name="7_Anafim_דיווחים נוספים_4.4. 2_15 2" xfId="20546"/>
    <cellStyle name="7_Anafim_דיווחים נוספים_4.4. 2_דיווחים נוספים" xfId="5961"/>
    <cellStyle name="7_Anafim_דיווחים נוספים_4.4. 2_דיווחים נוספים 2" xfId="20547"/>
    <cellStyle name="7_Anafim_דיווחים נוספים_4.4. 2_דיווחים נוספים_1" xfId="5962"/>
    <cellStyle name="7_Anafim_דיווחים נוספים_4.4. 2_דיווחים נוספים_1 2" xfId="20548"/>
    <cellStyle name="7_Anafim_דיווחים נוספים_4.4. 2_דיווחים נוספים_1_15" xfId="11405"/>
    <cellStyle name="7_Anafim_דיווחים נוספים_4.4. 2_דיווחים נוספים_1_15 2" xfId="20549"/>
    <cellStyle name="7_Anafim_דיווחים נוספים_4.4. 2_דיווחים נוספים_1_פירוט אגח תשואה מעל 10% " xfId="5963"/>
    <cellStyle name="7_Anafim_דיווחים נוספים_4.4. 2_דיווחים נוספים_1_פירוט אגח תשואה מעל 10%  2" xfId="20550"/>
    <cellStyle name="7_Anafim_דיווחים נוספים_4.4. 2_דיווחים נוספים_1_פירוט אגח תשואה מעל 10% _15" xfId="11406"/>
    <cellStyle name="7_Anafim_דיווחים נוספים_4.4. 2_דיווחים נוספים_1_פירוט אגח תשואה מעל 10% _15 2" xfId="20551"/>
    <cellStyle name="7_Anafim_דיווחים נוספים_4.4. 2_דיווחים נוספים_15" xfId="11404"/>
    <cellStyle name="7_Anafim_דיווחים נוספים_4.4. 2_דיווחים נוספים_15 2" xfId="20552"/>
    <cellStyle name="7_Anafim_דיווחים נוספים_4.4. 2_דיווחים נוספים_פירוט אגח תשואה מעל 10% " xfId="5964"/>
    <cellStyle name="7_Anafim_דיווחים נוספים_4.4. 2_דיווחים נוספים_פירוט אגח תשואה מעל 10%  2" xfId="20553"/>
    <cellStyle name="7_Anafim_דיווחים נוספים_4.4. 2_דיווחים נוספים_פירוט אגח תשואה מעל 10% _15" xfId="11407"/>
    <cellStyle name="7_Anafim_דיווחים נוספים_4.4. 2_דיווחים נוספים_פירוט אגח תשואה מעל 10% _15 2" xfId="20554"/>
    <cellStyle name="7_Anafim_דיווחים נוספים_4.4. 2_פירוט אגח תשואה מעל 10% " xfId="5965"/>
    <cellStyle name="7_Anafim_דיווחים נוספים_4.4. 2_פירוט אגח תשואה מעל 10%  2" xfId="20555"/>
    <cellStyle name="7_Anafim_דיווחים נוספים_4.4. 2_פירוט אגח תשואה מעל 10% _1" xfId="5966"/>
    <cellStyle name="7_Anafim_דיווחים נוספים_4.4. 2_פירוט אגח תשואה מעל 10% _1 2" xfId="20556"/>
    <cellStyle name="7_Anafim_דיווחים נוספים_4.4. 2_פירוט אגח תשואה מעל 10% _1_15" xfId="11409"/>
    <cellStyle name="7_Anafim_דיווחים נוספים_4.4. 2_פירוט אגח תשואה מעל 10% _1_15 2" xfId="20557"/>
    <cellStyle name="7_Anafim_דיווחים נוספים_4.4. 2_פירוט אגח תשואה מעל 10% _15" xfId="11408"/>
    <cellStyle name="7_Anafim_דיווחים נוספים_4.4. 2_פירוט אגח תשואה מעל 10% _15 2" xfId="20558"/>
    <cellStyle name="7_Anafim_דיווחים נוספים_4.4. 2_פירוט אגח תשואה מעל 10% _פירוט אגח תשואה מעל 10% " xfId="5967"/>
    <cellStyle name="7_Anafim_דיווחים נוספים_4.4. 2_פירוט אגח תשואה מעל 10% _פירוט אגח תשואה מעל 10%  2" xfId="20559"/>
    <cellStyle name="7_Anafim_דיווחים נוספים_4.4. 2_פירוט אגח תשואה מעל 10% _פירוט אגח תשואה מעל 10% _15" xfId="11410"/>
    <cellStyle name="7_Anafim_דיווחים נוספים_4.4. 2_פירוט אגח תשואה מעל 10% _פירוט אגח תשואה מעל 10% _15 2" xfId="20560"/>
    <cellStyle name="7_Anafim_דיווחים נוספים_4.4. 3" xfId="20544"/>
    <cellStyle name="7_Anafim_דיווחים נוספים_4.4._15" xfId="11402"/>
    <cellStyle name="7_Anafim_דיווחים נוספים_4.4._15 2" xfId="20561"/>
    <cellStyle name="7_Anafim_דיווחים נוספים_4.4._דיווחים נוספים" xfId="5968"/>
    <cellStyle name="7_Anafim_דיווחים נוספים_4.4._דיווחים נוספים 2" xfId="20562"/>
    <cellStyle name="7_Anafim_דיווחים נוספים_4.4._דיווחים נוספים_15" xfId="11411"/>
    <cellStyle name="7_Anafim_דיווחים נוספים_4.4._דיווחים נוספים_15 2" xfId="20563"/>
    <cellStyle name="7_Anafim_דיווחים נוספים_4.4._דיווחים נוספים_פירוט אגח תשואה מעל 10% " xfId="5969"/>
    <cellStyle name="7_Anafim_דיווחים נוספים_4.4._דיווחים נוספים_פירוט אגח תשואה מעל 10%  2" xfId="20564"/>
    <cellStyle name="7_Anafim_דיווחים נוספים_4.4._דיווחים נוספים_פירוט אגח תשואה מעל 10% _15" xfId="11412"/>
    <cellStyle name="7_Anafim_דיווחים נוספים_4.4._דיווחים נוספים_פירוט אגח תשואה מעל 10% _15 2" xfId="20565"/>
    <cellStyle name="7_Anafim_דיווחים נוספים_4.4._פירוט אגח תשואה מעל 10% " xfId="5970"/>
    <cellStyle name="7_Anafim_דיווחים נוספים_4.4._פירוט אגח תשואה מעל 10%  2" xfId="20566"/>
    <cellStyle name="7_Anafim_דיווחים נוספים_4.4._פירוט אגח תשואה מעל 10% _1" xfId="5971"/>
    <cellStyle name="7_Anafim_דיווחים נוספים_4.4._פירוט אגח תשואה מעל 10% _1 2" xfId="20567"/>
    <cellStyle name="7_Anafim_דיווחים נוספים_4.4._פירוט אגח תשואה מעל 10% _1_15" xfId="11414"/>
    <cellStyle name="7_Anafim_דיווחים נוספים_4.4._פירוט אגח תשואה מעל 10% _1_15 2" xfId="20568"/>
    <cellStyle name="7_Anafim_דיווחים נוספים_4.4._פירוט אגח תשואה מעל 10% _15" xfId="11413"/>
    <cellStyle name="7_Anafim_דיווחים נוספים_4.4._פירוט אגח תשואה מעל 10% _15 2" xfId="20569"/>
    <cellStyle name="7_Anafim_דיווחים נוספים_4.4._פירוט אגח תשואה מעל 10% _פירוט אגח תשואה מעל 10% " xfId="5972"/>
    <cellStyle name="7_Anafim_דיווחים נוספים_4.4._פירוט אגח תשואה מעל 10% _פירוט אגח תשואה מעל 10%  2" xfId="20570"/>
    <cellStyle name="7_Anafim_דיווחים נוספים_4.4._פירוט אגח תשואה מעל 10% _פירוט אגח תשואה מעל 10% _15" xfId="11415"/>
    <cellStyle name="7_Anafim_דיווחים נוספים_4.4._פירוט אגח תשואה מעל 10% _פירוט אגח תשואה מעל 10% _15 2" xfId="20571"/>
    <cellStyle name="7_Anafim_דיווחים נוספים_דיווחים נוספים" xfId="5973"/>
    <cellStyle name="7_Anafim_דיווחים נוספים_דיווחים נוספים 2" xfId="5974"/>
    <cellStyle name="7_Anafim_דיווחים נוספים_דיווחים נוספים 2 2" xfId="20573"/>
    <cellStyle name="7_Anafim_דיווחים נוספים_דיווחים נוספים 2_15" xfId="11417"/>
    <cellStyle name="7_Anafim_דיווחים נוספים_דיווחים נוספים 2_15 2" xfId="20574"/>
    <cellStyle name="7_Anafim_דיווחים נוספים_דיווחים נוספים 2_דיווחים נוספים" xfId="5975"/>
    <cellStyle name="7_Anafim_דיווחים נוספים_דיווחים נוספים 2_דיווחים נוספים 2" xfId="20575"/>
    <cellStyle name="7_Anafim_דיווחים נוספים_דיווחים נוספים 2_דיווחים נוספים_1" xfId="5976"/>
    <cellStyle name="7_Anafim_דיווחים נוספים_דיווחים נוספים 2_דיווחים נוספים_1 2" xfId="20576"/>
    <cellStyle name="7_Anafim_דיווחים נוספים_דיווחים נוספים 2_דיווחים נוספים_1_15" xfId="11419"/>
    <cellStyle name="7_Anafim_דיווחים נוספים_דיווחים נוספים 2_דיווחים נוספים_1_15 2" xfId="20577"/>
    <cellStyle name="7_Anafim_דיווחים נוספים_דיווחים נוספים 2_דיווחים נוספים_1_פירוט אגח תשואה מעל 10% " xfId="5977"/>
    <cellStyle name="7_Anafim_דיווחים נוספים_דיווחים נוספים 2_דיווחים נוספים_1_פירוט אגח תשואה מעל 10%  2" xfId="20578"/>
    <cellStyle name="7_Anafim_דיווחים נוספים_דיווחים נוספים 2_דיווחים נוספים_1_פירוט אגח תשואה מעל 10% _15" xfId="11420"/>
    <cellStyle name="7_Anafim_דיווחים נוספים_דיווחים נוספים 2_דיווחים נוספים_1_פירוט אגח תשואה מעל 10% _15 2" xfId="20579"/>
    <cellStyle name="7_Anafim_דיווחים נוספים_דיווחים נוספים 2_דיווחים נוספים_15" xfId="11418"/>
    <cellStyle name="7_Anafim_דיווחים נוספים_דיווחים נוספים 2_דיווחים נוספים_15 2" xfId="20580"/>
    <cellStyle name="7_Anafim_דיווחים נוספים_דיווחים נוספים 2_דיווחים נוספים_פירוט אגח תשואה מעל 10% " xfId="5978"/>
    <cellStyle name="7_Anafim_דיווחים נוספים_דיווחים נוספים 2_דיווחים נוספים_פירוט אגח תשואה מעל 10%  2" xfId="20581"/>
    <cellStyle name="7_Anafim_דיווחים נוספים_דיווחים נוספים 2_דיווחים נוספים_פירוט אגח תשואה מעל 10% _15" xfId="11421"/>
    <cellStyle name="7_Anafim_דיווחים נוספים_דיווחים נוספים 2_דיווחים נוספים_פירוט אגח תשואה מעל 10% _15 2" xfId="20582"/>
    <cellStyle name="7_Anafim_דיווחים נוספים_דיווחים נוספים 2_פירוט אגח תשואה מעל 10% " xfId="5979"/>
    <cellStyle name="7_Anafim_דיווחים נוספים_דיווחים נוספים 2_פירוט אגח תשואה מעל 10%  2" xfId="20583"/>
    <cellStyle name="7_Anafim_דיווחים נוספים_דיווחים נוספים 2_פירוט אגח תשואה מעל 10% _1" xfId="5980"/>
    <cellStyle name="7_Anafim_דיווחים נוספים_דיווחים נוספים 2_פירוט אגח תשואה מעל 10% _1 2" xfId="20584"/>
    <cellStyle name="7_Anafim_דיווחים נוספים_דיווחים נוספים 2_פירוט אגח תשואה מעל 10% _1_15" xfId="11423"/>
    <cellStyle name="7_Anafim_דיווחים נוספים_דיווחים נוספים 2_פירוט אגח תשואה מעל 10% _1_15 2" xfId="20585"/>
    <cellStyle name="7_Anafim_דיווחים נוספים_דיווחים נוספים 2_פירוט אגח תשואה מעל 10% _15" xfId="11422"/>
    <cellStyle name="7_Anafim_דיווחים נוספים_דיווחים נוספים 2_פירוט אגח תשואה מעל 10% _15 2" xfId="20586"/>
    <cellStyle name="7_Anafim_דיווחים נוספים_דיווחים נוספים 2_פירוט אגח תשואה מעל 10% _פירוט אגח תשואה מעל 10% " xfId="5981"/>
    <cellStyle name="7_Anafim_דיווחים נוספים_דיווחים נוספים 2_פירוט אגח תשואה מעל 10% _פירוט אגח תשואה מעל 10%  2" xfId="20587"/>
    <cellStyle name="7_Anafim_דיווחים נוספים_דיווחים נוספים 2_פירוט אגח תשואה מעל 10% _פירוט אגח תשואה מעל 10% _15" xfId="11424"/>
    <cellStyle name="7_Anafim_דיווחים נוספים_דיווחים נוספים 2_פירוט אגח תשואה מעל 10% _פירוט אגח תשואה מעל 10% _15 2" xfId="20588"/>
    <cellStyle name="7_Anafim_דיווחים נוספים_דיווחים נוספים 3" xfId="20572"/>
    <cellStyle name="7_Anafim_דיווחים נוספים_דיווחים נוספים_1" xfId="5982"/>
    <cellStyle name="7_Anafim_דיווחים נוספים_דיווחים נוספים_1 2" xfId="20589"/>
    <cellStyle name="7_Anafim_דיווחים נוספים_דיווחים נוספים_1_15" xfId="11425"/>
    <cellStyle name="7_Anafim_דיווחים נוספים_דיווחים נוספים_1_15 2" xfId="20590"/>
    <cellStyle name="7_Anafim_דיווחים נוספים_דיווחים נוספים_1_פירוט אגח תשואה מעל 10% " xfId="5983"/>
    <cellStyle name="7_Anafim_דיווחים נוספים_דיווחים נוספים_1_פירוט אגח תשואה מעל 10%  2" xfId="20591"/>
    <cellStyle name="7_Anafim_דיווחים נוספים_דיווחים נוספים_1_פירוט אגח תשואה מעל 10% _15" xfId="11426"/>
    <cellStyle name="7_Anafim_דיווחים נוספים_דיווחים נוספים_1_פירוט אגח תשואה מעל 10% _15 2" xfId="20592"/>
    <cellStyle name="7_Anafim_דיווחים נוספים_דיווחים נוספים_15" xfId="11416"/>
    <cellStyle name="7_Anafim_דיווחים נוספים_דיווחים נוספים_15 2" xfId="20593"/>
    <cellStyle name="7_Anafim_דיווחים נוספים_דיווחים נוספים_4.4." xfId="5984"/>
    <cellStyle name="7_Anafim_דיווחים נוספים_דיווחים נוספים_4.4. 2" xfId="5985"/>
    <cellStyle name="7_Anafim_דיווחים נוספים_דיווחים נוספים_4.4. 2 2" xfId="20595"/>
    <cellStyle name="7_Anafim_דיווחים נוספים_דיווחים נוספים_4.4. 2_15" xfId="11428"/>
    <cellStyle name="7_Anafim_דיווחים נוספים_דיווחים נוספים_4.4. 2_15 2" xfId="20596"/>
    <cellStyle name="7_Anafim_דיווחים נוספים_דיווחים נוספים_4.4. 2_דיווחים נוספים" xfId="5986"/>
    <cellStyle name="7_Anafim_דיווחים נוספים_דיווחים נוספים_4.4. 2_דיווחים נוספים 2" xfId="20597"/>
    <cellStyle name="7_Anafim_דיווחים נוספים_דיווחים נוספים_4.4. 2_דיווחים נוספים_1" xfId="5987"/>
    <cellStyle name="7_Anafim_דיווחים נוספים_דיווחים נוספים_4.4. 2_דיווחים נוספים_1 2" xfId="20598"/>
    <cellStyle name="7_Anafim_דיווחים נוספים_דיווחים נוספים_4.4. 2_דיווחים נוספים_1_15" xfId="11430"/>
    <cellStyle name="7_Anafim_דיווחים נוספים_דיווחים נוספים_4.4. 2_דיווחים נוספים_1_15 2" xfId="20599"/>
    <cellStyle name="7_Anafim_דיווחים נוספים_דיווחים נוספים_4.4. 2_דיווחים נוספים_1_פירוט אגח תשואה מעל 10% " xfId="5988"/>
    <cellStyle name="7_Anafim_דיווחים נוספים_דיווחים נוספים_4.4. 2_דיווחים נוספים_1_פירוט אגח תשואה מעל 10%  2" xfId="20600"/>
    <cellStyle name="7_Anafim_דיווחים נוספים_דיווחים נוספים_4.4. 2_דיווחים נוספים_1_פירוט אגח תשואה מעל 10% _15" xfId="11431"/>
    <cellStyle name="7_Anafim_דיווחים נוספים_דיווחים נוספים_4.4. 2_דיווחים נוספים_1_פירוט אגח תשואה מעל 10% _15 2" xfId="20601"/>
    <cellStyle name="7_Anafim_דיווחים נוספים_דיווחים נוספים_4.4. 2_דיווחים נוספים_15" xfId="11429"/>
    <cellStyle name="7_Anafim_דיווחים נוספים_דיווחים נוספים_4.4. 2_דיווחים נוספים_15 2" xfId="20602"/>
    <cellStyle name="7_Anafim_דיווחים נוספים_דיווחים נוספים_4.4. 2_דיווחים נוספים_פירוט אגח תשואה מעל 10% " xfId="5989"/>
    <cellStyle name="7_Anafim_דיווחים נוספים_דיווחים נוספים_4.4. 2_דיווחים נוספים_פירוט אגח תשואה מעל 10%  2" xfId="20603"/>
    <cellStyle name="7_Anafim_דיווחים נוספים_דיווחים נוספים_4.4. 2_דיווחים נוספים_פירוט אגח תשואה מעל 10% _15" xfId="11432"/>
    <cellStyle name="7_Anafim_דיווחים נוספים_דיווחים נוספים_4.4. 2_דיווחים נוספים_פירוט אגח תשואה מעל 10% _15 2" xfId="20604"/>
    <cellStyle name="7_Anafim_דיווחים נוספים_דיווחים נוספים_4.4. 2_פירוט אגח תשואה מעל 10% " xfId="5990"/>
    <cellStyle name="7_Anafim_דיווחים נוספים_דיווחים נוספים_4.4. 2_פירוט אגח תשואה מעל 10%  2" xfId="20605"/>
    <cellStyle name="7_Anafim_דיווחים נוספים_דיווחים נוספים_4.4. 2_פירוט אגח תשואה מעל 10% _1" xfId="5991"/>
    <cellStyle name="7_Anafim_דיווחים נוספים_דיווחים נוספים_4.4. 2_פירוט אגח תשואה מעל 10% _1 2" xfId="20606"/>
    <cellStyle name="7_Anafim_דיווחים נוספים_דיווחים נוספים_4.4. 2_פירוט אגח תשואה מעל 10% _1_15" xfId="11434"/>
    <cellStyle name="7_Anafim_דיווחים נוספים_דיווחים נוספים_4.4. 2_פירוט אגח תשואה מעל 10% _1_15 2" xfId="20607"/>
    <cellStyle name="7_Anafim_דיווחים נוספים_דיווחים נוספים_4.4. 2_פירוט אגח תשואה מעל 10% _15" xfId="11433"/>
    <cellStyle name="7_Anafim_דיווחים נוספים_דיווחים נוספים_4.4. 2_פירוט אגח תשואה מעל 10% _15 2" xfId="20608"/>
    <cellStyle name="7_Anafim_דיווחים נוספים_דיווחים נוספים_4.4. 2_פירוט אגח תשואה מעל 10% _פירוט אגח תשואה מעל 10% " xfId="5992"/>
    <cellStyle name="7_Anafim_דיווחים נוספים_דיווחים נוספים_4.4. 2_פירוט אגח תשואה מעל 10% _פירוט אגח תשואה מעל 10%  2" xfId="20609"/>
    <cellStyle name="7_Anafim_דיווחים נוספים_דיווחים נוספים_4.4. 2_פירוט אגח תשואה מעל 10% _פירוט אגח תשואה מעל 10% _15" xfId="11435"/>
    <cellStyle name="7_Anafim_דיווחים נוספים_דיווחים נוספים_4.4. 2_פירוט אגח תשואה מעל 10% _פירוט אגח תשואה מעל 10% _15 2" xfId="20610"/>
    <cellStyle name="7_Anafim_דיווחים נוספים_דיווחים נוספים_4.4. 3" xfId="20594"/>
    <cellStyle name="7_Anafim_דיווחים נוספים_דיווחים נוספים_4.4._15" xfId="11427"/>
    <cellStyle name="7_Anafim_דיווחים נוספים_דיווחים נוספים_4.4._15 2" xfId="20611"/>
    <cellStyle name="7_Anafim_דיווחים נוספים_דיווחים נוספים_4.4._דיווחים נוספים" xfId="5993"/>
    <cellStyle name="7_Anafim_דיווחים נוספים_דיווחים נוספים_4.4._דיווחים נוספים 2" xfId="20612"/>
    <cellStyle name="7_Anafim_דיווחים נוספים_דיווחים נוספים_4.4._דיווחים נוספים_15" xfId="11436"/>
    <cellStyle name="7_Anafim_דיווחים נוספים_דיווחים נוספים_4.4._דיווחים נוספים_15 2" xfId="20613"/>
    <cellStyle name="7_Anafim_דיווחים נוספים_דיווחים נוספים_4.4._דיווחים נוספים_פירוט אגח תשואה מעל 10% " xfId="5994"/>
    <cellStyle name="7_Anafim_דיווחים נוספים_דיווחים נוספים_4.4._דיווחים נוספים_פירוט אגח תשואה מעל 10%  2" xfId="20614"/>
    <cellStyle name="7_Anafim_דיווחים נוספים_דיווחים נוספים_4.4._דיווחים נוספים_פירוט אגח תשואה מעל 10% _15" xfId="11437"/>
    <cellStyle name="7_Anafim_דיווחים נוספים_דיווחים נוספים_4.4._דיווחים נוספים_פירוט אגח תשואה מעל 10% _15 2" xfId="20615"/>
    <cellStyle name="7_Anafim_דיווחים נוספים_דיווחים נוספים_4.4._פירוט אגח תשואה מעל 10% " xfId="5995"/>
    <cellStyle name="7_Anafim_דיווחים נוספים_דיווחים נוספים_4.4._פירוט אגח תשואה מעל 10%  2" xfId="20616"/>
    <cellStyle name="7_Anafim_דיווחים נוספים_דיווחים נוספים_4.4._פירוט אגח תשואה מעל 10% _1" xfId="5996"/>
    <cellStyle name="7_Anafim_דיווחים נוספים_דיווחים נוספים_4.4._פירוט אגח תשואה מעל 10% _1 2" xfId="20617"/>
    <cellStyle name="7_Anafim_דיווחים נוספים_דיווחים נוספים_4.4._פירוט אגח תשואה מעל 10% _1_15" xfId="11439"/>
    <cellStyle name="7_Anafim_דיווחים נוספים_דיווחים נוספים_4.4._פירוט אגח תשואה מעל 10% _1_15 2" xfId="20618"/>
    <cellStyle name="7_Anafim_דיווחים נוספים_דיווחים נוספים_4.4._פירוט אגח תשואה מעל 10% _15" xfId="11438"/>
    <cellStyle name="7_Anafim_דיווחים נוספים_דיווחים נוספים_4.4._פירוט אגח תשואה מעל 10% _15 2" xfId="20619"/>
    <cellStyle name="7_Anafim_דיווחים נוספים_דיווחים נוספים_4.4._פירוט אגח תשואה מעל 10% _פירוט אגח תשואה מעל 10% " xfId="5997"/>
    <cellStyle name="7_Anafim_דיווחים נוספים_דיווחים נוספים_4.4._פירוט אגח תשואה מעל 10% _פירוט אגח תשואה מעל 10%  2" xfId="20620"/>
    <cellStyle name="7_Anafim_דיווחים נוספים_דיווחים נוספים_4.4._פירוט אגח תשואה מעל 10% _פירוט אגח תשואה מעל 10% _15" xfId="11440"/>
    <cellStyle name="7_Anafim_דיווחים נוספים_דיווחים נוספים_4.4._פירוט אגח תשואה מעל 10% _פירוט אגח תשואה מעל 10% _15 2" xfId="20621"/>
    <cellStyle name="7_Anafim_דיווחים נוספים_דיווחים נוספים_דיווחים נוספים" xfId="5998"/>
    <cellStyle name="7_Anafim_דיווחים נוספים_דיווחים נוספים_דיווחים נוספים 2" xfId="20622"/>
    <cellStyle name="7_Anafim_דיווחים נוספים_דיווחים נוספים_דיווחים נוספים_15" xfId="11441"/>
    <cellStyle name="7_Anafim_דיווחים נוספים_דיווחים נוספים_דיווחים נוספים_15 2" xfId="20623"/>
    <cellStyle name="7_Anafim_דיווחים נוספים_דיווחים נוספים_דיווחים נוספים_פירוט אגח תשואה מעל 10% " xfId="5999"/>
    <cellStyle name="7_Anafim_דיווחים נוספים_דיווחים נוספים_דיווחים נוספים_פירוט אגח תשואה מעל 10%  2" xfId="20624"/>
    <cellStyle name="7_Anafim_דיווחים נוספים_דיווחים נוספים_דיווחים נוספים_פירוט אגח תשואה מעל 10% _15" xfId="11442"/>
    <cellStyle name="7_Anafim_דיווחים נוספים_דיווחים נוספים_דיווחים נוספים_פירוט אגח תשואה מעל 10% _15 2" xfId="20625"/>
    <cellStyle name="7_Anafim_דיווחים נוספים_דיווחים נוספים_פירוט אגח תשואה מעל 10% " xfId="6000"/>
    <cellStyle name="7_Anafim_דיווחים נוספים_דיווחים נוספים_פירוט אגח תשואה מעל 10%  2" xfId="20626"/>
    <cellStyle name="7_Anafim_דיווחים נוספים_דיווחים נוספים_פירוט אגח תשואה מעל 10% _1" xfId="6001"/>
    <cellStyle name="7_Anafim_דיווחים נוספים_דיווחים נוספים_פירוט אגח תשואה מעל 10% _1 2" xfId="20627"/>
    <cellStyle name="7_Anafim_דיווחים נוספים_דיווחים נוספים_פירוט אגח תשואה מעל 10% _1_15" xfId="11444"/>
    <cellStyle name="7_Anafim_דיווחים נוספים_דיווחים נוספים_פירוט אגח תשואה מעל 10% _1_15 2" xfId="20628"/>
    <cellStyle name="7_Anafim_דיווחים נוספים_דיווחים נוספים_פירוט אגח תשואה מעל 10% _15" xfId="11443"/>
    <cellStyle name="7_Anafim_דיווחים נוספים_דיווחים נוספים_פירוט אגח תשואה מעל 10% _15 2" xfId="20629"/>
    <cellStyle name="7_Anafim_דיווחים נוספים_דיווחים נוספים_פירוט אגח תשואה מעל 10% _פירוט אגח תשואה מעל 10% " xfId="6002"/>
    <cellStyle name="7_Anafim_דיווחים נוספים_דיווחים נוספים_פירוט אגח תשואה מעל 10% _פירוט אגח תשואה מעל 10%  2" xfId="20630"/>
    <cellStyle name="7_Anafim_דיווחים נוספים_דיווחים נוספים_פירוט אגח תשואה מעל 10% _פירוט אגח תשואה מעל 10% _15" xfId="11445"/>
    <cellStyle name="7_Anafim_דיווחים נוספים_דיווחים נוספים_פירוט אגח תשואה מעל 10% _פירוט אגח תשואה מעל 10% _15 2" xfId="20631"/>
    <cellStyle name="7_Anafim_דיווחים נוספים_פירוט אגח תשואה מעל 10% " xfId="6003"/>
    <cellStyle name="7_Anafim_דיווחים נוספים_פירוט אגח תשואה מעל 10%  2" xfId="20632"/>
    <cellStyle name="7_Anafim_דיווחים נוספים_פירוט אגח תשואה מעל 10% _1" xfId="6004"/>
    <cellStyle name="7_Anafim_דיווחים נוספים_פירוט אגח תשואה מעל 10% _1 2" xfId="20633"/>
    <cellStyle name="7_Anafim_דיווחים נוספים_פירוט אגח תשואה מעל 10% _1_15" xfId="11447"/>
    <cellStyle name="7_Anafim_דיווחים נוספים_פירוט אגח תשואה מעל 10% _1_15 2" xfId="20634"/>
    <cellStyle name="7_Anafim_דיווחים נוספים_פירוט אגח תשואה מעל 10% _15" xfId="11446"/>
    <cellStyle name="7_Anafim_דיווחים נוספים_פירוט אגח תשואה מעל 10% _15 2" xfId="20635"/>
    <cellStyle name="7_Anafim_דיווחים נוספים_פירוט אגח תשואה מעל 10% _פירוט אגח תשואה מעל 10% " xfId="6005"/>
    <cellStyle name="7_Anafim_דיווחים נוספים_פירוט אגח תשואה מעל 10% _פירוט אגח תשואה מעל 10%  2" xfId="20636"/>
    <cellStyle name="7_Anafim_דיווחים נוספים_פירוט אגח תשואה מעל 10% _פירוט אגח תשואה מעל 10% _15" xfId="11448"/>
    <cellStyle name="7_Anafim_דיווחים נוספים_פירוט אגח תשואה מעל 10% _פירוט אגח תשואה מעל 10% _15 2" xfId="20637"/>
    <cellStyle name="7_Anafim_הערות" xfId="6006"/>
    <cellStyle name="7_Anafim_הערות 2" xfId="6007"/>
    <cellStyle name="7_Anafim_הערות 2 2" xfId="20639"/>
    <cellStyle name="7_Anafim_הערות 2_15" xfId="11450"/>
    <cellStyle name="7_Anafim_הערות 2_15 2" xfId="20640"/>
    <cellStyle name="7_Anafim_הערות 2_דיווחים נוספים" xfId="6008"/>
    <cellStyle name="7_Anafim_הערות 2_דיווחים נוספים 2" xfId="20641"/>
    <cellStyle name="7_Anafim_הערות 2_דיווחים נוספים_1" xfId="6009"/>
    <cellStyle name="7_Anafim_הערות 2_דיווחים נוספים_1 2" xfId="20642"/>
    <cellStyle name="7_Anafim_הערות 2_דיווחים נוספים_1_15" xfId="11452"/>
    <cellStyle name="7_Anafim_הערות 2_דיווחים נוספים_1_15 2" xfId="20643"/>
    <cellStyle name="7_Anafim_הערות 2_דיווחים נוספים_1_פירוט אגח תשואה מעל 10% " xfId="6010"/>
    <cellStyle name="7_Anafim_הערות 2_דיווחים נוספים_1_פירוט אגח תשואה מעל 10%  2" xfId="20644"/>
    <cellStyle name="7_Anafim_הערות 2_דיווחים נוספים_1_פירוט אגח תשואה מעל 10% _15" xfId="11453"/>
    <cellStyle name="7_Anafim_הערות 2_דיווחים נוספים_1_פירוט אגח תשואה מעל 10% _15 2" xfId="20645"/>
    <cellStyle name="7_Anafim_הערות 2_דיווחים נוספים_15" xfId="11451"/>
    <cellStyle name="7_Anafim_הערות 2_דיווחים נוספים_15 2" xfId="20646"/>
    <cellStyle name="7_Anafim_הערות 2_דיווחים נוספים_פירוט אגח תשואה מעל 10% " xfId="6011"/>
    <cellStyle name="7_Anafim_הערות 2_דיווחים נוספים_פירוט אגח תשואה מעל 10%  2" xfId="20647"/>
    <cellStyle name="7_Anafim_הערות 2_דיווחים נוספים_פירוט אגח תשואה מעל 10% _15" xfId="11454"/>
    <cellStyle name="7_Anafim_הערות 2_דיווחים נוספים_פירוט אגח תשואה מעל 10% _15 2" xfId="20648"/>
    <cellStyle name="7_Anafim_הערות 2_פירוט אגח תשואה מעל 10% " xfId="6012"/>
    <cellStyle name="7_Anafim_הערות 2_פירוט אגח תשואה מעל 10%  2" xfId="20649"/>
    <cellStyle name="7_Anafim_הערות 2_פירוט אגח תשואה מעל 10% _1" xfId="6013"/>
    <cellStyle name="7_Anafim_הערות 2_פירוט אגח תשואה מעל 10% _1 2" xfId="20650"/>
    <cellStyle name="7_Anafim_הערות 2_פירוט אגח תשואה מעל 10% _1_15" xfId="11456"/>
    <cellStyle name="7_Anafim_הערות 2_פירוט אגח תשואה מעל 10% _1_15 2" xfId="20651"/>
    <cellStyle name="7_Anafim_הערות 2_פירוט אגח תשואה מעל 10% _15" xfId="11455"/>
    <cellStyle name="7_Anafim_הערות 2_פירוט אגח תשואה מעל 10% _15 2" xfId="20652"/>
    <cellStyle name="7_Anafim_הערות 2_פירוט אגח תשואה מעל 10% _פירוט אגח תשואה מעל 10% " xfId="6014"/>
    <cellStyle name="7_Anafim_הערות 2_פירוט אגח תשואה מעל 10% _פירוט אגח תשואה מעל 10%  2" xfId="20653"/>
    <cellStyle name="7_Anafim_הערות 2_פירוט אגח תשואה מעל 10% _פירוט אגח תשואה מעל 10% _15" xfId="11457"/>
    <cellStyle name="7_Anafim_הערות 2_פירוט אגח תשואה מעל 10% _פירוט אגח תשואה מעל 10% _15 2" xfId="20654"/>
    <cellStyle name="7_Anafim_הערות 3" xfId="20638"/>
    <cellStyle name="7_Anafim_הערות_15" xfId="11449"/>
    <cellStyle name="7_Anafim_הערות_15 2" xfId="20655"/>
    <cellStyle name="7_Anafim_הערות_4.4." xfId="6015"/>
    <cellStyle name="7_Anafim_הערות_4.4. 2" xfId="6016"/>
    <cellStyle name="7_Anafim_הערות_4.4. 2 2" xfId="20657"/>
    <cellStyle name="7_Anafim_הערות_4.4. 2_15" xfId="11459"/>
    <cellStyle name="7_Anafim_הערות_4.4. 2_15 2" xfId="20658"/>
    <cellStyle name="7_Anafim_הערות_4.4. 2_דיווחים נוספים" xfId="6017"/>
    <cellStyle name="7_Anafim_הערות_4.4. 2_דיווחים נוספים 2" xfId="20659"/>
    <cellStyle name="7_Anafim_הערות_4.4. 2_דיווחים נוספים_1" xfId="6018"/>
    <cellStyle name="7_Anafim_הערות_4.4. 2_דיווחים נוספים_1 2" xfId="20660"/>
    <cellStyle name="7_Anafim_הערות_4.4. 2_דיווחים נוספים_1_15" xfId="11461"/>
    <cellStyle name="7_Anafim_הערות_4.4. 2_דיווחים נוספים_1_15 2" xfId="20661"/>
    <cellStyle name="7_Anafim_הערות_4.4. 2_דיווחים נוספים_1_פירוט אגח תשואה מעל 10% " xfId="6019"/>
    <cellStyle name="7_Anafim_הערות_4.4. 2_דיווחים נוספים_1_פירוט אגח תשואה מעל 10%  2" xfId="20662"/>
    <cellStyle name="7_Anafim_הערות_4.4. 2_דיווחים נוספים_1_פירוט אגח תשואה מעל 10% _15" xfId="11462"/>
    <cellStyle name="7_Anafim_הערות_4.4. 2_דיווחים נוספים_1_פירוט אגח תשואה מעל 10% _15 2" xfId="20663"/>
    <cellStyle name="7_Anafim_הערות_4.4. 2_דיווחים נוספים_15" xfId="11460"/>
    <cellStyle name="7_Anafim_הערות_4.4. 2_דיווחים נוספים_15 2" xfId="20664"/>
    <cellStyle name="7_Anafim_הערות_4.4. 2_דיווחים נוספים_פירוט אגח תשואה מעל 10% " xfId="6020"/>
    <cellStyle name="7_Anafim_הערות_4.4. 2_דיווחים נוספים_פירוט אגח תשואה מעל 10%  2" xfId="20665"/>
    <cellStyle name="7_Anafim_הערות_4.4. 2_דיווחים נוספים_פירוט אגח תשואה מעל 10% _15" xfId="11463"/>
    <cellStyle name="7_Anafim_הערות_4.4. 2_דיווחים נוספים_פירוט אגח תשואה מעל 10% _15 2" xfId="20666"/>
    <cellStyle name="7_Anafim_הערות_4.4. 2_פירוט אגח תשואה מעל 10% " xfId="6021"/>
    <cellStyle name="7_Anafim_הערות_4.4. 2_פירוט אגח תשואה מעל 10%  2" xfId="20667"/>
    <cellStyle name="7_Anafim_הערות_4.4. 2_פירוט אגח תשואה מעל 10% _1" xfId="6022"/>
    <cellStyle name="7_Anafim_הערות_4.4. 2_פירוט אגח תשואה מעל 10% _1 2" xfId="20668"/>
    <cellStyle name="7_Anafim_הערות_4.4. 2_פירוט אגח תשואה מעל 10% _1_15" xfId="11465"/>
    <cellStyle name="7_Anafim_הערות_4.4. 2_פירוט אגח תשואה מעל 10% _1_15 2" xfId="20669"/>
    <cellStyle name="7_Anafim_הערות_4.4. 2_פירוט אגח תשואה מעל 10% _15" xfId="11464"/>
    <cellStyle name="7_Anafim_הערות_4.4. 2_פירוט אגח תשואה מעל 10% _15 2" xfId="20670"/>
    <cellStyle name="7_Anafim_הערות_4.4. 2_פירוט אגח תשואה מעל 10% _פירוט אגח תשואה מעל 10% " xfId="6023"/>
    <cellStyle name="7_Anafim_הערות_4.4. 2_פירוט אגח תשואה מעל 10% _פירוט אגח תשואה מעל 10%  2" xfId="20671"/>
    <cellStyle name="7_Anafim_הערות_4.4. 2_פירוט אגח תשואה מעל 10% _פירוט אגח תשואה מעל 10% _15" xfId="11466"/>
    <cellStyle name="7_Anafim_הערות_4.4. 2_פירוט אגח תשואה מעל 10% _פירוט אגח תשואה מעל 10% _15 2" xfId="20672"/>
    <cellStyle name="7_Anafim_הערות_4.4. 3" xfId="20656"/>
    <cellStyle name="7_Anafim_הערות_4.4._15" xfId="11458"/>
    <cellStyle name="7_Anafim_הערות_4.4._15 2" xfId="20673"/>
    <cellStyle name="7_Anafim_הערות_4.4._דיווחים נוספים" xfId="6024"/>
    <cellStyle name="7_Anafim_הערות_4.4._דיווחים נוספים 2" xfId="20674"/>
    <cellStyle name="7_Anafim_הערות_4.4._דיווחים נוספים_15" xfId="11467"/>
    <cellStyle name="7_Anafim_הערות_4.4._דיווחים נוספים_15 2" xfId="20675"/>
    <cellStyle name="7_Anafim_הערות_4.4._דיווחים נוספים_פירוט אגח תשואה מעל 10% " xfId="6025"/>
    <cellStyle name="7_Anafim_הערות_4.4._דיווחים נוספים_פירוט אגח תשואה מעל 10%  2" xfId="20676"/>
    <cellStyle name="7_Anafim_הערות_4.4._דיווחים נוספים_פירוט אגח תשואה מעל 10% _15" xfId="11468"/>
    <cellStyle name="7_Anafim_הערות_4.4._דיווחים נוספים_פירוט אגח תשואה מעל 10% _15 2" xfId="20677"/>
    <cellStyle name="7_Anafim_הערות_4.4._פירוט אגח תשואה מעל 10% " xfId="6026"/>
    <cellStyle name="7_Anafim_הערות_4.4._פירוט אגח תשואה מעל 10%  2" xfId="20678"/>
    <cellStyle name="7_Anafim_הערות_4.4._פירוט אגח תשואה מעל 10% _1" xfId="6027"/>
    <cellStyle name="7_Anafim_הערות_4.4._פירוט אגח תשואה מעל 10% _1 2" xfId="20679"/>
    <cellStyle name="7_Anafim_הערות_4.4._פירוט אגח תשואה מעל 10% _1_15" xfId="11470"/>
    <cellStyle name="7_Anafim_הערות_4.4._פירוט אגח תשואה מעל 10% _1_15 2" xfId="20680"/>
    <cellStyle name="7_Anafim_הערות_4.4._פירוט אגח תשואה מעל 10% _15" xfId="11469"/>
    <cellStyle name="7_Anafim_הערות_4.4._פירוט אגח תשואה מעל 10% _15 2" xfId="20681"/>
    <cellStyle name="7_Anafim_הערות_4.4._פירוט אגח תשואה מעל 10% _פירוט אגח תשואה מעל 10% " xfId="6028"/>
    <cellStyle name="7_Anafim_הערות_4.4._פירוט אגח תשואה מעל 10% _פירוט אגח תשואה מעל 10%  2" xfId="20682"/>
    <cellStyle name="7_Anafim_הערות_4.4._פירוט אגח תשואה מעל 10% _פירוט אגח תשואה מעל 10% _15" xfId="11471"/>
    <cellStyle name="7_Anafim_הערות_4.4._פירוט אגח תשואה מעל 10% _פירוט אגח תשואה מעל 10% _15 2" xfId="20683"/>
    <cellStyle name="7_Anafim_הערות_דיווחים נוספים" xfId="6029"/>
    <cellStyle name="7_Anafim_הערות_דיווחים נוספים 2" xfId="20684"/>
    <cellStyle name="7_Anafim_הערות_דיווחים נוספים_1" xfId="6030"/>
    <cellStyle name="7_Anafim_הערות_דיווחים נוספים_1 2" xfId="20685"/>
    <cellStyle name="7_Anafim_הערות_דיווחים נוספים_1_15" xfId="11473"/>
    <cellStyle name="7_Anafim_הערות_דיווחים נוספים_1_15 2" xfId="20686"/>
    <cellStyle name="7_Anafim_הערות_דיווחים נוספים_1_פירוט אגח תשואה מעל 10% " xfId="6031"/>
    <cellStyle name="7_Anafim_הערות_דיווחים נוספים_1_פירוט אגח תשואה מעל 10%  2" xfId="20687"/>
    <cellStyle name="7_Anafim_הערות_דיווחים נוספים_1_פירוט אגח תשואה מעל 10% _15" xfId="11474"/>
    <cellStyle name="7_Anafim_הערות_דיווחים נוספים_1_פירוט אגח תשואה מעל 10% _15 2" xfId="20688"/>
    <cellStyle name="7_Anafim_הערות_דיווחים נוספים_15" xfId="11472"/>
    <cellStyle name="7_Anafim_הערות_דיווחים נוספים_15 2" xfId="20689"/>
    <cellStyle name="7_Anafim_הערות_דיווחים נוספים_פירוט אגח תשואה מעל 10% " xfId="6032"/>
    <cellStyle name="7_Anafim_הערות_דיווחים נוספים_פירוט אגח תשואה מעל 10%  2" xfId="20690"/>
    <cellStyle name="7_Anafim_הערות_דיווחים נוספים_פירוט אגח תשואה מעל 10% _15" xfId="11475"/>
    <cellStyle name="7_Anafim_הערות_דיווחים נוספים_פירוט אגח תשואה מעל 10% _15 2" xfId="20691"/>
    <cellStyle name="7_Anafim_הערות_פירוט אגח תשואה מעל 10% " xfId="6033"/>
    <cellStyle name="7_Anafim_הערות_פירוט אגח תשואה מעל 10%  2" xfId="20692"/>
    <cellStyle name="7_Anafim_הערות_פירוט אגח תשואה מעל 10% _1" xfId="6034"/>
    <cellStyle name="7_Anafim_הערות_פירוט אגח תשואה מעל 10% _1 2" xfId="20693"/>
    <cellStyle name="7_Anafim_הערות_פירוט אגח תשואה מעל 10% _1_15" xfId="11477"/>
    <cellStyle name="7_Anafim_הערות_פירוט אגח תשואה מעל 10% _1_15 2" xfId="20694"/>
    <cellStyle name="7_Anafim_הערות_פירוט אגח תשואה מעל 10% _15" xfId="11476"/>
    <cellStyle name="7_Anafim_הערות_פירוט אגח תשואה מעל 10% _15 2" xfId="20695"/>
    <cellStyle name="7_Anafim_הערות_פירוט אגח תשואה מעל 10% _פירוט אגח תשואה מעל 10% " xfId="6035"/>
    <cellStyle name="7_Anafim_הערות_פירוט אגח תשואה מעל 10% _פירוט אגח תשואה מעל 10%  2" xfId="20696"/>
    <cellStyle name="7_Anafim_הערות_פירוט אגח תשואה מעל 10% _פירוט אגח תשואה מעל 10% _15" xfId="11478"/>
    <cellStyle name="7_Anafim_הערות_פירוט אגח תשואה מעל 10% _פירוט אגח תשואה מעל 10% _15 2" xfId="20697"/>
    <cellStyle name="7_Anafim_יתרת מסגרות אשראי לניצול " xfId="6036"/>
    <cellStyle name="7_Anafim_יתרת מסגרות אשראי לניצול  2" xfId="6037"/>
    <cellStyle name="7_Anafim_יתרת מסגרות אשראי לניצול  2 2" xfId="20699"/>
    <cellStyle name="7_Anafim_יתרת מסגרות אשראי לניצול  2_15" xfId="11480"/>
    <cellStyle name="7_Anafim_יתרת מסגרות אשראי לניצול  2_15 2" xfId="20700"/>
    <cellStyle name="7_Anafim_יתרת מסגרות אשראי לניצול  2_דיווחים נוספים" xfId="6038"/>
    <cellStyle name="7_Anafim_יתרת מסגרות אשראי לניצול  2_דיווחים נוספים 2" xfId="20701"/>
    <cellStyle name="7_Anafim_יתרת מסגרות אשראי לניצול  2_דיווחים נוספים_1" xfId="6039"/>
    <cellStyle name="7_Anafim_יתרת מסגרות אשראי לניצול  2_דיווחים נוספים_1 2" xfId="20702"/>
    <cellStyle name="7_Anafim_יתרת מסגרות אשראי לניצול  2_דיווחים נוספים_1_15" xfId="11482"/>
    <cellStyle name="7_Anafim_יתרת מסגרות אשראי לניצול  2_דיווחים נוספים_1_15 2" xfId="20703"/>
    <cellStyle name="7_Anafim_יתרת מסגרות אשראי לניצול  2_דיווחים נוספים_1_פירוט אגח תשואה מעל 10% " xfId="6040"/>
    <cellStyle name="7_Anafim_יתרת מסגרות אשראי לניצול  2_דיווחים נוספים_1_פירוט אגח תשואה מעל 10%  2" xfId="20704"/>
    <cellStyle name="7_Anafim_יתרת מסגרות אשראי לניצול  2_דיווחים נוספים_1_פירוט אגח תשואה מעל 10% _15" xfId="11483"/>
    <cellStyle name="7_Anafim_יתרת מסגרות אשראי לניצול  2_דיווחים נוספים_1_פירוט אגח תשואה מעל 10% _15 2" xfId="20705"/>
    <cellStyle name="7_Anafim_יתרת מסגרות אשראי לניצול  2_דיווחים נוספים_15" xfId="11481"/>
    <cellStyle name="7_Anafim_יתרת מסגרות אשראי לניצול  2_דיווחים נוספים_15 2" xfId="20706"/>
    <cellStyle name="7_Anafim_יתרת מסגרות אשראי לניצול  2_דיווחים נוספים_פירוט אגח תשואה מעל 10% " xfId="6041"/>
    <cellStyle name="7_Anafim_יתרת מסגרות אשראי לניצול  2_דיווחים נוספים_פירוט אגח תשואה מעל 10%  2" xfId="20707"/>
    <cellStyle name="7_Anafim_יתרת מסגרות אשראי לניצול  2_דיווחים נוספים_פירוט אגח תשואה מעל 10% _15" xfId="11484"/>
    <cellStyle name="7_Anafim_יתרת מסגרות אשראי לניצול  2_דיווחים נוספים_פירוט אגח תשואה מעל 10% _15 2" xfId="20708"/>
    <cellStyle name="7_Anafim_יתרת מסגרות אשראי לניצול  2_פירוט אגח תשואה מעל 10% " xfId="6042"/>
    <cellStyle name="7_Anafim_יתרת מסגרות אשראי לניצול  2_פירוט אגח תשואה מעל 10%  2" xfId="20709"/>
    <cellStyle name="7_Anafim_יתרת מסגרות אשראי לניצול  2_פירוט אגח תשואה מעל 10% _1" xfId="6043"/>
    <cellStyle name="7_Anafim_יתרת מסגרות אשראי לניצול  2_פירוט אגח תשואה מעל 10% _1 2" xfId="20710"/>
    <cellStyle name="7_Anafim_יתרת מסגרות אשראי לניצול  2_פירוט אגח תשואה מעל 10% _1_15" xfId="11486"/>
    <cellStyle name="7_Anafim_יתרת מסגרות אשראי לניצול  2_פירוט אגח תשואה מעל 10% _1_15 2" xfId="20711"/>
    <cellStyle name="7_Anafim_יתרת מסגרות אשראי לניצול  2_פירוט אגח תשואה מעל 10% _15" xfId="11485"/>
    <cellStyle name="7_Anafim_יתרת מסגרות אשראי לניצול  2_פירוט אגח תשואה מעל 10% _15 2" xfId="20712"/>
    <cellStyle name="7_Anafim_יתרת מסגרות אשראי לניצול  2_פירוט אגח תשואה מעל 10% _פירוט אגח תשואה מעל 10% " xfId="6044"/>
    <cellStyle name="7_Anafim_יתרת מסגרות אשראי לניצול  2_פירוט אגח תשואה מעל 10% _פירוט אגח תשואה מעל 10%  2" xfId="20713"/>
    <cellStyle name="7_Anafim_יתרת מסגרות אשראי לניצול  2_פירוט אגח תשואה מעל 10% _פירוט אגח תשואה מעל 10% _15" xfId="11487"/>
    <cellStyle name="7_Anafim_יתרת מסגרות אשראי לניצול  2_פירוט אגח תשואה מעל 10% _פירוט אגח תשואה מעל 10% _15 2" xfId="20714"/>
    <cellStyle name="7_Anafim_יתרת מסגרות אשראי לניצול  3" xfId="20698"/>
    <cellStyle name="7_Anafim_יתרת מסגרות אשראי לניצול _15" xfId="11479"/>
    <cellStyle name="7_Anafim_יתרת מסגרות אשראי לניצול _15 2" xfId="20715"/>
    <cellStyle name="7_Anafim_יתרת מסגרות אשראי לניצול _4.4." xfId="6045"/>
    <cellStyle name="7_Anafim_יתרת מסגרות אשראי לניצול _4.4. 2" xfId="6046"/>
    <cellStyle name="7_Anafim_יתרת מסגרות אשראי לניצול _4.4. 2 2" xfId="20717"/>
    <cellStyle name="7_Anafim_יתרת מסגרות אשראי לניצול _4.4. 2_15" xfId="11489"/>
    <cellStyle name="7_Anafim_יתרת מסגרות אשראי לניצול _4.4. 2_15 2" xfId="20718"/>
    <cellStyle name="7_Anafim_יתרת מסגרות אשראי לניצול _4.4. 2_דיווחים נוספים" xfId="6047"/>
    <cellStyle name="7_Anafim_יתרת מסגרות אשראי לניצול _4.4. 2_דיווחים נוספים 2" xfId="20719"/>
    <cellStyle name="7_Anafim_יתרת מסגרות אשראי לניצול _4.4. 2_דיווחים נוספים_1" xfId="6048"/>
    <cellStyle name="7_Anafim_יתרת מסגרות אשראי לניצול _4.4. 2_דיווחים נוספים_1 2" xfId="20720"/>
    <cellStyle name="7_Anafim_יתרת מסגרות אשראי לניצול _4.4. 2_דיווחים נוספים_1_15" xfId="11491"/>
    <cellStyle name="7_Anafim_יתרת מסגרות אשראי לניצול _4.4. 2_דיווחים נוספים_1_15 2" xfId="20721"/>
    <cellStyle name="7_Anafim_יתרת מסגרות אשראי לניצול _4.4. 2_דיווחים נוספים_1_פירוט אגח תשואה מעל 10% " xfId="6049"/>
    <cellStyle name="7_Anafim_יתרת מסגרות אשראי לניצול _4.4. 2_דיווחים נוספים_1_פירוט אגח תשואה מעל 10%  2" xfId="20722"/>
    <cellStyle name="7_Anafim_יתרת מסגרות אשראי לניצול _4.4. 2_דיווחים נוספים_1_פירוט אגח תשואה מעל 10% _15" xfId="11492"/>
    <cellStyle name="7_Anafim_יתרת מסגרות אשראי לניצול _4.4. 2_דיווחים נוספים_1_פירוט אגח תשואה מעל 10% _15 2" xfId="20723"/>
    <cellStyle name="7_Anafim_יתרת מסגרות אשראי לניצול _4.4. 2_דיווחים נוספים_15" xfId="11490"/>
    <cellStyle name="7_Anafim_יתרת מסגרות אשראי לניצול _4.4. 2_דיווחים נוספים_15 2" xfId="20724"/>
    <cellStyle name="7_Anafim_יתרת מסגרות אשראי לניצול _4.4. 2_דיווחים נוספים_פירוט אגח תשואה מעל 10% " xfId="6050"/>
    <cellStyle name="7_Anafim_יתרת מסגרות אשראי לניצול _4.4. 2_דיווחים נוספים_פירוט אגח תשואה מעל 10%  2" xfId="20725"/>
    <cellStyle name="7_Anafim_יתרת מסגרות אשראי לניצול _4.4. 2_דיווחים נוספים_פירוט אגח תשואה מעל 10% _15" xfId="11493"/>
    <cellStyle name="7_Anafim_יתרת מסגרות אשראי לניצול _4.4. 2_דיווחים נוספים_פירוט אגח תשואה מעל 10% _15 2" xfId="20726"/>
    <cellStyle name="7_Anafim_יתרת מסגרות אשראי לניצול _4.4. 2_פירוט אגח תשואה מעל 10% " xfId="6051"/>
    <cellStyle name="7_Anafim_יתרת מסגרות אשראי לניצול _4.4. 2_פירוט אגח תשואה מעל 10%  2" xfId="20727"/>
    <cellStyle name="7_Anafim_יתרת מסגרות אשראי לניצול _4.4. 2_פירוט אגח תשואה מעל 10% _1" xfId="6052"/>
    <cellStyle name="7_Anafim_יתרת מסגרות אשראי לניצול _4.4. 2_פירוט אגח תשואה מעל 10% _1 2" xfId="20728"/>
    <cellStyle name="7_Anafim_יתרת מסגרות אשראי לניצול _4.4. 2_פירוט אגח תשואה מעל 10% _1_15" xfId="11495"/>
    <cellStyle name="7_Anafim_יתרת מסגרות אשראי לניצול _4.4. 2_פירוט אגח תשואה מעל 10% _1_15 2" xfId="20729"/>
    <cellStyle name="7_Anafim_יתרת מסגרות אשראי לניצול _4.4. 2_פירוט אגח תשואה מעל 10% _15" xfId="11494"/>
    <cellStyle name="7_Anafim_יתרת מסגרות אשראי לניצול _4.4. 2_פירוט אגח תשואה מעל 10% _15 2" xfId="20730"/>
    <cellStyle name="7_Anafim_יתרת מסגרות אשראי לניצול _4.4. 2_פירוט אגח תשואה מעל 10% _פירוט אגח תשואה מעל 10% " xfId="6053"/>
    <cellStyle name="7_Anafim_יתרת מסגרות אשראי לניצול _4.4. 2_פירוט אגח תשואה מעל 10% _פירוט אגח תשואה מעל 10%  2" xfId="20731"/>
    <cellStyle name="7_Anafim_יתרת מסגרות אשראי לניצול _4.4. 2_פירוט אגח תשואה מעל 10% _פירוט אגח תשואה מעל 10% _15" xfId="11496"/>
    <cellStyle name="7_Anafim_יתרת מסגרות אשראי לניצול _4.4. 2_פירוט אגח תשואה מעל 10% _פירוט אגח תשואה מעל 10% _15 2" xfId="20732"/>
    <cellStyle name="7_Anafim_יתרת מסגרות אשראי לניצול _4.4. 3" xfId="20716"/>
    <cellStyle name="7_Anafim_יתרת מסגרות אשראי לניצול _4.4._15" xfId="11488"/>
    <cellStyle name="7_Anafim_יתרת מסגרות אשראי לניצול _4.4._15 2" xfId="20733"/>
    <cellStyle name="7_Anafim_יתרת מסגרות אשראי לניצול _4.4._דיווחים נוספים" xfId="6054"/>
    <cellStyle name="7_Anafim_יתרת מסגרות אשראי לניצול _4.4._דיווחים נוספים 2" xfId="20734"/>
    <cellStyle name="7_Anafim_יתרת מסגרות אשראי לניצול _4.4._דיווחים נוספים_15" xfId="11497"/>
    <cellStyle name="7_Anafim_יתרת מסגרות אשראי לניצול _4.4._דיווחים נוספים_15 2" xfId="20735"/>
    <cellStyle name="7_Anafim_יתרת מסגרות אשראי לניצול _4.4._דיווחים נוספים_פירוט אגח תשואה מעל 10% " xfId="6055"/>
    <cellStyle name="7_Anafim_יתרת מסגרות אשראי לניצול _4.4._דיווחים נוספים_פירוט אגח תשואה מעל 10%  2" xfId="20736"/>
    <cellStyle name="7_Anafim_יתרת מסגרות אשראי לניצול _4.4._דיווחים נוספים_פירוט אגח תשואה מעל 10% _15" xfId="11498"/>
    <cellStyle name="7_Anafim_יתרת מסגרות אשראי לניצול _4.4._דיווחים נוספים_פירוט אגח תשואה מעל 10% _15 2" xfId="20737"/>
    <cellStyle name="7_Anafim_יתרת מסגרות אשראי לניצול _4.4._פירוט אגח תשואה מעל 10% " xfId="6056"/>
    <cellStyle name="7_Anafim_יתרת מסגרות אשראי לניצול _4.4._פירוט אגח תשואה מעל 10%  2" xfId="20738"/>
    <cellStyle name="7_Anafim_יתרת מסגרות אשראי לניצול _4.4._פירוט אגח תשואה מעל 10% _1" xfId="6057"/>
    <cellStyle name="7_Anafim_יתרת מסגרות אשראי לניצול _4.4._פירוט אגח תשואה מעל 10% _1 2" xfId="20739"/>
    <cellStyle name="7_Anafim_יתרת מסגרות אשראי לניצול _4.4._פירוט אגח תשואה מעל 10% _1_15" xfId="11500"/>
    <cellStyle name="7_Anafim_יתרת מסגרות אשראי לניצול _4.4._פירוט אגח תשואה מעל 10% _1_15 2" xfId="20740"/>
    <cellStyle name="7_Anafim_יתרת מסגרות אשראי לניצול _4.4._פירוט אגח תשואה מעל 10% _15" xfId="11499"/>
    <cellStyle name="7_Anafim_יתרת מסגרות אשראי לניצול _4.4._פירוט אגח תשואה מעל 10% _15 2" xfId="20741"/>
    <cellStyle name="7_Anafim_יתרת מסגרות אשראי לניצול _4.4._פירוט אגח תשואה מעל 10% _פירוט אגח תשואה מעל 10% " xfId="6058"/>
    <cellStyle name="7_Anafim_יתרת מסגרות אשראי לניצול _4.4._פירוט אגח תשואה מעל 10% _פירוט אגח תשואה מעל 10%  2" xfId="20742"/>
    <cellStyle name="7_Anafim_יתרת מסגרות אשראי לניצול _4.4._פירוט אגח תשואה מעל 10% _פירוט אגח תשואה מעל 10% _15" xfId="11501"/>
    <cellStyle name="7_Anafim_יתרת מסגרות אשראי לניצול _4.4._פירוט אגח תשואה מעל 10% _פירוט אגח תשואה מעל 10% _15 2" xfId="20743"/>
    <cellStyle name="7_Anafim_יתרת מסגרות אשראי לניצול _דיווחים נוספים" xfId="6059"/>
    <cellStyle name="7_Anafim_יתרת מסגרות אשראי לניצול _דיווחים נוספים 2" xfId="20744"/>
    <cellStyle name="7_Anafim_יתרת מסגרות אשראי לניצול _דיווחים נוספים_1" xfId="6060"/>
    <cellStyle name="7_Anafim_יתרת מסגרות אשראי לניצול _דיווחים נוספים_1 2" xfId="20745"/>
    <cellStyle name="7_Anafim_יתרת מסגרות אשראי לניצול _דיווחים נוספים_1_15" xfId="11503"/>
    <cellStyle name="7_Anafim_יתרת מסגרות אשראי לניצול _דיווחים נוספים_1_15 2" xfId="20746"/>
    <cellStyle name="7_Anafim_יתרת מסגרות אשראי לניצול _דיווחים נוספים_1_פירוט אגח תשואה מעל 10% " xfId="6061"/>
    <cellStyle name="7_Anafim_יתרת מסגרות אשראי לניצול _דיווחים נוספים_1_פירוט אגח תשואה מעל 10%  2" xfId="20747"/>
    <cellStyle name="7_Anafim_יתרת מסגרות אשראי לניצול _דיווחים נוספים_1_פירוט אגח תשואה מעל 10% _15" xfId="11504"/>
    <cellStyle name="7_Anafim_יתרת מסגרות אשראי לניצול _דיווחים נוספים_1_פירוט אגח תשואה מעל 10% _15 2" xfId="20748"/>
    <cellStyle name="7_Anafim_יתרת מסגרות אשראי לניצול _דיווחים נוספים_15" xfId="11502"/>
    <cellStyle name="7_Anafim_יתרת מסגרות אשראי לניצול _דיווחים נוספים_15 2" xfId="20749"/>
    <cellStyle name="7_Anafim_יתרת מסגרות אשראי לניצול _דיווחים נוספים_פירוט אגח תשואה מעל 10% " xfId="6062"/>
    <cellStyle name="7_Anafim_יתרת מסגרות אשראי לניצול _דיווחים נוספים_פירוט אגח תשואה מעל 10%  2" xfId="20750"/>
    <cellStyle name="7_Anafim_יתרת מסגרות אשראי לניצול _דיווחים נוספים_פירוט אגח תשואה מעל 10% _15" xfId="11505"/>
    <cellStyle name="7_Anafim_יתרת מסגרות אשראי לניצול _דיווחים נוספים_פירוט אגח תשואה מעל 10% _15 2" xfId="20751"/>
    <cellStyle name="7_Anafim_יתרת מסגרות אשראי לניצול _פירוט אגח תשואה מעל 10% " xfId="6063"/>
    <cellStyle name="7_Anafim_יתרת מסגרות אשראי לניצול _פירוט אגח תשואה מעל 10%  2" xfId="20752"/>
    <cellStyle name="7_Anafim_יתרת מסגרות אשראי לניצול _פירוט אגח תשואה מעל 10% _1" xfId="6064"/>
    <cellStyle name="7_Anafim_יתרת מסגרות אשראי לניצול _פירוט אגח תשואה מעל 10% _1 2" xfId="20753"/>
    <cellStyle name="7_Anafim_יתרת מסגרות אשראי לניצול _פירוט אגח תשואה מעל 10% _1_15" xfId="11507"/>
    <cellStyle name="7_Anafim_יתרת מסגרות אשראי לניצול _פירוט אגח תשואה מעל 10% _1_15 2" xfId="20754"/>
    <cellStyle name="7_Anafim_יתרת מסגרות אשראי לניצול _פירוט אגח תשואה מעל 10% _15" xfId="11506"/>
    <cellStyle name="7_Anafim_יתרת מסגרות אשראי לניצול _פירוט אגח תשואה מעל 10% _15 2" xfId="20755"/>
    <cellStyle name="7_Anafim_יתרת מסגרות אשראי לניצול _פירוט אגח תשואה מעל 10% _פירוט אגח תשואה מעל 10% " xfId="6065"/>
    <cellStyle name="7_Anafim_יתרת מסגרות אשראי לניצול _פירוט אגח תשואה מעל 10% _פירוט אגח תשואה מעל 10%  2" xfId="20756"/>
    <cellStyle name="7_Anafim_יתרת מסגרות אשראי לניצול _פירוט אגח תשואה מעל 10% _פירוט אגח תשואה מעל 10% _15" xfId="11508"/>
    <cellStyle name="7_Anafim_יתרת מסגרות אשראי לניצול _פירוט אגח תשואה מעל 10% _פירוט אגח תשואה מעל 10% _15 2" xfId="20757"/>
    <cellStyle name="7_Anafim_עסקאות שאושרו וטרם בוצעו  " xfId="6066"/>
    <cellStyle name="7_Anafim_עסקאות שאושרו וטרם בוצעו   2" xfId="6067"/>
    <cellStyle name="7_Anafim_עסקאות שאושרו וטרם בוצעו   2 2" xfId="20759"/>
    <cellStyle name="7_Anafim_עסקאות שאושרו וטרם בוצעו   2_15" xfId="11510"/>
    <cellStyle name="7_Anafim_עסקאות שאושרו וטרם בוצעו   2_15 2" xfId="20760"/>
    <cellStyle name="7_Anafim_עסקאות שאושרו וטרם בוצעו   2_דיווחים נוספים" xfId="6068"/>
    <cellStyle name="7_Anafim_עסקאות שאושרו וטרם בוצעו   2_דיווחים נוספים 2" xfId="20761"/>
    <cellStyle name="7_Anafim_עסקאות שאושרו וטרם בוצעו   2_דיווחים נוספים_1" xfId="6069"/>
    <cellStyle name="7_Anafim_עסקאות שאושרו וטרם בוצעו   2_דיווחים נוספים_1 2" xfId="20762"/>
    <cellStyle name="7_Anafim_עסקאות שאושרו וטרם בוצעו   2_דיווחים נוספים_1_15" xfId="11512"/>
    <cellStyle name="7_Anafim_עסקאות שאושרו וטרם בוצעו   2_דיווחים נוספים_1_15 2" xfId="20763"/>
    <cellStyle name="7_Anafim_עסקאות שאושרו וטרם בוצעו   2_דיווחים נוספים_1_פירוט אגח תשואה מעל 10% " xfId="6070"/>
    <cellStyle name="7_Anafim_עסקאות שאושרו וטרם בוצעו   2_דיווחים נוספים_1_פירוט אגח תשואה מעל 10%  2" xfId="20764"/>
    <cellStyle name="7_Anafim_עסקאות שאושרו וטרם בוצעו   2_דיווחים נוספים_1_פירוט אגח תשואה מעל 10% _15" xfId="11513"/>
    <cellStyle name="7_Anafim_עסקאות שאושרו וטרם בוצעו   2_דיווחים נוספים_1_פירוט אגח תשואה מעל 10% _15 2" xfId="20765"/>
    <cellStyle name="7_Anafim_עסקאות שאושרו וטרם בוצעו   2_דיווחים נוספים_15" xfId="11511"/>
    <cellStyle name="7_Anafim_עסקאות שאושרו וטרם בוצעו   2_דיווחים נוספים_15 2" xfId="20766"/>
    <cellStyle name="7_Anafim_עסקאות שאושרו וטרם בוצעו   2_דיווחים נוספים_פירוט אגח תשואה מעל 10% " xfId="6071"/>
    <cellStyle name="7_Anafim_עסקאות שאושרו וטרם בוצעו   2_דיווחים נוספים_פירוט אגח תשואה מעל 10%  2" xfId="20767"/>
    <cellStyle name="7_Anafim_עסקאות שאושרו וטרם בוצעו   2_דיווחים נוספים_פירוט אגח תשואה מעל 10% _15" xfId="11514"/>
    <cellStyle name="7_Anafim_עסקאות שאושרו וטרם בוצעו   2_דיווחים נוספים_פירוט אגח תשואה מעל 10% _15 2" xfId="20768"/>
    <cellStyle name="7_Anafim_עסקאות שאושרו וטרם בוצעו   2_פירוט אגח תשואה מעל 10% " xfId="6072"/>
    <cellStyle name="7_Anafim_עסקאות שאושרו וטרם בוצעו   2_פירוט אגח תשואה מעל 10%  2" xfId="20769"/>
    <cellStyle name="7_Anafim_עסקאות שאושרו וטרם בוצעו   2_פירוט אגח תשואה מעל 10% _1" xfId="6073"/>
    <cellStyle name="7_Anafim_עסקאות שאושרו וטרם בוצעו   2_פירוט אגח תשואה מעל 10% _1 2" xfId="20770"/>
    <cellStyle name="7_Anafim_עסקאות שאושרו וטרם בוצעו   2_פירוט אגח תשואה מעל 10% _1_15" xfId="11516"/>
    <cellStyle name="7_Anafim_עסקאות שאושרו וטרם בוצעו   2_פירוט אגח תשואה מעל 10% _1_15 2" xfId="20771"/>
    <cellStyle name="7_Anafim_עסקאות שאושרו וטרם בוצעו   2_פירוט אגח תשואה מעל 10% _15" xfId="11515"/>
    <cellStyle name="7_Anafim_עסקאות שאושרו וטרם בוצעו   2_פירוט אגח תשואה מעל 10% _15 2" xfId="20772"/>
    <cellStyle name="7_Anafim_עסקאות שאושרו וטרם בוצעו   2_פירוט אגח תשואה מעל 10% _פירוט אגח תשואה מעל 10% " xfId="6074"/>
    <cellStyle name="7_Anafim_עסקאות שאושרו וטרם בוצעו   2_פירוט אגח תשואה מעל 10% _פירוט אגח תשואה מעל 10%  2" xfId="20773"/>
    <cellStyle name="7_Anafim_עסקאות שאושרו וטרם בוצעו   2_פירוט אגח תשואה מעל 10% _פירוט אגח תשואה מעל 10% _15" xfId="11517"/>
    <cellStyle name="7_Anafim_עסקאות שאושרו וטרם בוצעו   2_פירוט אגח תשואה מעל 10% _פירוט אגח תשואה מעל 10% _15 2" xfId="20774"/>
    <cellStyle name="7_Anafim_עסקאות שאושרו וטרם בוצעו   3" xfId="20758"/>
    <cellStyle name="7_Anafim_עסקאות שאושרו וטרם בוצעו  _1" xfId="6075"/>
    <cellStyle name="7_Anafim_עסקאות שאושרו וטרם בוצעו  _1 2" xfId="6076"/>
    <cellStyle name="7_Anafim_עסקאות שאושרו וטרם בוצעו  _1 2 2" xfId="20776"/>
    <cellStyle name="7_Anafim_עסקאות שאושרו וטרם בוצעו  _1 2_15" xfId="11519"/>
    <cellStyle name="7_Anafim_עסקאות שאושרו וטרם בוצעו  _1 2_15 2" xfId="20777"/>
    <cellStyle name="7_Anafim_עסקאות שאושרו וטרם בוצעו  _1 2_דיווחים נוספים" xfId="6077"/>
    <cellStyle name="7_Anafim_עסקאות שאושרו וטרם בוצעו  _1 2_דיווחים נוספים 2" xfId="20778"/>
    <cellStyle name="7_Anafim_עסקאות שאושרו וטרם בוצעו  _1 2_דיווחים נוספים_1" xfId="6078"/>
    <cellStyle name="7_Anafim_עסקאות שאושרו וטרם בוצעו  _1 2_דיווחים נוספים_1 2" xfId="20779"/>
    <cellStyle name="7_Anafim_עסקאות שאושרו וטרם בוצעו  _1 2_דיווחים נוספים_1_15" xfId="11521"/>
    <cellStyle name="7_Anafim_עסקאות שאושרו וטרם בוצעו  _1 2_דיווחים נוספים_1_15 2" xfId="20780"/>
    <cellStyle name="7_Anafim_עסקאות שאושרו וטרם בוצעו  _1 2_דיווחים נוספים_1_פירוט אגח תשואה מעל 10% " xfId="6079"/>
    <cellStyle name="7_Anafim_עסקאות שאושרו וטרם בוצעו  _1 2_דיווחים נוספים_1_פירוט אגח תשואה מעל 10%  2" xfId="20781"/>
    <cellStyle name="7_Anafim_עסקאות שאושרו וטרם בוצעו  _1 2_דיווחים נוספים_1_פירוט אגח תשואה מעל 10% _15" xfId="11522"/>
    <cellStyle name="7_Anafim_עסקאות שאושרו וטרם בוצעו  _1 2_דיווחים נוספים_1_פירוט אגח תשואה מעל 10% _15 2" xfId="20782"/>
    <cellStyle name="7_Anafim_עסקאות שאושרו וטרם בוצעו  _1 2_דיווחים נוספים_15" xfId="11520"/>
    <cellStyle name="7_Anafim_עסקאות שאושרו וטרם בוצעו  _1 2_דיווחים נוספים_15 2" xfId="20783"/>
    <cellStyle name="7_Anafim_עסקאות שאושרו וטרם בוצעו  _1 2_דיווחים נוספים_פירוט אגח תשואה מעל 10% " xfId="6080"/>
    <cellStyle name="7_Anafim_עסקאות שאושרו וטרם בוצעו  _1 2_דיווחים נוספים_פירוט אגח תשואה מעל 10%  2" xfId="20784"/>
    <cellStyle name="7_Anafim_עסקאות שאושרו וטרם בוצעו  _1 2_דיווחים נוספים_פירוט אגח תשואה מעל 10% _15" xfId="11523"/>
    <cellStyle name="7_Anafim_עסקאות שאושרו וטרם בוצעו  _1 2_דיווחים נוספים_פירוט אגח תשואה מעל 10% _15 2" xfId="20785"/>
    <cellStyle name="7_Anafim_עסקאות שאושרו וטרם בוצעו  _1 2_פירוט אגח תשואה מעל 10% " xfId="6081"/>
    <cellStyle name="7_Anafim_עסקאות שאושרו וטרם בוצעו  _1 2_פירוט אגח תשואה מעל 10%  2" xfId="20786"/>
    <cellStyle name="7_Anafim_עסקאות שאושרו וטרם בוצעו  _1 2_פירוט אגח תשואה מעל 10% _1" xfId="6082"/>
    <cellStyle name="7_Anafim_עסקאות שאושרו וטרם בוצעו  _1 2_פירוט אגח תשואה מעל 10% _1 2" xfId="20787"/>
    <cellStyle name="7_Anafim_עסקאות שאושרו וטרם בוצעו  _1 2_פירוט אגח תשואה מעל 10% _1_15" xfId="11525"/>
    <cellStyle name="7_Anafim_עסקאות שאושרו וטרם בוצעו  _1 2_פירוט אגח תשואה מעל 10% _1_15 2" xfId="20788"/>
    <cellStyle name="7_Anafim_עסקאות שאושרו וטרם בוצעו  _1 2_פירוט אגח תשואה מעל 10% _15" xfId="11524"/>
    <cellStyle name="7_Anafim_עסקאות שאושרו וטרם בוצעו  _1 2_פירוט אגח תשואה מעל 10% _15 2" xfId="20789"/>
    <cellStyle name="7_Anafim_עסקאות שאושרו וטרם בוצעו  _1 2_פירוט אגח תשואה מעל 10% _פירוט אגח תשואה מעל 10% " xfId="6083"/>
    <cellStyle name="7_Anafim_עסקאות שאושרו וטרם בוצעו  _1 2_פירוט אגח תשואה מעל 10% _פירוט אגח תשואה מעל 10%  2" xfId="20790"/>
    <cellStyle name="7_Anafim_עסקאות שאושרו וטרם בוצעו  _1 2_פירוט אגח תשואה מעל 10% _פירוט אגח תשואה מעל 10% _15" xfId="11526"/>
    <cellStyle name="7_Anafim_עסקאות שאושרו וטרם בוצעו  _1 2_פירוט אגח תשואה מעל 10% _פירוט אגח תשואה מעל 10% _15 2" xfId="20791"/>
    <cellStyle name="7_Anafim_עסקאות שאושרו וטרם בוצעו  _1 3" xfId="20775"/>
    <cellStyle name="7_Anafim_עסקאות שאושרו וטרם בוצעו  _1_15" xfId="11518"/>
    <cellStyle name="7_Anafim_עסקאות שאושרו וטרם בוצעו  _1_15 2" xfId="20792"/>
    <cellStyle name="7_Anafim_עסקאות שאושרו וטרם בוצעו  _1_דיווחים נוספים" xfId="6084"/>
    <cellStyle name="7_Anafim_עסקאות שאושרו וטרם בוצעו  _1_דיווחים נוספים 2" xfId="20793"/>
    <cellStyle name="7_Anafim_עסקאות שאושרו וטרם בוצעו  _1_דיווחים נוספים_15" xfId="11527"/>
    <cellStyle name="7_Anafim_עסקאות שאושרו וטרם בוצעו  _1_דיווחים נוספים_15 2" xfId="20794"/>
    <cellStyle name="7_Anafim_עסקאות שאושרו וטרם בוצעו  _1_דיווחים נוספים_פירוט אגח תשואה מעל 10% " xfId="6085"/>
    <cellStyle name="7_Anafim_עסקאות שאושרו וטרם בוצעו  _1_דיווחים נוספים_פירוט אגח תשואה מעל 10%  2" xfId="20795"/>
    <cellStyle name="7_Anafim_עסקאות שאושרו וטרם בוצעו  _1_דיווחים נוספים_פירוט אגח תשואה מעל 10% _15" xfId="11528"/>
    <cellStyle name="7_Anafim_עסקאות שאושרו וטרם בוצעו  _1_דיווחים נוספים_פירוט אגח תשואה מעל 10% _15 2" xfId="20796"/>
    <cellStyle name="7_Anafim_עסקאות שאושרו וטרם בוצעו  _1_פירוט אגח תשואה מעל 10% " xfId="6086"/>
    <cellStyle name="7_Anafim_עסקאות שאושרו וטרם בוצעו  _1_פירוט אגח תשואה מעל 10%  2" xfId="20797"/>
    <cellStyle name="7_Anafim_עסקאות שאושרו וטרם בוצעו  _1_פירוט אגח תשואה מעל 10% _1" xfId="6087"/>
    <cellStyle name="7_Anafim_עסקאות שאושרו וטרם בוצעו  _1_פירוט אגח תשואה מעל 10% _1 2" xfId="20798"/>
    <cellStyle name="7_Anafim_עסקאות שאושרו וטרם בוצעו  _1_פירוט אגח תשואה מעל 10% _1_15" xfId="11530"/>
    <cellStyle name="7_Anafim_עסקאות שאושרו וטרם בוצעו  _1_פירוט אגח תשואה מעל 10% _1_15 2" xfId="20799"/>
    <cellStyle name="7_Anafim_עסקאות שאושרו וטרם בוצעו  _1_פירוט אגח תשואה מעל 10% _15" xfId="11529"/>
    <cellStyle name="7_Anafim_עסקאות שאושרו וטרם בוצעו  _1_פירוט אגח תשואה מעל 10% _15 2" xfId="20800"/>
    <cellStyle name="7_Anafim_עסקאות שאושרו וטרם בוצעו  _1_פירוט אגח תשואה מעל 10% _פירוט אגח תשואה מעל 10% " xfId="6088"/>
    <cellStyle name="7_Anafim_עסקאות שאושרו וטרם בוצעו  _1_פירוט אגח תשואה מעל 10% _פירוט אגח תשואה מעל 10%  2" xfId="20801"/>
    <cellStyle name="7_Anafim_עסקאות שאושרו וטרם בוצעו  _1_פירוט אגח תשואה מעל 10% _פירוט אגח תשואה מעל 10% _15" xfId="11531"/>
    <cellStyle name="7_Anafim_עסקאות שאושרו וטרם בוצעו  _1_פירוט אגח תשואה מעל 10% _פירוט אגח תשואה מעל 10% _15 2" xfId="20802"/>
    <cellStyle name="7_Anafim_עסקאות שאושרו וטרם בוצעו  _15" xfId="11509"/>
    <cellStyle name="7_Anafim_עסקאות שאושרו וטרם בוצעו  _15 2" xfId="20803"/>
    <cellStyle name="7_Anafim_עסקאות שאושרו וטרם בוצעו  _4.4." xfId="6089"/>
    <cellStyle name="7_Anafim_עסקאות שאושרו וטרם בוצעו  _4.4. 2" xfId="6090"/>
    <cellStyle name="7_Anafim_עסקאות שאושרו וטרם בוצעו  _4.4. 2 2" xfId="20805"/>
    <cellStyle name="7_Anafim_עסקאות שאושרו וטרם בוצעו  _4.4. 2_15" xfId="11533"/>
    <cellStyle name="7_Anafim_עסקאות שאושרו וטרם בוצעו  _4.4. 2_15 2" xfId="20806"/>
    <cellStyle name="7_Anafim_עסקאות שאושרו וטרם בוצעו  _4.4. 2_דיווחים נוספים" xfId="6091"/>
    <cellStyle name="7_Anafim_עסקאות שאושרו וטרם בוצעו  _4.4. 2_דיווחים נוספים 2" xfId="20807"/>
    <cellStyle name="7_Anafim_עסקאות שאושרו וטרם בוצעו  _4.4. 2_דיווחים נוספים_1" xfId="6092"/>
    <cellStyle name="7_Anafim_עסקאות שאושרו וטרם בוצעו  _4.4. 2_דיווחים נוספים_1 2" xfId="20808"/>
    <cellStyle name="7_Anafim_עסקאות שאושרו וטרם בוצעו  _4.4. 2_דיווחים נוספים_1_15" xfId="11535"/>
    <cellStyle name="7_Anafim_עסקאות שאושרו וטרם בוצעו  _4.4. 2_דיווחים נוספים_1_15 2" xfId="20809"/>
    <cellStyle name="7_Anafim_עסקאות שאושרו וטרם בוצעו  _4.4. 2_דיווחים נוספים_1_פירוט אגח תשואה מעל 10% " xfId="6093"/>
    <cellStyle name="7_Anafim_עסקאות שאושרו וטרם בוצעו  _4.4. 2_דיווחים נוספים_1_פירוט אגח תשואה מעל 10%  2" xfId="20810"/>
    <cellStyle name="7_Anafim_עסקאות שאושרו וטרם בוצעו  _4.4. 2_דיווחים נוספים_1_פירוט אגח תשואה מעל 10% _15" xfId="11536"/>
    <cellStyle name="7_Anafim_עסקאות שאושרו וטרם בוצעו  _4.4. 2_דיווחים נוספים_1_פירוט אגח תשואה מעל 10% _15 2" xfId="20811"/>
    <cellStyle name="7_Anafim_עסקאות שאושרו וטרם בוצעו  _4.4. 2_דיווחים נוספים_15" xfId="11534"/>
    <cellStyle name="7_Anafim_עסקאות שאושרו וטרם בוצעו  _4.4. 2_דיווחים נוספים_15 2" xfId="20812"/>
    <cellStyle name="7_Anafim_עסקאות שאושרו וטרם בוצעו  _4.4. 2_דיווחים נוספים_פירוט אגח תשואה מעל 10% " xfId="6094"/>
    <cellStyle name="7_Anafim_עסקאות שאושרו וטרם בוצעו  _4.4. 2_דיווחים נוספים_פירוט אגח תשואה מעל 10%  2" xfId="20813"/>
    <cellStyle name="7_Anafim_עסקאות שאושרו וטרם בוצעו  _4.4. 2_דיווחים נוספים_פירוט אגח תשואה מעל 10% _15" xfId="11537"/>
    <cellStyle name="7_Anafim_עסקאות שאושרו וטרם בוצעו  _4.4. 2_דיווחים נוספים_פירוט אגח תשואה מעל 10% _15 2" xfId="20814"/>
    <cellStyle name="7_Anafim_עסקאות שאושרו וטרם בוצעו  _4.4. 2_פירוט אגח תשואה מעל 10% " xfId="6095"/>
    <cellStyle name="7_Anafim_עסקאות שאושרו וטרם בוצעו  _4.4. 2_פירוט אגח תשואה מעל 10%  2" xfId="20815"/>
    <cellStyle name="7_Anafim_עסקאות שאושרו וטרם בוצעו  _4.4. 2_פירוט אגח תשואה מעל 10% _1" xfId="6096"/>
    <cellStyle name="7_Anafim_עסקאות שאושרו וטרם בוצעו  _4.4. 2_פירוט אגח תשואה מעל 10% _1 2" xfId="20816"/>
    <cellStyle name="7_Anafim_עסקאות שאושרו וטרם בוצעו  _4.4. 2_פירוט אגח תשואה מעל 10% _1_15" xfId="11539"/>
    <cellStyle name="7_Anafim_עסקאות שאושרו וטרם בוצעו  _4.4. 2_פירוט אגח תשואה מעל 10% _1_15 2" xfId="20817"/>
    <cellStyle name="7_Anafim_עסקאות שאושרו וטרם בוצעו  _4.4. 2_פירוט אגח תשואה מעל 10% _15" xfId="11538"/>
    <cellStyle name="7_Anafim_עסקאות שאושרו וטרם בוצעו  _4.4. 2_פירוט אגח תשואה מעל 10% _15 2" xfId="20818"/>
    <cellStyle name="7_Anafim_עסקאות שאושרו וטרם בוצעו  _4.4. 2_פירוט אגח תשואה מעל 10% _פירוט אגח תשואה מעל 10% " xfId="6097"/>
    <cellStyle name="7_Anafim_עסקאות שאושרו וטרם בוצעו  _4.4. 2_פירוט אגח תשואה מעל 10% _פירוט אגח תשואה מעל 10%  2" xfId="20819"/>
    <cellStyle name="7_Anafim_עסקאות שאושרו וטרם בוצעו  _4.4. 2_פירוט אגח תשואה מעל 10% _פירוט אגח תשואה מעל 10% _15" xfId="11540"/>
    <cellStyle name="7_Anafim_עסקאות שאושרו וטרם בוצעו  _4.4. 2_פירוט אגח תשואה מעל 10% _פירוט אגח תשואה מעל 10% _15 2" xfId="20820"/>
    <cellStyle name="7_Anafim_עסקאות שאושרו וטרם בוצעו  _4.4. 3" xfId="20804"/>
    <cellStyle name="7_Anafim_עסקאות שאושרו וטרם בוצעו  _4.4._15" xfId="11532"/>
    <cellStyle name="7_Anafim_עסקאות שאושרו וטרם בוצעו  _4.4._15 2" xfId="20821"/>
    <cellStyle name="7_Anafim_עסקאות שאושרו וטרם בוצעו  _4.4._דיווחים נוספים" xfId="6098"/>
    <cellStyle name="7_Anafim_עסקאות שאושרו וטרם בוצעו  _4.4._דיווחים נוספים 2" xfId="20822"/>
    <cellStyle name="7_Anafim_עסקאות שאושרו וטרם בוצעו  _4.4._דיווחים נוספים_15" xfId="11541"/>
    <cellStyle name="7_Anafim_עסקאות שאושרו וטרם בוצעו  _4.4._דיווחים נוספים_15 2" xfId="20823"/>
    <cellStyle name="7_Anafim_עסקאות שאושרו וטרם בוצעו  _4.4._דיווחים נוספים_פירוט אגח תשואה מעל 10% " xfId="6099"/>
    <cellStyle name="7_Anafim_עסקאות שאושרו וטרם בוצעו  _4.4._דיווחים נוספים_פירוט אגח תשואה מעל 10%  2" xfId="20824"/>
    <cellStyle name="7_Anafim_עסקאות שאושרו וטרם בוצעו  _4.4._דיווחים נוספים_פירוט אגח תשואה מעל 10% _15" xfId="11542"/>
    <cellStyle name="7_Anafim_עסקאות שאושרו וטרם בוצעו  _4.4._דיווחים נוספים_פירוט אגח תשואה מעל 10% _15 2" xfId="20825"/>
    <cellStyle name="7_Anafim_עסקאות שאושרו וטרם בוצעו  _4.4._פירוט אגח תשואה מעל 10% " xfId="6100"/>
    <cellStyle name="7_Anafim_עסקאות שאושרו וטרם בוצעו  _4.4._פירוט אגח תשואה מעל 10%  2" xfId="20826"/>
    <cellStyle name="7_Anafim_עסקאות שאושרו וטרם בוצעו  _4.4._פירוט אגח תשואה מעל 10% _1" xfId="6101"/>
    <cellStyle name="7_Anafim_עסקאות שאושרו וטרם בוצעו  _4.4._פירוט אגח תשואה מעל 10% _1 2" xfId="20827"/>
    <cellStyle name="7_Anafim_עסקאות שאושרו וטרם בוצעו  _4.4._פירוט אגח תשואה מעל 10% _1_15" xfId="11544"/>
    <cellStyle name="7_Anafim_עסקאות שאושרו וטרם בוצעו  _4.4._פירוט אגח תשואה מעל 10% _1_15 2" xfId="20828"/>
    <cellStyle name="7_Anafim_עסקאות שאושרו וטרם בוצעו  _4.4._פירוט אגח תשואה מעל 10% _15" xfId="11543"/>
    <cellStyle name="7_Anafim_עסקאות שאושרו וטרם בוצעו  _4.4._פירוט אגח תשואה מעל 10% _15 2" xfId="20829"/>
    <cellStyle name="7_Anafim_עסקאות שאושרו וטרם בוצעו  _4.4._פירוט אגח תשואה מעל 10% _פירוט אגח תשואה מעל 10% " xfId="6102"/>
    <cellStyle name="7_Anafim_עסקאות שאושרו וטרם בוצעו  _4.4._פירוט אגח תשואה מעל 10% _פירוט אגח תשואה מעל 10%  2" xfId="20830"/>
    <cellStyle name="7_Anafim_עסקאות שאושרו וטרם בוצעו  _4.4._פירוט אגח תשואה מעל 10% _פירוט אגח תשואה מעל 10% _15" xfId="11545"/>
    <cellStyle name="7_Anafim_עסקאות שאושרו וטרם בוצעו  _4.4._פירוט אגח תשואה מעל 10% _פירוט אגח תשואה מעל 10% _15 2" xfId="20831"/>
    <cellStyle name="7_Anafim_עסקאות שאושרו וטרם בוצעו  _דיווחים נוספים" xfId="6103"/>
    <cellStyle name="7_Anafim_עסקאות שאושרו וטרם בוצעו  _דיווחים נוספים 2" xfId="20832"/>
    <cellStyle name="7_Anafim_עסקאות שאושרו וטרם בוצעו  _דיווחים נוספים_1" xfId="6104"/>
    <cellStyle name="7_Anafim_עסקאות שאושרו וטרם בוצעו  _דיווחים נוספים_1 2" xfId="20833"/>
    <cellStyle name="7_Anafim_עסקאות שאושרו וטרם בוצעו  _דיווחים נוספים_1_15" xfId="11547"/>
    <cellStyle name="7_Anafim_עסקאות שאושרו וטרם בוצעו  _דיווחים נוספים_1_15 2" xfId="20834"/>
    <cellStyle name="7_Anafim_עסקאות שאושרו וטרם בוצעו  _דיווחים נוספים_1_פירוט אגח תשואה מעל 10% " xfId="6105"/>
    <cellStyle name="7_Anafim_עסקאות שאושרו וטרם בוצעו  _דיווחים נוספים_1_פירוט אגח תשואה מעל 10%  2" xfId="20835"/>
    <cellStyle name="7_Anafim_עסקאות שאושרו וטרם בוצעו  _דיווחים נוספים_1_פירוט אגח תשואה מעל 10% _15" xfId="11548"/>
    <cellStyle name="7_Anafim_עסקאות שאושרו וטרם בוצעו  _דיווחים נוספים_1_פירוט אגח תשואה מעל 10% _15 2" xfId="20836"/>
    <cellStyle name="7_Anafim_עסקאות שאושרו וטרם בוצעו  _דיווחים נוספים_15" xfId="11546"/>
    <cellStyle name="7_Anafim_עסקאות שאושרו וטרם בוצעו  _דיווחים נוספים_15 2" xfId="20837"/>
    <cellStyle name="7_Anafim_עסקאות שאושרו וטרם בוצעו  _דיווחים נוספים_פירוט אגח תשואה מעל 10% " xfId="6106"/>
    <cellStyle name="7_Anafim_עסקאות שאושרו וטרם בוצעו  _דיווחים נוספים_פירוט אגח תשואה מעל 10%  2" xfId="20838"/>
    <cellStyle name="7_Anafim_עסקאות שאושרו וטרם בוצעו  _דיווחים נוספים_פירוט אגח תשואה מעל 10% _15" xfId="11549"/>
    <cellStyle name="7_Anafim_עסקאות שאושרו וטרם בוצעו  _דיווחים נוספים_פירוט אגח תשואה מעל 10% _15 2" xfId="20839"/>
    <cellStyle name="7_Anafim_עסקאות שאושרו וטרם בוצעו  _פירוט אגח תשואה מעל 10% " xfId="6107"/>
    <cellStyle name="7_Anafim_עסקאות שאושרו וטרם בוצעו  _פירוט אגח תשואה מעל 10%  2" xfId="20840"/>
    <cellStyle name="7_Anafim_עסקאות שאושרו וטרם בוצעו  _פירוט אגח תשואה מעל 10% _1" xfId="6108"/>
    <cellStyle name="7_Anafim_עסקאות שאושרו וטרם בוצעו  _פירוט אגח תשואה מעל 10% _1 2" xfId="20841"/>
    <cellStyle name="7_Anafim_עסקאות שאושרו וטרם בוצעו  _פירוט אגח תשואה מעל 10% _1_15" xfId="11551"/>
    <cellStyle name="7_Anafim_עסקאות שאושרו וטרם בוצעו  _פירוט אגח תשואה מעל 10% _1_15 2" xfId="20842"/>
    <cellStyle name="7_Anafim_עסקאות שאושרו וטרם בוצעו  _פירוט אגח תשואה מעל 10% _15" xfId="11550"/>
    <cellStyle name="7_Anafim_עסקאות שאושרו וטרם בוצעו  _פירוט אגח תשואה מעל 10% _15 2" xfId="20843"/>
    <cellStyle name="7_Anafim_עסקאות שאושרו וטרם בוצעו  _פירוט אגח תשואה מעל 10% _פירוט אגח תשואה מעל 10% " xfId="6109"/>
    <cellStyle name="7_Anafim_עסקאות שאושרו וטרם בוצעו  _פירוט אגח תשואה מעל 10% _פירוט אגח תשואה מעל 10%  2" xfId="20844"/>
    <cellStyle name="7_Anafim_עסקאות שאושרו וטרם בוצעו  _פירוט אגח תשואה מעל 10% _פירוט אגח תשואה מעל 10% _15" xfId="11552"/>
    <cellStyle name="7_Anafim_עסקאות שאושרו וטרם בוצעו  _פירוט אגח תשואה מעל 10% _פירוט אגח תשואה מעל 10% _15 2" xfId="20845"/>
    <cellStyle name="7_Anafim_פירוט אגח תשואה מעל 10% " xfId="6110"/>
    <cellStyle name="7_Anafim_פירוט אגח תשואה מעל 10%  2" xfId="6111"/>
    <cellStyle name="7_Anafim_פירוט אגח תשואה מעל 10%  2 2" xfId="20847"/>
    <cellStyle name="7_Anafim_פירוט אגח תשואה מעל 10%  2_15" xfId="11554"/>
    <cellStyle name="7_Anafim_פירוט אגח תשואה מעל 10%  2_15 2" xfId="20848"/>
    <cellStyle name="7_Anafim_פירוט אגח תשואה מעל 10%  2_דיווחים נוספים" xfId="6112"/>
    <cellStyle name="7_Anafim_פירוט אגח תשואה מעל 10%  2_דיווחים נוספים 2" xfId="20849"/>
    <cellStyle name="7_Anafim_פירוט אגח תשואה מעל 10%  2_דיווחים נוספים_1" xfId="6113"/>
    <cellStyle name="7_Anafim_פירוט אגח תשואה מעל 10%  2_דיווחים נוספים_1 2" xfId="20850"/>
    <cellStyle name="7_Anafim_פירוט אגח תשואה מעל 10%  2_דיווחים נוספים_1_15" xfId="11556"/>
    <cellStyle name="7_Anafim_פירוט אגח תשואה מעל 10%  2_דיווחים נוספים_1_15 2" xfId="20851"/>
    <cellStyle name="7_Anafim_פירוט אגח תשואה מעל 10%  2_דיווחים נוספים_1_פירוט אגח תשואה מעל 10% " xfId="6114"/>
    <cellStyle name="7_Anafim_פירוט אגח תשואה מעל 10%  2_דיווחים נוספים_1_פירוט אגח תשואה מעל 10%  2" xfId="20852"/>
    <cellStyle name="7_Anafim_פירוט אגח תשואה מעל 10%  2_דיווחים נוספים_1_פירוט אגח תשואה מעל 10% _15" xfId="11557"/>
    <cellStyle name="7_Anafim_פירוט אגח תשואה מעל 10%  2_דיווחים נוספים_1_פירוט אגח תשואה מעל 10% _15 2" xfId="20853"/>
    <cellStyle name="7_Anafim_פירוט אגח תשואה מעל 10%  2_דיווחים נוספים_15" xfId="11555"/>
    <cellStyle name="7_Anafim_פירוט אגח תשואה מעל 10%  2_דיווחים נוספים_15 2" xfId="20854"/>
    <cellStyle name="7_Anafim_פירוט אגח תשואה מעל 10%  2_דיווחים נוספים_פירוט אגח תשואה מעל 10% " xfId="6115"/>
    <cellStyle name="7_Anafim_פירוט אגח תשואה מעל 10%  2_דיווחים נוספים_פירוט אגח תשואה מעל 10%  2" xfId="20855"/>
    <cellStyle name="7_Anafim_פירוט אגח תשואה מעל 10%  2_דיווחים נוספים_פירוט אגח תשואה מעל 10% _15" xfId="11558"/>
    <cellStyle name="7_Anafim_פירוט אגח תשואה מעל 10%  2_דיווחים נוספים_פירוט אגח תשואה מעל 10% _15 2" xfId="20856"/>
    <cellStyle name="7_Anafim_פירוט אגח תשואה מעל 10%  2_פירוט אגח תשואה מעל 10% " xfId="6116"/>
    <cellStyle name="7_Anafim_פירוט אגח תשואה מעל 10%  2_פירוט אגח תשואה מעל 10%  2" xfId="20857"/>
    <cellStyle name="7_Anafim_פירוט אגח תשואה מעל 10%  2_פירוט אגח תשואה מעל 10% _1" xfId="6117"/>
    <cellStyle name="7_Anafim_פירוט אגח תשואה מעל 10%  2_פירוט אגח תשואה מעל 10% _1 2" xfId="20858"/>
    <cellStyle name="7_Anafim_פירוט אגח תשואה מעל 10%  2_פירוט אגח תשואה מעל 10% _1_15" xfId="11560"/>
    <cellStyle name="7_Anafim_פירוט אגח תשואה מעל 10%  2_פירוט אגח תשואה מעל 10% _1_15 2" xfId="20859"/>
    <cellStyle name="7_Anafim_פירוט אגח תשואה מעל 10%  2_פירוט אגח תשואה מעל 10% _15" xfId="11559"/>
    <cellStyle name="7_Anafim_פירוט אגח תשואה מעל 10%  2_פירוט אגח תשואה מעל 10% _15 2" xfId="20860"/>
    <cellStyle name="7_Anafim_פירוט אגח תשואה מעל 10%  2_פירוט אגח תשואה מעל 10% _פירוט אגח תשואה מעל 10% " xfId="6118"/>
    <cellStyle name="7_Anafim_פירוט אגח תשואה מעל 10%  2_פירוט אגח תשואה מעל 10% _פירוט אגח תשואה מעל 10%  2" xfId="20861"/>
    <cellStyle name="7_Anafim_פירוט אגח תשואה מעל 10%  2_פירוט אגח תשואה מעל 10% _פירוט אגח תשואה מעל 10% _15" xfId="11561"/>
    <cellStyle name="7_Anafim_פירוט אגח תשואה מעל 10%  2_פירוט אגח תשואה מעל 10% _פירוט אגח תשואה מעל 10% _15 2" xfId="20862"/>
    <cellStyle name="7_Anafim_פירוט אגח תשואה מעל 10%  3" xfId="20846"/>
    <cellStyle name="7_Anafim_פירוט אגח תשואה מעל 10% _1" xfId="6119"/>
    <cellStyle name="7_Anafim_פירוט אגח תשואה מעל 10% _1 2" xfId="20863"/>
    <cellStyle name="7_Anafim_פירוט אגח תשואה מעל 10% _1_15" xfId="11562"/>
    <cellStyle name="7_Anafim_פירוט אגח תשואה מעל 10% _1_15 2" xfId="20864"/>
    <cellStyle name="7_Anafim_פירוט אגח תשואה מעל 10% _1_פירוט אגח תשואה מעל 10% " xfId="6120"/>
    <cellStyle name="7_Anafim_פירוט אגח תשואה מעל 10% _1_פירוט אגח תשואה מעל 10%  2" xfId="20865"/>
    <cellStyle name="7_Anafim_פירוט אגח תשואה מעל 10% _1_פירוט אגח תשואה מעל 10% _15" xfId="11563"/>
    <cellStyle name="7_Anafim_פירוט אגח תשואה מעל 10% _1_פירוט אגח תשואה מעל 10% _15 2" xfId="20866"/>
    <cellStyle name="7_Anafim_פירוט אגח תשואה מעל 10% _15" xfId="11553"/>
    <cellStyle name="7_Anafim_פירוט אגח תשואה מעל 10% _15 2" xfId="20867"/>
    <cellStyle name="7_Anafim_פירוט אגח תשואה מעל 10% _2" xfId="6121"/>
    <cellStyle name="7_Anafim_פירוט אגח תשואה מעל 10% _2 2" xfId="20868"/>
    <cellStyle name="7_Anafim_פירוט אגח תשואה מעל 10% _2_15" xfId="11564"/>
    <cellStyle name="7_Anafim_פירוט אגח תשואה מעל 10% _2_15 2" xfId="20869"/>
    <cellStyle name="7_Anafim_פירוט אגח תשואה מעל 10% _4.4." xfId="6122"/>
    <cellStyle name="7_Anafim_פירוט אגח תשואה מעל 10% _4.4. 2" xfId="6123"/>
    <cellStyle name="7_Anafim_פירוט אגח תשואה מעל 10% _4.4. 2 2" xfId="20871"/>
    <cellStyle name="7_Anafim_פירוט אגח תשואה מעל 10% _4.4. 2_15" xfId="11566"/>
    <cellStyle name="7_Anafim_פירוט אגח תשואה מעל 10% _4.4. 2_15 2" xfId="20872"/>
    <cellStyle name="7_Anafim_פירוט אגח תשואה מעל 10% _4.4. 2_דיווחים נוספים" xfId="6124"/>
    <cellStyle name="7_Anafim_פירוט אגח תשואה מעל 10% _4.4. 2_דיווחים נוספים 2" xfId="20873"/>
    <cellStyle name="7_Anafim_פירוט אגח תשואה מעל 10% _4.4. 2_דיווחים נוספים_1" xfId="6125"/>
    <cellStyle name="7_Anafim_פירוט אגח תשואה מעל 10% _4.4. 2_דיווחים נוספים_1 2" xfId="20874"/>
    <cellStyle name="7_Anafim_פירוט אגח תשואה מעל 10% _4.4. 2_דיווחים נוספים_1_15" xfId="11568"/>
    <cellStyle name="7_Anafim_פירוט אגח תשואה מעל 10% _4.4. 2_דיווחים נוספים_1_15 2" xfId="20875"/>
    <cellStyle name="7_Anafim_פירוט אגח תשואה מעל 10% _4.4. 2_דיווחים נוספים_1_פירוט אגח תשואה מעל 10% " xfId="6126"/>
    <cellStyle name="7_Anafim_פירוט אגח תשואה מעל 10% _4.4. 2_דיווחים נוספים_1_פירוט אגח תשואה מעל 10%  2" xfId="20876"/>
    <cellStyle name="7_Anafim_פירוט אגח תשואה מעל 10% _4.4. 2_דיווחים נוספים_1_פירוט אגח תשואה מעל 10% _15" xfId="11569"/>
    <cellStyle name="7_Anafim_פירוט אגח תשואה מעל 10% _4.4. 2_דיווחים נוספים_1_פירוט אגח תשואה מעל 10% _15 2" xfId="20877"/>
    <cellStyle name="7_Anafim_פירוט אגח תשואה מעל 10% _4.4. 2_דיווחים נוספים_15" xfId="11567"/>
    <cellStyle name="7_Anafim_פירוט אגח תשואה מעל 10% _4.4. 2_דיווחים נוספים_15 2" xfId="20878"/>
    <cellStyle name="7_Anafim_פירוט אגח תשואה מעל 10% _4.4. 2_דיווחים נוספים_פירוט אגח תשואה מעל 10% " xfId="6127"/>
    <cellStyle name="7_Anafim_פירוט אגח תשואה מעל 10% _4.4. 2_דיווחים נוספים_פירוט אגח תשואה מעל 10%  2" xfId="20879"/>
    <cellStyle name="7_Anafim_פירוט אגח תשואה מעל 10% _4.4. 2_דיווחים נוספים_פירוט אגח תשואה מעל 10% _15" xfId="11570"/>
    <cellStyle name="7_Anafim_פירוט אגח תשואה מעל 10% _4.4. 2_דיווחים נוספים_פירוט אגח תשואה מעל 10% _15 2" xfId="20880"/>
    <cellStyle name="7_Anafim_פירוט אגח תשואה מעל 10% _4.4. 2_פירוט אגח תשואה מעל 10% " xfId="6128"/>
    <cellStyle name="7_Anafim_פירוט אגח תשואה מעל 10% _4.4. 2_פירוט אגח תשואה מעל 10%  2" xfId="20881"/>
    <cellStyle name="7_Anafim_פירוט אגח תשואה מעל 10% _4.4. 2_פירוט אגח תשואה מעל 10% _1" xfId="6129"/>
    <cellStyle name="7_Anafim_פירוט אגח תשואה מעל 10% _4.4. 2_פירוט אגח תשואה מעל 10% _1 2" xfId="20882"/>
    <cellStyle name="7_Anafim_פירוט אגח תשואה מעל 10% _4.4. 2_פירוט אגח תשואה מעל 10% _1_15" xfId="11572"/>
    <cellStyle name="7_Anafim_פירוט אגח תשואה מעל 10% _4.4. 2_פירוט אגח תשואה מעל 10% _1_15 2" xfId="20883"/>
    <cellStyle name="7_Anafim_פירוט אגח תשואה מעל 10% _4.4. 2_פירוט אגח תשואה מעל 10% _15" xfId="11571"/>
    <cellStyle name="7_Anafim_פירוט אגח תשואה מעל 10% _4.4. 2_פירוט אגח תשואה מעל 10% _15 2" xfId="20884"/>
    <cellStyle name="7_Anafim_פירוט אגח תשואה מעל 10% _4.4. 2_פירוט אגח תשואה מעל 10% _פירוט אגח תשואה מעל 10% " xfId="6130"/>
    <cellStyle name="7_Anafim_פירוט אגח תשואה מעל 10% _4.4. 2_פירוט אגח תשואה מעל 10% _פירוט אגח תשואה מעל 10%  2" xfId="20885"/>
    <cellStyle name="7_Anafim_פירוט אגח תשואה מעל 10% _4.4. 2_פירוט אגח תשואה מעל 10% _פירוט אגח תשואה מעל 10% _15" xfId="11573"/>
    <cellStyle name="7_Anafim_פירוט אגח תשואה מעל 10% _4.4. 2_פירוט אגח תשואה מעל 10% _פירוט אגח תשואה מעל 10% _15 2" xfId="20886"/>
    <cellStyle name="7_Anafim_פירוט אגח תשואה מעל 10% _4.4. 3" xfId="20870"/>
    <cellStyle name="7_Anafim_פירוט אגח תשואה מעל 10% _4.4._15" xfId="11565"/>
    <cellStyle name="7_Anafim_פירוט אגח תשואה מעל 10% _4.4._15 2" xfId="20887"/>
    <cellStyle name="7_Anafim_פירוט אגח תשואה מעל 10% _4.4._דיווחים נוספים" xfId="6131"/>
    <cellStyle name="7_Anafim_פירוט אגח תשואה מעל 10% _4.4._דיווחים נוספים 2" xfId="20888"/>
    <cellStyle name="7_Anafim_פירוט אגח תשואה מעל 10% _4.4._דיווחים נוספים_15" xfId="11574"/>
    <cellStyle name="7_Anafim_פירוט אגח תשואה מעל 10% _4.4._דיווחים נוספים_15 2" xfId="20889"/>
    <cellStyle name="7_Anafim_פירוט אגח תשואה מעל 10% _4.4._דיווחים נוספים_פירוט אגח תשואה מעל 10% " xfId="6132"/>
    <cellStyle name="7_Anafim_פירוט אגח תשואה מעל 10% _4.4._דיווחים נוספים_פירוט אגח תשואה מעל 10%  2" xfId="20890"/>
    <cellStyle name="7_Anafim_פירוט אגח תשואה מעל 10% _4.4._דיווחים נוספים_פירוט אגח תשואה מעל 10% _15" xfId="11575"/>
    <cellStyle name="7_Anafim_פירוט אגח תשואה מעל 10% _4.4._דיווחים נוספים_פירוט אגח תשואה מעל 10% _15 2" xfId="20891"/>
    <cellStyle name="7_Anafim_פירוט אגח תשואה מעל 10% _4.4._פירוט אגח תשואה מעל 10% " xfId="6133"/>
    <cellStyle name="7_Anafim_פירוט אגח תשואה מעל 10% _4.4._פירוט אגח תשואה מעל 10%  2" xfId="20892"/>
    <cellStyle name="7_Anafim_פירוט אגח תשואה מעל 10% _4.4._פירוט אגח תשואה מעל 10% _1" xfId="6134"/>
    <cellStyle name="7_Anafim_פירוט אגח תשואה מעל 10% _4.4._פירוט אגח תשואה מעל 10% _1 2" xfId="20893"/>
    <cellStyle name="7_Anafim_פירוט אגח תשואה מעל 10% _4.4._פירוט אגח תשואה מעל 10% _1_15" xfId="11577"/>
    <cellStyle name="7_Anafim_פירוט אגח תשואה מעל 10% _4.4._פירוט אגח תשואה מעל 10% _1_15 2" xfId="20894"/>
    <cellStyle name="7_Anafim_פירוט אגח תשואה מעל 10% _4.4._פירוט אגח תשואה מעל 10% _15" xfId="11576"/>
    <cellStyle name="7_Anafim_פירוט אגח תשואה מעל 10% _4.4._פירוט אגח תשואה מעל 10% _15 2" xfId="20895"/>
    <cellStyle name="7_Anafim_פירוט אגח תשואה מעל 10% _4.4._פירוט אגח תשואה מעל 10% _פירוט אגח תשואה מעל 10% " xfId="6135"/>
    <cellStyle name="7_Anafim_פירוט אגח תשואה מעל 10% _4.4._פירוט אגח תשואה מעל 10% _פירוט אגח תשואה מעל 10%  2" xfId="20896"/>
    <cellStyle name="7_Anafim_פירוט אגח תשואה מעל 10% _4.4._פירוט אגח תשואה מעל 10% _פירוט אגח תשואה מעל 10% _15" xfId="11578"/>
    <cellStyle name="7_Anafim_פירוט אגח תשואה מעל 10% _4.4._פירוט אגח תשואה מעל 10% _פירוט אגח תשואה מעל 10% _15 2" xfId="20897"/>
    <cellStyle name="7_Anafim_פירוט אגח תשואה מעל 10% _דיווחים נוספים" xfId="6136"/>
    <cellStyle name="7_Anafim_פירוט אגח תשואה מעל 10% _דיווחים נוספים 2" xfId="20898"/>
    <cellStyle name="7_Anafim_פירוט אגח תשואה מעל 10% _דיווחים נוספים_1" xfId="6137"/>
    <cellStyle name="7_Anafim_פירוט אגח תשואה מעל 10% _דיווחים נוספים_1 2" xfId="20899"/>
    <cellStyle name="7_Anafim_פירוט אגח תשואה מעל 10% _דיווחים נוספים_1_15" xfId="11580"/>
    <cellStyle name="7_Anafim_פירוט אגח תשואה מעל 10% _דיווחים נוספים_1_15 2" xfId="20900"/>
    <cellStyle name="7_Anafim_פירוט אגח תשואה מעל 10% _דיווחים נוספים_1_פירוט אגח תשואה מעל 10% " xfId="6138"/>
    <cellStyle name="7_Anafim_פירוט אגח תשואה מעל 10% _דיווחים נוספים_1_פירוט אגח תשואה מעל 10%  2" xfId="20901"/>
    <cellStyle name="7_Anafim_פירוט אגח תשואה מעל 10% _דיווחים נוספים_1_פירוט אגח תשואה מעל 10% _15" xfId="11581"/>
    <cellStyle name="7_Anafim_פירוט אגח תשואה מעל 10% _דיווחים נוספים_1_פירוט אגח תשואה מעל 10% _15 2" xfId="20902"/>
    <cellStyle name="7_Anafim_פירוט אגח תשואה מעל 10% _דיווחים נוספים_15" xfId="11579"/>
    <cellStyle name="7_Anafim_פירוט אגח תשואה מעל 10% _דיווחים נוספים_15 2" xfId="20903"/>
    <cellStyle name="7_Anafim_פירוט אגח תשואה מעל 10% _דיווחים נוספים_פירוט אגח תשואה מעל 10% " xfId="6139"/>
    <cellStyle name="7_Anafim_פירוט אגח תשואה מעל 10% _דיווחים נוספים_פירוט אגח תשואה מעל 10%  2" xfId="20904"/>
    <cellStyle name="7_Anafim_פירוט אגח תשואה מעל 10% _דיווחים נוספים_פירוט אגח תשואה מעל 10% _15" xfId="11582"/>
    <cellStyle name="7_Anafim_פירוט אגח תשואה מעל 10% _דיווחים נוספים_פירוט אגח תשואה מעל 10% _15 2" xfId="20905"/>
    <cellStyle name="7_Anafim_פירוט אגח תשואה מעל 10% _פירוט אגח תשואה מעל 10% " xfId="6140"/>
    <cellStyle name="7_Anafim_פירוט אגח תשואה מעל 10% _פירוט אגח תשואה מעל 10%  2" xfId="20906"/>
    <cellStyle name="7_Anafim_פירוט אגח תשואה מעל 10% _פירוט אגח תשואה מעל 10% _1" xfId="6141"/>
    <cellStyle name="7_Anafim_פירוט אגח תשואה מעל 10% _פירוט אגח תשואה מעל 10% _1 2" xfId="20907"/>
    <cellStyle name="7_Anafim_פירוט אגח תשואה מעל 10% _פירוט אגח תשואה מעל 10% _1_15" xfId="11584"/>
    <cellStyle name="7_Anafim_פירוט אגח תשואה מעל 10% _פירוט אגח תשואה מעל 10% _1_15 2" xfId="20908"/>
    <cellStyle name="7_Anafim_פירוט אגח תשואה מעל 10% _פירוט אגח תשואה מעל 10% _15" xfId="11583"/>
    <cellStyle name="7_Anafim_פירוט אגח תשואה מעל 10% _פירוט אגח תשואה מעל 10% _15 2" xfId="20909"/>
    <cellStyle name="7_Anafim_פירוט אגח תשואה מעל 10% _פירוט אגח תשואה מעל 10% _פירוט אגח תשואה מעל 10% " xfId="6142"/>
    <cellStyle name="7_Anafim_פירוט אגח תשואה מעל 10% _פירוט אגח תשואה מעל 10% _פירוט אגח תשואה מעל 10%  2" xfId="20910"/>
    <cellStyle name="7_Anafim_פירוט אגח תשואה מעל 10% _פירוט אגח תשואה מעל 10% _פירוט אגח תשואה מעל 10% _15" xfId="11585"/>
    <cellStyle name="7_Anafim_פירוט אגח תשואה מעל 10% _פירוט אגח תשואה מעל 10% _פירוט אגח תשואה מעל 10% _15 2" xfId="20911"/>
    <cellStyle name="7_אחזקות בעלי ענין -DATA - ערכים" xfId="14881"/>
    <cellStyle name="7_אחזקות בעלי ענין -DATA - ערכים 2" xfId="20912"/>
    <cellStyle name="7_דיווחים נוספים" xfId="6143"/>
    <cellStyle name="7_דיווחים נוספים 2" xfId="6144"/>
    <cellStyle name="7_דיווחים נוספים 2 2" xfId="20914"/>
    <cellStyle name="7_דיווחים נוספים 2_15" xfId="11587"/>
    <cellStyle name="7_דיווחים נוספים 2_15 2" xfId="20915"/>
    <cellStyle name="7_דיווחים נוספים 2_דיווחים נוספים" xfId="6145"/>
    <cellStyle name="7_דיווחים נוספים 2_דיווחים נוספים 2" xfId="20916"/>
    <cellStyle name="7_דיווחים נוספים 2_דיווחים נוספים_1" xfId="6146"/>
    <cellStyle name="7_דיווחים נוספים 2_דיווחים נוספים_1 2" xfId="20917"/>
    <cellStyle name="7_דיווחים נוספים 2_דיווחים נוספים_1_15" xfId="11589"/>
    <cellStyle name="7_דיווחים נוספים 2_דיווחים נוספים_1_15 2" xfId="20918"/>
    <cellStyle name="7_דיווחים נוספים 2_דיווחים נוספים_1_פירוט אגח תשואה מעל 10% " xfId="6147"/>
    <cellStyle name="7_דיווחים נוספים 2_דיווחים נוספים_1_פירוט אגח תשואה מעל 10%  2" xfId="20919"/>
    <cellStyle name="7_דיווחים נוספים 2_דיווחים נוספים_1_פירוט אגח תשואה מעל 10% _15" xfId="11590"/>
    <cellStyle name="7_דיווחים נוספים 2_דיווחים נוספים_1_פירוט אגח תשואה מעל 10% _15 2" xfId="20920"/>
    <cellStyle name="7_דיווחים נוספים 2_דיווחים נוספים_15" xfId="11588"/>
    <cellStyle name="7_דיווחים נוספים 2_דיווחים נוספים_15 2" xfId="20921"/>
    <cellStyle name="7_דיווחים נוספים 2_דיווחים נוספים_פירוט אגח תשואה מעל 10% " xfId="6148"/>
    <cellStyle name="7_דיווחים נוספים 2_דיווחים נוספים_פירוט אגח תשואה מעל 10%  2" xfId="20922"/>
    <cellStyle name="7_דיווחים נוספים 2_דיווחים נוספים_פירוט אגח תשואה מעל 10% _15" xfId="11591"/>
    <cellStyle name="7_דיווחים נוספים 2_דיווחים נוספים_פירוט אגח תשואה מעל 10% _15 2" xfId="20923"/>
    <cellStyle name="7_דיווחים נוספים 2_פירוט אגח תשואה מעל 10% " xfId="6149"/>
    <cellStyle name="7_דיווחים נוספים 2_פירוט אגח תשואה מעל 10%  2" xfId="20924"/>
    <cellStyle name="7_דיווחים נוספים 2_פירוט אגח תשואה מעל 10% _1" xfId="6150"/>
    <cellStyle name="7_דיווחים נוספים 2_פירוט אגח תשואה מעל 10% _1 2" xfId="20925"/>
    <cellStyle name="7_דיווחים נוספים 2_פירוט אגח תשואה מעל 10% _1_15" xfId="11593"/>
    <cellStyle name="7_דיווחים נוספים 2_פירוט אגח תשואה מעל 10% _1_15 2" xfId="20926"/>
    <cellStyle name="7_דיווחים נוספים 2_פירוט אגח תשואה מעל 10% _15" xfId="11592"/>
    <cellStyle name="7_דיווחים נוספים 2_פירוט אגח תשואה מעל 10% _15 2" xfId="20927"/>
    <cellStyle name="7_דיווחים נוספים 2_פירוט אגח תשואה מעל 10% _פירוט אגח תשואה מעל 10% " xfId="6151"/>
    <cellStyle name="7_דיווחים נוספים 2_פירוט אגח תשואה מעל 10% _פירוט אגח תשואה מעל 10%  2" xfId="20928"/>
    <cellStyle name="7_דיווחים נוספים 2_פירוט אגח תשואה מעל 10% _פירוט אגח תשואה מעל 10% _15" xfId="11594"/>
    <cellStyle name="7_דיווחים נוספים 2_פירוט אגח תשואה מעל 10% _פירוט אגח תשואה מעל 10% _15 2" xfId="20929"/>
    <cellStyle name="7_דיווחים נוספים 3" xfId="20913"/>
    <cellStyle name="7_דיווחים נוספים_1" xfId="6152"/>
    <cellStyle name="7_דיווחים נוספים_1 2" xfId="6153"/>
    <cellStyle name="7_דיווחים נוספים_1 2 2" xfId="20931"/>
    <cellStyle name="7_דיווחים נוספים_1 2_15" xfId="11596"/>
    <cellStyle name="7_דיווחים נוספים_1 2_15 2" xfId="20932"/>
    <cellStyle name="7_דיווחים נוספים_1 2_דיווחים נוספים" xfId="6154"/>
    <cellStyle name="7_דיווחים נוספים_1 2_דיווחים נוספים 2" xfId="20933"/>
    <cellStyle name="7_דיווחים נוספים_1 2_דיווחים נוספים_1" xfId="6155"/>
    <cellStyle name="7_דיווחים נוספים_1 2_דיווחים נוספים_1 2" xfId="20934"/>
    <cellStyle name="7_דיווחים נוספים_1 2_דיווחים נוספים_1_15" xfId="11598"/>
    <cellStyle name="7_דיווחים נוספים_1 2_דיווחים נוספים_1_15 2" xfId="20935"/>
    <cellStyle name="7_דיווחים נוספים_1 2_דיווחים נוספים_1_פירוט אגח תשואה מעל 10% " xfId="6156"/>
    <cellStyle name="7_דיווחים נוספים_1 2_דיווחים נוספים_1_פירוט אגח תשואה מעל 10%  2" xfId="20936"/>
    <cellStyle name="7_דיווחים נוספים_1 2_דיווחים נוספים_1_פירוט אגח תשואה מעל 10% _15" xfId="11599"/>
    <cellStyle name="7_דיווחים נוספים_1 2_דיווחים נוספים_1_פירוט אגח תשואה מעל 10% _15 2" xfId="20937"/>
    <cellStyle name="7_דיווחים נוספים_1 2_דיווחים נוספים_15" xfId="11597"/>
    <cellStyle name="7_דיווחים נוספים_1 2_דיווחים נוספים_15 2" xfId="20938"/>
    <cellStyle name="7_דיווחים נוספים_1 2_דיווחים נוספים_פירוט אגח תשואה מעל 10% " xfId="6157"/>
    <cellStyle name="7_דיווחים נוספים_1 2_דיווחים נוספים_פירוט אגח תשואה מעל 10%  2" xfId="20939"/>
    <cellStyle name="7_דיווחים נוספים_1 2_דיווחים נוספים_פירוט אגח תשואה מעל 10% _15" xfId="11600"/>
    <cellStyle name="7_דיווחים נוספים_1 2_דיווחים נוספים_פירוט אגח תשואה מעל 10% _15 2" xfId="20940"/>
    <cellStyle name="7_דיווחים נוספים_1 2_פירוט אגח תשואה מעל 10% " xfId="6158"/>
    <cellStyle name="7_דיווחים נוספים_1 2_פירוט אגח תשואה מעל 10%  2" xfId="20941"/>
    <cellStyle name="7_דיווחים נוספים_1 2_פירוט אגח תשואה מעל 10% _1" xfId="6159"/>
    <cellStyle name="7_דיווחים נוספים_1 2_פירוט אגח תשואה מעל 10% _1 2" xfId="20942"/>
    <cellStyle name="7_דיווחים נוספים_1 2_פירוט אגח תשואה מעל 10% _1_15" xfId="11602"/>
    <cellStyle name="7_דיווחים נוספים_1 2_פירוט אגח תשואה מעל 10% _1_15 2" xfId="20943"/>
    <cellStyle name="7_דיווחים נוספים_1 2_פירוט אגח תשואה מעל 10% _15" xfId="11601"/>
    <cellStyle name="7_דיווחים נוספים_1 2_פירוט אגח תשואה מעל 10% _15 2" xfId="20944"/>
    <cellStyle name="7_דיווחים נוספים_1 2_פירוט אגח תשואה מעל 10% _פירוט אגח תשואה מעל 10% " xfId="6160"/>
    <cellStyle name="7_דיווחים נוספים_1 2_פירוט אגח תשואה מעל 10% _פירוט אגח תשואה מעל 10%  2" xfId="20945"/>
    <cellStyle name="7_דיווחים נוספים_1 2_פירוט אגח תשואה מעל 10% _פירוט אגח תשואה מעל 10% _15" xfId="11603"/>
    <cellStyle name="7_דיווחים נוספים_1 2_פירוט אגח תשואה מעל 10% _פירוט אגח תשואה מעל 10% _15 2" xfId="20946"/>
    <cellStyle name="7_דיווחים נוספים_1 3" xfId="20930"/>
    <cellStyle name="7_דיווחים נוספים_1_15" xfId="11595"/>
    <cellStyle name="7_דיווחים נוספים_1_15 2" xfId="20947"/>
    <cellStyle name="7_דיווחים נוספים_1_4.4." xfId="6161"/>
    <cellStyle name="7_דיווחים נוספים_1_4.4. 2" xfId="6162"/>
    <cellStyle name="7_דיווחים נוספים_1_4.4. 2 2" xfId="20949"/>
    <cellStyle name="7_דיווחים נוספים_1_4.4. 2_15" xfId="11605"/>
    <cellStyle name="7_דיווחים נוספים_1_4.4. 2_15 2" xfId="20950"/>
    <cellStyle name="7_דיווחים נוספים_1_4.4. 2_דיווחים נוספים" xfId="6163"/>
    <cellStyle name="7_דיווחים נוספים_1_4.4. 2_דיווחים נוספים 2" xfId="20951"/>
    <cellStyle name="7_דיווחים נוספים_1_4.4. 2_דיווחים נוספים_1" xfId="6164"/>
    <cellStyle name="7_דיווחים נוספים_1_4.4. 2_דיווחים נוספים_1 2" xfId="20952"/>
    <cellStyle name="7_דיווחים נוספים_1_4.4. 2_דיווחים נוספים_1_15" xfId="11607"/>
    <cellStyle name="7_דיווחים נוספים_1_4.4. 2_דיווחים נוספים_1_15 2" xfId="20953"/>
    <cellStyle name="7_דיווחים נוספים_1_4.4. 2_דיווחים נוספים_1_פירוט אגח תשואה מעל 10% " xfId="6165"/>
    <cellStyle name="7_דיווחים נוספים_1_4.4. 2_דיווחים נוספים_1_פירוט אגח תשואה מעל 10%  2" xfId="20954"/>
    <cellStyle name="7_דיווחים נוספים_1_4.4. 2_דיווחים נוספים_1_פירוט אגח תשואה מעל 10% _15" xfId="11608"/>
    <cellStyle name="7_דיווחים נוספים_1_4.4. 2_דיווחים נוספים_1_פירוט אגח תשואה מעל 10% _15 2" xfId="20955"/>
    <cellStyle name="7_דיווחים נוספים_1_4.4. 2_דיווחים נוספים_15" xfId="11606"/>
    <cellStyle name="7_דיווחים נוספים_1_4.4. 2_דיווחים נוספים_15 2" xfId="20956"/>
    <cellStyle name="7_דיווחים נוספים_1_4.4. 2_דיווחים נוספים_פירוט אגח תשואה מעל 10% " xfId="6166"/>
    <cellStyle name="7_דיווחים נוספים_1_4.4. 2_דיווחים נוספים_פירוט אגח תשואה מעל 10%  2" xfId="20957"/>
    <cellStyle name="7_דיווחים נוספים_1_4.4. 2_דיווחים נוספים_פירוט אגח תשואה מעל 10% _15" xfId="11609"/>
    <cellStyle name="7_דיווחים נוספים_1_4.4. 2_דיווחים נוספים_פירוט אגח תשואה מעל 10% _15 2" xfId="20958"/>
    <cellStyle name="7_דיווחים נוספים_1_4.4. 2_פירוט אגח תשואה מעל 10% " xfId="6167"/>
    <cellStyle name="7_דיווחים נוספים_1_4.4. 2_פירוט אגח תשואה מעל 10%  2" xfId="20959"/>
    <cellStyle name="7_דיווחים נוספים_1_4.4. 2_פירוט אגח תשואה מעל 10% _1" xfId="6168"/>
    <cellStyle name="7_דיווחים נוספים_1_4.4. 2_פירוט אגח תשואה מעל 10% _1 2" xfId="20960"/>
    <cellStyle name="7_דיווחים נוספים_1_4.4. 2_פירוט אגח תשואה מעל 10% _1_15" xfId="11611"/>
    <cellStyle name="7_דיווחים נוספים_1_4.4. 2_פירוט אגח תשואה מעל 10% _1_15 2" xfId="20961"/>
    <cellStyle name="7_דיווחים נוספים_1_4.4. 2_פירוט אגח תשואה מעל 10% _15" xfId="11610"/>
    <cellStyle name="7_דיווחים נוספים_1_4.4. 2_פירוט אגח תשואה מעל 10% _15 2" xfId="20962"/>
    <cellStyle name="7_דיווחים נוספים_1_4.4. 2_פירוט אגח תשואה מעל 10% _פירוט אגח תשואה מעל 10% " xfId="6169"/>
    <cellStyle name="7_דיווחים נוספים_1_4.4. 2_פירוט אגח תשואה מעל 10% _פירוט אגח תשואה מעל 10%  2" xfId="20963"/>
    <cellStyle name="7_דיווחים נוספים_1_4.4. 2_פירוט אגח תשואה מעל 10% _פירוט אגח תשואה מעל 10% _15" xfId="11612"/>
    <cellStyle name="7_דיווחים נוספים_1_4.4. 2_פירוט אגח תשואה מעל 10% _פירוט אגח תשואה מעל 10% _15 2" xfId="20964"/>
    <cellStyle name="7_דיווחים נוספים_1_4.4. 3" xfId="20948"/>
    <cellStyle name="7_דיווחים נוספים_1_4.4._15" xfId="11604"/>
    <cellStyle name="7_דיווחים נוספים_1_4.4._15 2" xfId="20965"/>
    <cellStyle name="7_דיווחים נוספים_1_4.4._דיווחים נוספים" xfId="6170"/>
    <cellStyle name="7_דיווחים נוספים_1_4.4._דיווחים נוספים 2" xfId="20966"/>
    <cellStyle name="7_דיווחים נוספים_1_4.4._דיווחים נוספים_15" xfId="11613"/>
    <cellStyle name="7_דיווחים נוספים_1_4.4._דיווחים נוספים_15 2" xfId="20967"/>
    <cellStyle name="7_דיווחים נוספים_1_4.4._דיווחים נוספים_פירוט אגח תשואה מעל 10% " xfId="6171"/>
    <cellStyle name="7_דיווחים נוספים_1_4.4._דיווחים נוספים_פירוט אגח תשואה מעל 10%  2" xfId="20968"/>
    <cellStyle name="7_דיווחים נוספים_1_4.4._דיווחים נוספים_פירוט אגח תשואה מעל 10% _15" xfId="11614"/>
    <cellStyle name="7_דיווחים נוספים_1_4.4._דיווחים נוספים_פירוט אגח תשואה מעל 10% _15 2" xfId="20969"/>
    <cellStyle name="7_דיווחים נוספים_1_4.4._פירוט אגח תשואה מעל 10% " xfId="6172"/>
    <cellStyle name="7_דיווחים נוספים_1_4.4._פירוט אגח תשואה מעל 10%  2" xfId="20970"/>
    <cellStyle name="7_דיווחים נוספים_1_4.4._פירוט אגח תשואה מעל 10% _1" xfId="6173"/>
    <cellStyle name="7_דיווחים נוספים_1_4.4._פירוט אגח תשואה מעל 10% _1 2" xfId="20971"/>
    <cellStyle name="7_דיווחים נוספים_1_4.4._פירוט אגח תשואה מעל 10% _1_15" xfId="11616"/>
    <cellStyle name="7_דיווחים נוספים_1_4.4._פירוט אגח תשואה מעל 10% _1_15 2" xfId="20972"/>
    <cellStyle name="7_דיווחים נוספים_1_4.4._פירוט אגח תשואה מעל 10% _15" xfId="11615"/>
    <cellStyle name="7_דיווחים נוספים_1_4.4._פירוט אגח תשואה מעל 10% _15 2" xfId="20973"/>
    <cellStyle name="7_דיווחים נוספים_1_4.4._פירוט אגח תשואה מעל 10% _פירוט אגח תשואה מעל 10% " xfId="6174"/>
    <cellStyle name="7_דיווחים נוספים_1_4.4._פירוט אגח תשואה מעל 10% _פירוט אגח תשואה מעל 10%  2" xfId="20974"/>
    <cellStyle name="7_דיווחים נוספים_1_4.4._פירוט אגח תשואה מעל 10% _פירוט אגח תשואה מעל 10% _15" xfId="11617"/>
    <cellStyle name="7_דיווחים נוספים_1_4.4._פירוט אגח תשואה מעל 10% _פירוט אגח תשואה מעל 10% _15 2" xfId="20975"/>
    <cellStyle name="7_דיווחים נוספים_1_דיווחים נוספים" xfId="6175"/>
    <cellStyle name="7_דיווחים נוספים_1_דיווחים נוספים 2" xfId="6176"/>
    <cellStyle name="7_דיווחים נוספים_1_דיווחים נוספים 2 2" xfId="20977"/>
    <cellStyle name="7_דיווחים נוספים_1_דיווחים נוספים 2_15" xfId="11619"/>
    <cellStyle name="7_דיווחים נוספים_1_דיווחים נוספים 2_15 2" xfId="20978"/>
    <cellStyle name="7_דיווחים נוספים_1_דיווחים נוספים 2_דיווחים נוספים" xfId="6177"/>
    <cellStyle name="7_דיווחים נוספים_1_דיווחים נוספים 2_דיווחים נוספים 2" xfId="20979"/>
    <cellStyle name="7_דיווחים נוספים_1_דיווחים נוספים 2_דיווחים נוספים_1" xfId="6178"/>
    <cellStyle name="7_דיווחים נוספים_1_דיווחים נוספים 2_דיווחים נוספים_1 2" xfId="20980"/>
    <cellStyle name="7_דיווחים נוספים_1_דיווחים נוספים 2_דיווחים נוספים_1_15" xfId="11621"/>
    <cellStyle name="7_דיווחים נוספים_1_דיווחים נוספים 2_דיווחים נוספים_1_15 2" xfId="20981"/>
    <cellStyle name="7_דיווחים נוספים_1_דיווחים נוספים 2_דיווחים נוספים_1_פירוט אגח תשואה מעל 10% " xfId="6179"/>
    <cellStyle name="7_דיווחים נוספים_1_דיווחים נוספים 2_דיווחים נוספים_1_פירוט אגח תשואה מעל 10%  2" xfId="20982"/>
    <cellStyle name="7_דיווחים נוספים_1_דיווחים נוספים 2_דיווחים נוספים_1_פירוט אגח תשואה מעל 10% _15" xfId="11622"/>
    <cellStyle name="7_דיווחים נוספים_1_דיווחים נוספים 2_דיווחים נוספים_1_פירוט אגח תשואה מעל 10% _15 2" xfId="20983"/>
    <cellStyle name="7_דיווחים נוספים_1_דיווחים נוספים 2_דיווחים נוספים_15" xfId="11620"/>
    <cellStyle name="7_דיווחים נוספים_1_דיווחים נוספים 2_דיווחים נוספים_15 2" xfId="20984"/>
    <cellStyle name="7_דיווחים נוספים_1_דיווחים נוספים 2_דיווחים נוספים_פירוט אגח תשואה מעל 10% " xfId="6180"/>
    <cellStyle name="7_דיווחים נוספים_1_דיווחים נוספים 2_דיווחים נוספים_פירוט אגח תשואה מעל 10%  2" xfId="20985"/>
    <cellStyle name="7_דיווחים נוספים_1_דיווחים נוספים 2_דיווחים נוספים_פירוט אגח תשואה מעל 10% _15" xfId="11623"/>
    <cellStyle name="7_דיווחים נוספים_1_דיווחים נוספים 2_דיווחים נוספים_פירוט אגח תשואה מעל 10% _15 2" xfId="20986"/>
    <cellStyle name="7_דיווחים נוספים_1_דיווחים נוספים 2_פירוט אגח תשואה מעל 10% " xfId="6181"/>
    <cellStyle name="7_דיווחים נוספים_1_דיווחים נוספים 2_פירוט אגח תשואה מעל 10%  2" xfId="20987"/>
    <cellStyle name="7_דיווחים נוספים_1_דיווחים נוספים 2_פירוט אגח תשואה מעל 10% _1" xfId="6182"/>
    <cellStyle name="7_דיווחים נוספים_1_דיווחים נוספים 2_פירוט אגח תשואה מעל 10% _1 2" xfId="20988"/>
    <cellStyle name="7_דיווחים נוספים_1_דיווחים נוספים 2_פירוט אגח תשואה מעל 10% _1_15" xfId="11625"/>
    <cellStyle name="7_דיווחים נוספים_1_דיווחים נוספים 2_פירוט אגח תשואה מעל 10% _1_15 2" xfId="20989"/>
    <cellStyle name="7_דיווחים נוספים_1_דיווחים נוספים 2_פירוט אגח תשואה מעל 10% _15" xfId="11624"/>
    <cellStyle name="7_דיווחים נוספים_1_דיווחים נוספים 2_פירוט אגח תשואה מעל 10% _15 2" xfId="20990"/>
    <cellStyle name="7_דיווחים נוספים_1_דיווחים נוספים 2_פירוט אגח תשואה מעל 10% _פירוט אגח תשואה מעל 10% " xfId="6183"/>
    <cellStyle name="7_דיווחים נוספים_1_דיווחים נוספים 2_פירוט אגח תשואה מעל 10% _פירוט אגח תשואה מעל 10%  2" xfId="20991"/>
    <cellStyle name="7_דיווחים נוספים_1_דיווחים נוספים 2_פירוט אגח תשואה מעל 10% _פירוט אגח תשואה מעל 10% _15" xfId="11626"/>
    <cellStyle name="7_דיווחים נוספים_1_דיווחים נוספים 2_פירוט אגח תשואה מעל 10% _פירוט אגח תשואה מעל 10% _15 2" xfId="20992"/>
    <cellStyle name="7_דיווחים נוספים_1_דיווחים נוספים 3" xfId="20976"/>
    <cellStyle name="7_דיווחים נוספים_1_דיווחים נוספים_1" xfId="6184"/>
    <cellStyle name="7_דיווחים נוספים_1_דיווחים נוספים_1 2" xfId="20993"/>
    <cellStyle name="7_דיווחים נוספים_1_דיווחים נוספים_1_15" xfId="11627"/>
    <cellStyle name="7_דיווחים נוספים_1_דיווחים נוספים_1_15 2" xfId="20994"/>
    <cellStyle name="7_דיווחים נוספים_1_דיווחים נוספים_1_פירוט אגח תשואה מעל 10% " xfId="6185"/>
    <cellStyle name="7_דיווחים נוספים_1_דיווחים נוספים_1_פירוט אגח תשואה מעל 10%  2" xfId="20995"/>
    <cellStyle name="7_דיווחים נוספים_1_דיווחים נוספים_1_פירוט אגח תשואה מעל 10% _15" xfId="11628"/>
    <cellStyle name="7_דיווחים נוספים_1_דיווחים נוספים_1_פירוט אגח תשואה מעל 10% _15 2" xfId="20996"/>
    <cellStyle name="7_דיווחים נוספים_1_דיווחים נוספים_15" xfId="11618"/>
    <cellStyle name="7_דיווחים נוספים_1_דיווחים נוספים_15 2" xfId="20997"/>
    <cellStyle name="7_דיווחים נוספים_1_דיווחים נוספים_4.4." xfId="6186"/>
    <cellStyle name="7_דיווחים נוספים_1_דיווחים נוספים_4.4. 2" xfId="6187"/>
    <cellStyle name="7_דיווחים נוספים_1_דיווחים נוספים_4.4. 2 2" xfId="20999"/>
    <cellStyle name="7_דיווחים נוספים_1_דיווחים נוספים_4.4. 2_15" xfId="11630"/>
    <cellStyle name="7_דיווחים נוספים_1_דיווחים נוספים_4.4. 2_15 2" xfId="21000"/>
    <cellStyle name="7_דיווחים נוספים_1_דיווחים נוספים_4.4. 2_דיווחים נוספים" xfId="6188"/>
    <cellStyle name="7_דיווחים נוספים_1_דיווחים נוספים_4.4. 2_דיווחים נוספים 2" xfId="21001"/>
    <cellStyle name="7_דיווחים נוספים_1_דיווחים נוספים_4.4. 2_דיווחים נוספים_1" xfId="6189"/>
    <cellStyle name="7_דיווחים נוספים_1_דיווחים נוספים_4.4. 2_דיווחים נוספים_1 2" xfId="21002"/>
    <cellStyle name="7_דיווחים נוספים_1_דיווחים נוספים_4.4. 2_דיווחים נוספים_1_15" xfId="11632"/>
    <cellStyle name="7_דיווחים נוספים_1_דיווחים נוספים_4.4. 2_דיווחים נוספים_1_15 2" xfId="21003"/>
    <cellStyle name="7_דיווחים נוספים_1_דיווחים נוספים_4.4. 2_דיווחים נוספים_1_פירוט אגח תשואה מעל 10% " xfId="6190"/>
    <cellStyle name="7_דיווחים נוספים_1_דיווחים נוספים_4.4. 2_דיווחים נוספים_1_פירוט אגח תשואה מעל 10%  2" xfId="21004"/>
    <cellStyle name="7_דיווחים נוספים_1_דיווחים נוספים_4.4. 2_דיווחים נוספים_1_פירוט אגח תשואה מעל 10% _15" xfId="11633"/>
    <cellStyle name="7_דיווחים נוספים_1_דיווחים נוספים_4.4. 2_דיווחים נוספים_1_פירוט אגח תשואה מעל 10% _15 2" xfId="21005"/>
    <cellStyle name="7_דיווחים נוספים_1_דיווחים נוספים_4.4. 2_דיווחים נוספים_15" xfId="11631"/>
    <cellStyle name="7_דיווחים נוספים_1_דיווחים נוספים_4.4. 2_דיווחים נוספים_15 2" xfId="21006"/>
    <cellStyle name="7_דיווחים נוספים_1_דיווחים נוספים_4.4. 2_דיווחים נוספים_פירוט אגח תשואה מעל 10% " xfId="6191"/>
    <cellStyle name="7_דיווחים נוספים_1_דיווחים נוספים_4.4. 2_דיווחים נוספים_פירוט אגח תשואה מעל 10%  2" xfId="21007"/>
    <cellStyle name="7_דיווחים נוספים_1_דיווחים נוספים_4.4. 2_דיווחים נוספים_פירוט אגח תשואה מעל 10% _15" xfId="11634"/>
    <cellStyle name="7_דיווחים נוספים_1_דיווחים נוספים_4.4. 2_דיווחים נוספים_פירוט אגח תשואה מעל 10% _15 2" xfId="21008"/>
    <cellStyle name="7_דיווחים נוספים_1_דיווחים נוספים_4.4. 2_פירוט אגח תשואה מעל 10% " xfId="6192"/>
    <cellStyle name="7_דיווחים נוספים_1_דיווחים נוספים_4.4. 2_פירוט אגח תשואה מעל 10%  2" xfId="21009"/>
    <cellStyle name="7_דיווחים נוספים_1_דיווחים נוספים_4.4. 2_פירוט אגח תשואה מעל 10% _1" xfId="6193"/>
    <cellStyle name="7_דיווחים נוספים_1_דיווחים נוספים_4.4. 2_פירוט אגח תשואה מעל 10% _1 2" xfId="21010"/>
    <cellStyle name="7_דיווחים נוספים_1_דיווחים נוספים_4.4. 2_פירוט אגח תשואה מעל 10% _1_15" xfId="11636"/>
    <cellStyle name="7_דיווחים נוספים_1_דיווחים נוספים_4.4. 2_פירוט אגח תשואה מעל 10% _1_15 2" xfId="21011"/>
    <cellStyle name="7_דיווחים נוספים_1_דיווחים נוספים_4.4. 2_פירוט אגח תשואה מעל 10% _15" xfId="11635"/>
    <cellStyle name="7_דיווחים נוספים_1_דיווחים נוספים_4.4. 2_פירוט אגח תשואה מעל 10% _15 2" xfId="21012"/>
    <cellStyle name="7_דיווחים נוספים_1_דיווחים נוספים_4.4. 2_פירוט אגח תשואה מעל 10% _פירוט אגח תשואה מעל 10% " xfId="6194"/>
    <cellStyle name="7_דיווחים נוספים_1_דיווחים נוספים_4.4. 2_פירוט אגח תשואה מעל 10% _פירוט אגח תשואה מעל 10%  2" xfId="21013"/>
    <cellStyle name="7_דיווחים נוספים_1_דיווחים נוספים_4.4. 2_פירוט אגח תשואה מעל 10% _פירוט אגח תשואה מעל 10% _15" xfId="11637"/>
    <cellStyle name="7_דיווחים נוספים_1_דיווחים נוספים_4.4. 2_פירוט אגח תשואה מעל 10% _פירוט אגח תשואה מעל 10% _15 2" xfId="21014"/>
    <cellStyle name="7_דיווחים נוספים_1_דיווחים נוספים_4.4. 3" xfId="20998"/>
    <cellStyle name="7_דיווחים נוספים_1_דיווחים נוספים_4.4._15" xfId="11629"/>
    <cellStyle name="7_דיווחים נוספים_1_דיווחים נוספים_4.4._15 2" xfId="21015"/>
    <cellStyle name="7_דיווחים נוספים_1_דיווחים נוספים_4.4._דיווחים נוספים" xfId="6195"/>
    <cellStyle name="7_דיווחים נוספים_1_דיווחים נוספים_4.4._דיווחים נוספים 2" xfId="21016"/>
    <cellStyle name="7_דיווחים נוספים_1_דיווחים נוספים_4.4._דיווחים נוספים_15" xfId="11638"/>
    <cellStyle name="7_דיווחים נוספים_1_דיווחים נוספים_4.4._דיווחים נוספים_15 2" xfId="21017"/>
    <cellStyle name="7_דיווחים נוספים_1_דיווחים נוספים_4.4._דיווחים נוספים_פירוט אגח תשואה מעל 10% " xfId="6196"/>
    <cellStyle name="7_דיווחים נוספים_1_דיווחים נוספים_4.4._דיווחים נוספים_פירוט אגח תשואה מעל 10%  2" xfId="21018"/>
    <cellStyle name="7_דיווחים נוספים_1_דיווחים נוספים_4.4._דיווחים נוספים_פירוט אגח תשואה מעל 10% _15" xfId="11639"/>
    <cellStyle name="7_דיווחים נוספים_1_דיווחים נוספים_4.4._דיווחים נוספים_פירוט אגח תשואה מעל 10% _15 2" xfId="21019"/>
    <cellStyle name="7_דיווחים נוספים_1_דיווחים נוספים_4.4._פירוט אגח תשואה מעל 10% " xfId="6197"/>
    <cellStyle name="7_דיווחים נוספים_1_דיווחים נוספים_4.4._פירוט אגח תשואה מעל 10%  2" xfId="21020"/>
    <cellStyle name="7_דיווחים נוספים_1_דיווחים נוספים_4.4._פירוט אגח תשואה מעל 10% _1" xfId="6198"/>
    <cellStyle name="7_דיווחים נוספים_1_דיווחים נוספים_4.4._פירוט אגח תשואה מעל 10% _1 2" xfId="21021"/>
    <cellStyle name="7_דיווחים נוספים_1_דיווחים נוספים_4.4._פירוט אגח תשואה מעל 10% _1_15" xfId="11641"/>
    <cellStyle name="7_דיווחים נוספים_1_דיווחים נוספים_4.4._פירוט אגח תשואה מעל 10% _1_15 2" xfId="21022"/>
    <cellStyle name="7_דיווחים נוספים_1_דיווחים נוספים_4.4._פירוט אגח תשואה מעל 10% _15" xfId="11640"/>
    <cellStyle name="7_דיווחים נוספים_1_דיווחים נוספים_4.4._פירוט אגח תשואה מעל 10% _15 2" xfId="21023"/>
    <cellStyle name="7_דיווחים נוספים_1_דיווחים נוספים_4.4._פירוט אגח תשואה מעל 10% _פירוט אגח תשואה מעל 10% " xfId="6199"/>
    <cellStyle name="7_דיווחים נוספים_1_דיווחים נוספים_4.4._פירוט אגח תשואה מעל 10% _פירוט אגח תשואה מעל 10%  2" xfId="21024"/>
    <cellStyle name="7_דיווחים נוספים_1_דיווחים נוספים_4.4._פירוט אגח תשואה מעל 10% _פירוט אגח תשואה מעל 10% _15" xfId="11642"/>
    <cellStyle name="7_דיווחים נוספים_1_דיווחים נוספים_4.4._פירוט אגח תשואה מעל 10% _פירוט אגח תשואה מעל 10% _15 2" xfId="21025"/>
    <cellStyle name="7_דיווחים נוספים_1_דיווחים נוספים_דיווחים נוספים" xfId="6200"/>
    <cellStyle name="7_דיווחים נוספים_1_דיווחים נוספים_דיווחים נוספים 2" xfId="21026"/>
    <cellStyle name="7_דיווחים נוספים_1_דיווחים נוספים_דיווחים נוספים_15" xfId="11643"/>
    <cellStyle name="7_דיווחים נוספים_1_דיווחים נוספים_דיווחים נוספים_15 2" xfId="21027"/>
    <cellStyle name="7_דיווחים נוספים_1_דיווחים נוספים_דיווחים נוספים_פירוט אגח תשואה מעל 10% " xfId="6201"/>
    <cellStyle name="7_דיווחים נוספים_1_דיווחים נוספים_דיווחים נוספים_פירוט אגח תשואה מעל 10%  2" xfId="21028"/>
    <cellStyle name="7_דיווחים נוספים_1_דיווחים נוספים_דיווחים נוספים_פירוט אגח תשואה מעל 10% _15" xfId="11644"/>
    <cellStyle name="7_דיווחים נוספים_1_דיווחים נוספים_דיווחים נוספים_פירוט אגח תשואה מעל 10% _15 2" xfId="21029"/>
    <cellStyle name="7_דיווחים נוספים_1_דיווחים נוספים_פירוט אגח תשואה מעל 10% " xfId="6202"/>
    <cellStyle name="7_דיווחים נוספים_1_דיווחים נוספים_פירוט אגח תשואה מעל 10%  2" xfId="21030"/>
    <cellStyle name="7_דיווחים נוספים_1_דיווחים נוספים_פירוט אגח תשואה מעל 10% _1" xfId="6203"/>
    <cellStyle name="7_דיווחים נוספים_1_דיווחים נוספים_פירוט אגח תשואה מעל 10% _1 2" xfId="21031"/>
    <cellStyle name="7_דיווחים נוספים_1_דיווחים נוספים_פירוט אגח תשואה מעל 10% _1_15" xfId="11646"/>
    <cellStyle name="7_דיווחים נוספים_1_דיווחים נוספים_פירוט אגח תשואה מעל 10% _1_15 2" xfId="21032"/>
    <cellStyle name="7_דיווחים נוספים_1_דיווחים נוספים_פירוט אגח תשואה מעל 10% _15" xfId="11645"/>
    <cellStyle name="7_דיווחים נוספים_1_דיווחים נוספים_פירוט אגח תשואה מעל 10% _15 2" xfId="21033"/>
    <cellStyle name="7_דיווחים נוספים_1_דיווחים נוספים_פירוט אגח תשואה מעל 10% _פירוט אגח תשואה מעל 10% " xfId="6204"/>
    <cellStyle name="7_דיווחים נוספים_1_דיווחים נוספים_פירוט אגח תשואה מעל 10% _פירוט אגח תשואה מעל 10%  2" xfId="21034"/>
    <cellStyle name="7_דיווחים נוספים_1_דיווחים נוספים_פירוט אגח תשואה מעל 10% _פירוט אגח תשואה מעל 10% _15" xfId="11647"/>
    <cellStyle name="7_דיווחים נוספים_1_דיווחים נוספים_פירוט אגח תשואה מעל 10% _פירוט אגח תשואה מעל 10% _15 2" xfId="21035"/>
    <cellStyle name="7_דיווחים נוספים_1_פירוט אגח תשואה מעל 10% " xfId="6205"/>
    <cellStyle name="7_דיווחים נוספים_1_פירוט אגח תשואה מעל 10%  2" xfId="21036"/>
    <cellStyle name="7_דיווחים נוספים_1_פירוט אגח תשואה מעל 10% _1" xfId="6206"/>
    <cellStyle name="7_דיווחים נוספים_1_פירוט אגח תשואה מעל 10% _1 2" xfId="21037"/>
    <cellStyle name="7_דיווחים נוספים_1_פירוט אגח תשואה מעל 10% _1_15" xfId="11649"/>
    <cellStyle name="7_דיווחים נוספים_1_פירוט אגח תשואה מעל 10% _1_15 2" xfId="21038"/>
    <cellStyle name="7_דיווחים נוספים_1_פירוט אגח תשואה מעל 10% _15" xfId="11648"/>
    <cellStyle name="7_דיווחים נוספים_1_פירוט אגח תשואה מעל 10% _15 2" xfId="21039"/>
    <cellStyle name="7_דיווחים נוספים_1_פירוט אגח תשואה מעל 10% _פירוט אגח תשואה מעל 10% " xfId="6207"/>
    <cellStyle name="7_דיווחים נוספים_1_פירוט אגח תשואה מעל 10% _פירוט אגח תשואה מעל 10%  2" xfId="21040"/>
    <cellStyle name="7_דיווחים נוספים_1_פירוט אגח תשואה מעל 10% _פירוט אגח תשואה מעל 10% _15" xfId="11650"/>
    <cellStyle name="7_דיווחים נוספים_1_פירוט אגח תשואה מעל 10% _פירוט אגח תשואה מעל 10% _15 2" xfId="21041"/>
    <cellStyle name="7_דיווחים נוספים_15" xfId="11586"/>
    <cellStyle name="7_דיווחים נוספים_15 2" xfId="21042"/>
    <cellStyle name="7_דיווחים נוספים_2" xfId="6208"/>
    <cellStyle name="7_דיווחים נוספים_2 2" xfId="6209"/>
    <cellStyle name="7_דיווחים נוספים_2 2 2" xfId="21044"/>
    <cellStyle name="7_דיווחים נוספים_2 2_15" xfId="11652"/>
    <cellStyle name="7_דיווחים נוספים_2 2_15 2" xfId="21045"/>
    <cellStyle name="7_דיווחים נוספים_2 2_דיווחים נוספים" xfId="6210"/>
    <cellStyle name="7_דיווחים נוספים_2 2_דיווחים נוספים 2" xfId="21046"/>
    <cellStyle name="7_דיווחים נוספים_2 2_דיווחים נוספים_1" xfId="6211"/>
    <cellStyle name="7_דיווחים נוספים_2 2_דיווחים נוספים_1 2" xfId="21047"/>
    <cellStyle name="7_דיווחים נוספים_2 2_דיווחים נוספים_1_15" xfId="11654"/>
    <cellStyle name="7_דיווחים נוספים_2 2_דיווחים נוספים_1_15 2" xfId="21048"/>
    <cellStyle name="7_דיווחים נוספים_2 2_דיווחים נוספים_1_פירוט אגח תשואה מעל 10% " xfId="6212"/>
    <cellStyle name="7_דיווחים נוספים_2 2_דיווחים נוספים_1_פירוט אגח תשואה מעל 10%  2" xfId="21049"/>
    <cellStyle name="7_דיווחים נוספים_2 2_דיווחים נוספים_1_פירוט אגח תשואה מעל 10% _15" xfId="11655"/>
    <cellStyle name="7_דיווחים נוספים_2 2_דיווחים נוספים_1_פירוט אגח תשואה מעל 10% _15 2" xfId="21050"/>
    <cellStyle name="7_דיווחים נוספים_2 2_דיווחים נוספים_15" xfId="11653"/>
    <cellStyle name="7_דיווחים נוספים_2 2_דיווחים נוספים_15 2" xfId="21051"/>
    <cellStyle name="7_דיווחים נוספים_2 2_דיווחים נוספים_פירוט אגח תשואה מעל 10% " xfId="6213"/>
    <cellStyle name="7_דיווחים נוספים_2 2_דיווחים נוספים_פירוט אגח תשואה מעל 10%  2" xfId="21052"/>
    <cellStyle name="7_דיווחים נוספים_2 2_דיווחים נוספים_פירוט אגח תשואה מעל 10% _15" xfId="11656"/>
    <cellStyle name="7_דיווחים נוספים_2 2_דיווחים נוספים_פירוט אגח תשואה מעל 10% _15 2" xfId="21053"/>
    <cellStyle name="7_דיווחים נוספים_2 2_פירוט אגח תשואה מעל 10% " xfId="6214"/>
    <cellStyle name="7_דיווחים נוספים_2 2_פירוט אגח תשואה מעל 10%  2" xfId="21054"/>
    <cellStyle name="7_דיווחים נוספים_2 2_פירוט אגח תשואה מעל 10% _1" xfId="6215"/>
    <cellStyle name="7_דיווחים נוספים_2 2_פירוט אגח תשואה מעל 10% _1 2" xfId="21055"/>
    <cellStyle name="7_דיווחים נוספים_2 2_פירוט אגח תשואה מעל 10% _1_15" xfId="11658"/>
    <cellStyle name="7_דיווחים נוספים_2 2_פירוט אגח תשואה מעל 10% _1_15 2" xfId="21056"/>
    <cellStyle name="7_דיווחים נוספים_2 2_פירוט אגח תשואה מעל 10% _15" xfId="11657"/>
    <cellStyle name="7_דיווחים נוספים_2 2_פירוט אגח תשואה מעל 10% _15 2" xfId="21057"/>
    <cellStyle name="7_דיווחים נוספים_2 2_פירוט אגח תשואה מעל 10% _פירוט אגח תשואה מעל 10% " xfId="6216"/>
    <cellStyle name="7_דיווחים נוספים_2 2_פירוט אגח תשואה מעל 10% _פירוט אגח תשואה מעל 10%  2" xfId="21058"/>
    <cellStyle name="7_דיווחים נוספים_2 2_פירוט אגח תשואה מעל 10% _פירוט אגח תשואה מעל 10% _15" xfId="11659"/>
    <cellStyle name="7_דיווחים נוספים_2 2_פירוט אגח תשואה מעל 10% _פירוט אגח תשואה מעל 10% _15 2" xfId="21059"/>
    <cellStyle name="7_דיווחים נוספים_2 3" xfId="21043"/>
    <cellStyle name="7_דיווחים נוספים_2_15" xfId="11651"/>
    <cellStyle name="7_דיווחים נוספים_2_15 2" xfId="21060"/>
    <cellStyle name="7_דיווחים נוספים_2_4.4." xfId="6217"/>
    <cellStyle name="7_דיווחים נוספים_2_4.4. 2" xfId="6218"/>
    <cellStyle name="7_דיווחים נוספים_2_4.4. 2 2" xfId="21062"/>
    <cellStyle name="7_דיווחים נוספים_2_4.4. 2_15" xfId="11661"/>
    <cellStyle name="7_דיווחים נוספים_2_4.4. 2_15 2" xfId="21063"/>
    <cellStyle name="7_דיווחים נוספים_2_4.4. 2_דיווחים נוספים" xfId="6219"/>
    <cellStyle name="7_דיווחים נוספים_2_4.4. 2_דיווחים נוספים 2" xfId="21064"/>
    <cellStyle name="7_דיווחים נוספים_2_4.4. 2_דיווחים נוספים_1" xfId="6220"/>
    <cellStyle name="7_דיווחים נוספים_2_4.4. 2_דיווחים נוספים_1 2" xfId="21065"/>
    <cellStyle name="7_דיווחים נוספים_2_4.4. 2_דיווחים נוספים_1_15" xfId="11663"/>
    <cellStyle name="7_דיווחים נוספים_2_4.4. 2_דיווחים נוספים_1_15 2" xfId="21066"/>
    <cellStyle name="7_דיווחים נוספים_2_4.4. 2_דיווחים נוספים_1_פירוט אגח תשואה מעל 10% " xfId="6221"/>
    <cellStyle name="7_דיווחים נוספים_2_4.4. 2_דיווחים נוספים_1_פירוט אגח תשואה מעל 10%  2" xfId="21067"/>
    <cellStyle name="7_דיווחים נוספים_2_4.4. 2_דיווחים נוספים_1_פירוט אגח תשואה מעל 10% _15" xfId="11664"/>
    <cellStyle name="7_דיווחים נוספים_2_4.4. 2_דיווחים נוספים_1_פירוט אגח תשואה מעל 10% _15 2" xfId="21068"/>
    <cellStyle name="7_דיווחים נוספים_2_4.4. 2_דיווחים נוספים_15" xfId="11662"/>
    <cellStyle name="7_דיווחים נוספים_2_4.4. 2_דיווחים נוספים_15 2" xfId="21069"/>
    <cellStyle name="7_דיווחים נוספים_2_4.4. 2_דיווחים נוספים_פירוט אגח תשואה מעל 10% " xfId="6222"/>
    <cellStyle name="7_דיווחים נוספים_2_4.4. 2_דיווחים נוספים_פירוט אגח תשואה מעל 10%  2" xfId="21070"/>
    <cellStyle name="7_דיווחים נוספים_2_4.4. 2_דיווחים נוספים_פירוט אגח תשואה מעל 10% _15" xfId="11665"/>
    <cellStyle name="7_דיווחים נוספים_2_4.4. 2_דיווחים נוספים_פירוט אגח תשואה מעל 10% _15 2" xfId="21071"/>
    <cellStyle name="7_דיווחים נוספים_2_4.4. 2_פירוט אגח תשואה מעל 10% " xfId="6223"/>
    <cellStyle name="7_דיווחים נוספים_2_4.4. 2_פירוט אגח תשואה מעל 10%  2" xfId="21072"/>
    <cellStyle name="7_דיווחים נוספים_2_4.4. 2_פירוט אגח תשואה מעל 10% _1" xfId="6224"/>
    <cellStyle name="7_דיווחים נוספים_2_4.4. 2_פירוט אגח תשואה מעל 10% _1 2" xfId="21073"/>
    <cellStyle name="7_דיווחים נוספים_2_4.4. 2_פירוט אגח תשואה מעל 10% _1_15" xfId="11667"/>
    <cellStyle name="7_דיווחים נוספים_2_4.4. 2_פירוט אגח תשואה מעל 10% _1_15 2" xfId="21074"/>
    <cellStyle name="7_דיווחים נוספים_2_4.4. 2_פירוט אגח תשואה מעל 10% _15" xfId="11666"/>
    <cellStyle name="7_דיווחים נוספים_2_4.4. 2_פירוט אגח תשואה מעל 10% _15 2" xfId="21075"/>
    <cellStyle name="7_דיווחים נוספים_2_4.4. 2_פירוט אגח תשואה מעל 10% _פירוט אגח תשואה מעל 10% " xfId="6225"/>
    <cellStyle name="7_דיווחים נוספים_2_4.4. 2_פירוט אגח תשואה מעל 10% _פירוט אגח תשואה מעל 10%  2" xfId="21076"/>
    <cellStyle name="7_דיווחים נוספים_2_4.4. 2_פירוט אגח תשואה מעל 10% _פירוט אגח תשואה מעל 10% _15" xfId="11668"/>
    <cellStyle name="7_דיווחים נוספים_2_4.4. 2_פירוט אגח תשואה מעל 10% _פירוט אגח תשואה מעל 10% _15 2" xfId="21077"/>
    <cellStyle name="7_דיווחים נוספים_2_4.4. 3" xfId="21061"/>
    <cellStyle name="7_דיווחים נוספים_2_4.4._15" xfId="11660"/>
    <cellStyle name="7_דיווחים נוספים_2_4.4._15 2" xfId="21078"/>
    <cellStyle name="7_דיווחים נוספים_2_4.4._דיווחים נוספים" xfId="6226"/>
    <cellStyle name="7_דיווחים נוספים_2_4.4._דיווחים נוספים 2" xfId="21079"/>
    <cellStyle name="7_דיווחים נוספים_2_4.4._דיווחים נוספים_15" xfId="11669"/>
    <cellStyle name="7_דיווחים נוספים_2_4.4._דיווחים נוספים_15 2" xfId="21080"/>
    <cellStyle name="7_דיווחים נוספים_2_4.4._דיווחים נוספים_פירוט אגח תשואה מעל 10% " xfId="6227"/>
    <cellStyle name="7_דיווחים נוספים_2_4.4._דיווחים נוספים_פירוט אגח תשואה מעל 10%  2" xfId="21081"/>
    <cellStyle name="7_דיווחים נוספים_2_4.4._דיווחים נוספים_פירוט אגח תשואה מעל 10% _15" xfId="11670"/>
    <cellStyle name="7_דיווחים נוספים_2_4.4._דיווחים נוספים_פירוט אגח תשואה מעל 10% _15 2" xfId="21082"/>
    <cellStyle name="7_דיווחים נוספים_2_4.4._פירוט אגח תשואה מעל 10% " xfId="6228"/>
    <cellStyle name="7_דיווחים נוספים_2_4.4._פירוט אגח תשואה מעל 10%  2" xfId="21083"/>
    <cellStyle name="7_דיווחים נוספים_2_4.4._פירוט אגח תשואה מעל 10% _1" xfId="6229"/>
    <cellStyle name="7_דיווחים נוספים_2_4.4._פירוט אגח תשואה מעל 10% _1 2" xfId="21084"/>
    <cellStyle name="7_דיווחים נוספים_2_4.4._פירוט אגח תשואה מעל 10% _1_15" xfId="11672"/>
    <cellStyle name="7_דיווחים נוספים_2_4.4._פירוט אגח תשואה מעל 10% _1_15 2" xfId="21085"/>
    <cellStyle name="7_דיווחים נוספים_2_4.4._פירוט אגח תשואה מעל 10% _15" xfId="11671"/>
    <cellStyle name="7_דיווחים נוספים_2_4.4._פירוט אגח תשואה מעל 10% _15 2" xfId="21086"/>
    <cellStyle name="7_דיווחים נוספים_2_4.4._פירוט אגח תשואה מעל 10% _פירוט אגח תשואה מעל 10% " xfId="6230"/>
    <cellStyle name="7_דיווחים נוספים_2_4.4._פירוט אגח תשואה מעל 10% _פירוט אגח תשואה מעל 10%  2" xfId="21087"/>
    <cellStyle name="7_דיווחים נוספים_2_4.4._פירוט אגח תשואה מעל 10% _פירוט אגח תשואה מעל 10% _15" xfId="11673"/>
    <cellStyle name="7_דיווחים נוספים_2_4.4._פירוט אגח תשואה מעל 10% _פירוט אגח תשואה מעל 10% _15 2" xfId="21088"/>
    <cellStyle name="7_דיווחים נוספים_2_דיווחים נוספים" xfId="6231"/>
    <cellStyle name="7_דיווחים נוספים_2_דיווחים נוספים 2" xfId="21089"/>
    <cellStyle name="7_דיווחים נוספים_2_דיווחים נוספים_15" xfId="11674"/>
    <cellStyle name="7_דיווחים נוספים_2_דיווחים נוספים_15 2" xfId="21090"/>
    <cellStyle name="7_דיווחים נוספים_2_דיווחים נוספים_פירוט אגח תשואה מעל 10% " xfId="6232"/>
    <cellStyle name="7_דיווחים נוספים_2_דיווחים נוספים_פירוט אגח תשואה מעל 10%  2" xfId="21091"/>
    <cellStyle name="7_דיווחים נוספים_2_דיווחים נוספים_פירוט אגח תשואה מעל 10% _15" xfId="11675"/>
    <cellStyle name="7_דיווחים נוספים_2_דיווחים נוספים_פירוט אגח תשואה מעל 10% _15 2" xfId="21092"/>
    <cellStyle name="7_דיווחים נוספים_2_פירוט אגח תשואה מעל 10% " xfId="6233"/>
    <cellStyle name="7_דיווחים נוספים_2_פירוט אגח תשואה מעל 10%  2" xfId="21093"/>
    <cellStyle name="7_דיווחים נוספים_2_פירוט אגח תשואה מעל 10% _1" xfId="6234"/>
    <cellStyle name="7_דיווחים נוספים_2_פירוט אגח תשואה מעל 10% _1 2" xfId="21094"/>
    <cellStyle name="7_דיווחים נוספים_2_פירוט אגח תשואה מעל 10% _1_15" xfId="11677"/>
    <cellStyle name="7_דיווחים נוספים_2_פירוט אגח תשואה מעל 10% _1_15 2" xfId="21095"/>
    <cellStyle name="7_דיווחים נוספים_2_פירוט אגח תשואה מעל 10% _15" xfId="11676"/>
    <cellStyle name="7_דיווחים נוספים_2_פירוט אגח תשואה מעל 10% _15 2" xfId="21096"/>
    <cellStyle name="7_דיווחים נוספים_2_פירוט אגח תשואה מעל 10% _פירוט אגח תשואה מעל 10% " xfId="6235"/>
    <cellStyle name="7_דיווחים נוספים_2_פירוט אגח תשואה מעל 10% _פירוט אגח תשואה מעל 10%  2" xfId="21097"/>
    <cellStyle name="7_דיווחים נוספים_2_פירוט אגח תשואה מעל 10% _פירוט אגח תשואה מעל 10% _15" xfId="11678"/>
    <cellStyle name="7_דיווחים נוספים_2_פירוט אגח תשואה מעל 10% _פירוט אגח תשואה מעל 10% _15 2" xfId="21098"/>
    <cellStyle name="7_דיווחים נוספים_3" xfId="6236"/>
    <cellStyle name="7_דיווחים נוספים_3 2" xfId="21099"/>
    <cellStyle name="7_דיווחים נוספים_3_15" xfId="11679"/>
    <cellStyle name="7_דיווחים נוספים_3_15 2" xfId="21100"/>
    <cellStyle name="7_דיווחים נוספים_3_פירוט אגח תשואה מעל 10% " xfId="6237"/>
    <cellStyle name="7_דיווחים נוספים_3_פירוט אגח תשואה מעל 10%  2" xfId="21101"/>
    <cellStyle name="7_דיווחים נוספים_3_פירוט אגח תשואה מעל 10% _15" xfId="11680"/>
    <cellStyle name="7_דיווחים נוספים_3_פירוט אגח תשואה מעל 10% _15 2" xfId="21102"/>
    <cellStyle name="7_דיווחים נוספים_4.4." xfId="6238"/>
    <cellStyle name="7_דיווחים נוספים_4.4. 2" xfId="6239"/>
    <cellStyle name="7_דיווחים נוספים_4.4. 2 2" xfId="21104"/>
    <cellStyle name="7_דיווחים נוספים_4.4. 2_15" xfId="11682"/>
    <cellStyle name="7_דיווחים נוספים_4.4. 2_15 2" xfId="21105"/>
    <cellStyle name="7_דיווחים נוספים_4.4. 2_דיווחים נוספים" xfId="6240"/>
    <cellStyle name="7_דיווחים נוספים_4.4. 2_דיווחים נוספים 2" xfId="21106"/>
    <cellStyle name="7_דיווחים נוספים_4.4. 2_דיווחים נוספים_1" xfId="6241"/>
    <cellStyle name="7_דיווחים נוספים_4.4. 2_דיווחים נוספים_1 2" xfId="21107"/>
    <cellStyle name="7_דיווחים נוספים_4.4. 2_דיווחים נוספים_1_15" xfId="11684"/>
    <cellStyle name="7_דיווחים נוספים_4.4. 2_דיווחים נוספים_1_15 2" xfId="21108"/>
    <cellStyle name="7_דיווחים נוספים_4.4. 2_דיווחים נוספים_1_פירוט אגח תשואה מעל 10% " xfId="6242"/>
    <cellStyle name="7_דיווחים נוספים_4.4. 2_דיווחים נוספים_1_פירוט אגח תשואה מעל 10%  2" xfId="21109"/>
    <cellStyle name="7_דיווחים נוספים_4.4. 2_דיווחים נוספים_1_פירוט אגח תשואה מעל 10% _15" xfId="11685"/>
    <cellStyle name="7_דיווחים נוספים_4.4. 2_דיווחים נוספים_1_פירוט אגח תשואה מעל 10% _15 2" xfId="21110"/>
    <cellStyle name="7_דיווחים נוספים_4.4. 2_דיווחים נוספים_15" xfId="11683"/>
    <cellStyle name="7_דיווחים נוספים_4.4. 2_דיווחים נוספים_15 2" xfId="21111"/>
    <cellStyle name="7_דיווחים נוספים_4.4. 2_דיווחים נוספים_פירוט אגח תשואה מעל 10% " xfId="6243"/>
    <cellStyle name="7_דיווחים נוספים_4.4. 2_דיווחים נוספים_פירוט אגח תשואה מעל 10%  2" xfId="21112"/>
    <cellStyle name="7_דיווחים נוספים_4.4. 2_דיווחים נוספים_פירוט אגח תשואה מעל 10% _15" xfId="11686"/>
    <cellStyle name="7_דיווחים נוספים_4.4. 2_דיווחים נוספים_פירוט אגח תשואה מעל 10% _15 2" xfId="21113"/>
    <cellStyle name="7_דיווחים נוספים_4.4. 2_פירוט אגח תשואה מעל 10% " xfId="6244"/>
    <cellStyle name="7_דיווחים נוספים_4.4. 2_פירוט אגח תשואה מעל 10%  2" xfId="21114"/>
    <cellStyle name="7_דיווחים נוספים_4.4. 2_פירוט אגח תשואה מעל 10% _1" xfId="6245"/>
    <cellStyle name="7_דיווחים נוספים_4.4. 2_פירוט אגח תשואה מעל 10% _1 2" xfId="21115"/>
    <cellStyle name="7_דיווחים נוספים_4.4. 2_פירוט אגח תשואה מעל 10% _1_15" xfId="11688"/>
    <cellStyle name="7_דיווחים נוספים_4.4. 2_פירוט אגח תשואה מעל 10% _1_15 2" xfId="21116"/>
    <cellStyle name="7_דיווחים נוספים_4.4. 2_פירוט אגח תשואה מעל 10% _15" xfId="11687"/>
    <cellStyle name="7_דיווחים נוספים_4.4. 2_פירוט אגח תשואה מעל 10% _15 2" xfId="21117"/>
    <cellStyle name="7_דיווחים נוספים_4.4. 2_פירוט אגח תשואה מעל 10% _פירוט אגח תשואה מעל 10% " xfId="6246"/>
    <cellStyle name="7_דיווחים נוספים_4.4. 2_פירוט אגח תשואה מעל 10% _פירוט אגח תשואה מעל 10%  2" xfId="21118"/>
    <cellStyle name="7_דיווחים נוספים_4.4. 2_פירוט אגח תשואה מעל 10% _פירוט אגח תשואה מעל 10% _15" xfId="11689"/>
    <cellStyle name="7_דיווחים נוספים_4.4. 2_פירוט אגח תשואה מעל 10% _פירוט אגח תשואה מעל 10% _15 2" xfId="21119"/>
    <cellStyle name="7_דיווחים נוספים_4.4. 3" xfId="21103"/>
    <cellStyle name="7_דיווחים נוספים_4.4._15" xfId="11681"/>
    <cellStyle name="7_דיווחים נוספים_4.4._15 2" xfId="21120"/>
    <cellStyle name="7_דיווחים נוספים_4.4._דיווחים נוספים" xfId="6247"/>
    <cellStyle name="7_דיווחים נוספים_4.4._דיווחים נוספים 2" xfId="21121"/>
    <cellStyle name="7_דיווחים נוספים_4.4._דיווחים נוספים_15" xfId="11690"/>
    <cellStyle name="7_דיווחים נוספים_4.4._דיווחים נוספים_15 2" xfId="21122"/>
    <cellStyle name="7_דיווחים נוספים_4.4._דיווחים נוספים_פירוט אגח תשואה מעל 10% " xfId="6248"/>
    <cellStyle name="7_דיווחים נוספים_4.4._דיווחים נוספים_פירוט אגח תשואה מעל 10%  2" xfId="21123"/>
    <cellStyle name="7_דיווחים נוספים_4.4._דיווחים נוספים_פירוט אגח תשואה מעל 10% _15" xfId="11691"/>
    <cellStyle name="7_דיווחים נוספים_4.4._דיווחים נוספים_פירוט אגח תשואה מעל 10% _15 2" xfId="21124"/>
    <cellStyle name="7_דיווחים נוספים_4.4._פירוט אגח תשואה מעל 10% " xfId="6249"/>
    <cellStyle name="7_דיווחים נוספים_4.4._פירוט אגח תשואה מעל 10%  2" xfId="21125"/>
    <cellStyle name="7_דיווחים נוספים_4.4._פירוט אגח תשואה מעל 10% _1" xfId="6250"/>
    <cellStyle name="7_דיווחים נוספים_4.4._פירוט אגח תשואה מעל 10% _1 2" xfId="21126"/>
    <cellStyle name="7_דיווחים נוספים_4.4._פירוט אגח תשואה מעל 10% _1_15" xfId="11693"/>
    <cellStyle name="7_דיווחים נוספים_4.4._פירוט אגח תשואה מעל 10% _1_15 2" xfId="21127"/>
    <cellStyle name="7_דיווחים נוספים_4.4._פירוט אגח תשואה מעל 10% _15" xfId="11692"/>
    <cellStyle name="7_דיווחים נוספים_4.4._פירוט אגח תשואה מעל 10% _15 2" xfId="21128"/>
    <cellStyle name="7_דיווחים נוספים_4.4._פירוט אגח תשואה מעל 10% _פירוט אגח תשואה מעל 10% " xfId="6251"/>
    <cellStyle name="7_דיווחים נוספים_4.4._פירוט אגח תשואה מעל 10% _פירוט אגח תשואה מעל 10%  2" xfId="21129"/>
    <cellStyle name="7_דיווחים נוספים_4.4._פירוט אגח תשואה מעל 10% _פירוט אגח תשואה מעל 10% _15" xfId="11694"/>
    <cellStyle name="7_דיווחים נוספים_4.4._פירוט אגח תשואה מעל 10% _פירוט אגח תשואה מעל 10% _15 2" xfId="21130"/>
    <cellStyle name="7_דיווחים נוספים_דיווחים נוספים" xfId="6252"/>
    <cellStyle name="7_דיווחים נוספים_דיווחים נוספים 2" xfId="6253"/>
    <cellStyle name="7_דיווחים נוספים_דיווחים נוספים 2 2" xfId="21132"/>
    <cellStyle name="7_דיווחים נוספים_דיווחים נוספים 2_15" xfId="11696"/>
    <cellStyle name="7_דיווחים נוספים_דיווחים נוספים 2_15 2" xfId="21133"/>
    <cellStyle name="7_דיווחים נוספים_דיווחים נוספים 2_דיווחים נוספים" xfId="6254"/>
    <cellStyle name="7_דיווחים נוספים_דיווחים נוספים 2_דיווחים נוספים 2" xfId="21134"/>
    <cellStyle name="7_דיווחים נוספים_דיווחים נוספים 2_דיווחים נוספים_1" xfId="6255"/>
    <cellStyle name="7_דיווחים נוספים_דיווחים נוספים 2_דיווחים נוספים_1 2" xfId="21135"/>
    <cellStyle name="7_דיווחים נוספים_דיווחים נוספים 2_דיווחים נוספים_1_15" xfId="11698"/>
    <cellStyle name="7_דיווחים נוספים_דיווחים נוספים 2_דיווחים נוספים_1_15 2" xfId="21136"/>
    <cellStyle name="7_דיווחים נוספים_דיווחים נוספים 2_דיווחים נוספים_1_פירוט אגח תשואה מעל 10% " xfId="6256"/>
    <cellStyle name="7_דיווחים נוספים_דיווחים נוספים 2_דיווחים נוספים_1_פירוט אגח תשואה מעל 10%  2" xfId="21137"/>
    <cellStyle name="7_דיווחים נוספים_דיווחים נוספים 2_דיווחים נוספים_1_פירוט אגח תשואה מעל 10% _15" xfId="11699"/>
    <cellStyle name="7_דיווחים נוספים_דיווחים נוספים 2_דיווחים נוספים_1_פירוט אגח תשואה מעל 10% _15 2" xfId="21138"/>
    <cellStyle name="7_דיווחים נוספים_דיווחים נוספים 2_דיווחים נוספים_15" xfId="11697"/>
    <cellStyle name="7_דיווחים נוספים_דיווחים נוספים 2_דיווחים נוספים_15 2" xfId="21139"/>
    <cellStyle name="7_דיווחים נוספים_דיווחים נוספים 2_דיווחים נוספים_פירוט אגח תשואה מעל 10% " xfId="6257"/>
    <cellStyle name="7_דיווחים נוספים_דיווחים נוספים 2_דיווחים נוספים_פירוט אגח תשואה מעל 10%  2" xfId="21140"/>
    <cellStyle name="7_דיווחים נוספים_דיווחים נוספים 2_דיווחים נוספים_פירוט אגח תשואה מעל 10% _15" xfId="11700"/>
    <cellStyle name="7_דיווחים נוספים_דיווחים נוספים 2_דיווחים נוספים_פירוט אגח תשואה מעל 10% _15 2" xfId="21141"/>
    <cellStyle name="7_דיווחים נוספים_דיווחים נוספים 2_פירוט אגח תשואה מעל 10% " xfId="6258"/>
    <cellStyle name="7_דיווחים נוספים_דיווחים נוספים 2_פירוט אגח תשואה מעל 10%  2" xfId="21142"/>
    <cellStyle name="7_דיווחים נוספים_דיווחים נוספים 2_פירוט אגח תשואה מעל 10% _1" xfId="6259"/>
    <cellStyle name="7_דיווחים נוספים_דיווחים נוספים 2_פירוט אגח תשואה מעל 10% _1 2" xfId="21143"/>
    <cellStyle name="7_דיווחים נוספים_דיווחים נוספים 2_פירוט אגח תשואה מעל 10% _1_15" xfId="11702"/>
    <cellStyle name="7_דיווחים נוספים_דיווחים נוספים 2_פירוט אגח תשואה מעל 10% _1_15 2" xfId="21144"/>
    <cellStyle name="7_דיווחים נוספים_דיווחים נוספים 2_פירוט אגח תשואה מעל 10% _15" xfId="11701"/>
    <cellStyle name="7_דיווחים נוספים_דיווחים נוספים 2_פירוט אגח תשואה מעל 10% _15 2" xfId="21145"/>
    <cellStyle name="7_דיווחים נוספים_דיווחים נוספים 2_פירוט אגח תשואה מעל 10% _פירוט אגח תשואה מעל 10% " xfId="6260"/>
    <cellStyle name="7_דיווחים נוספים_דיווחים נוספים 2_פירוט אגח תשואה מעל 10% _פירוט אגח תשואה מעל 10%  2" xfId="21146"/>
    <cellStyle name="7_דיווחים נוספים_דיווחים נוספים 2_פירוט אגח תשואה מעל 10% _פירוט אגח תשואה מעל 10% _15" xfId="11703"/>
    <cellStyle name="7_דיווחים נוספים_דיווחים נוספים 2_פירוט אגח תשואה מעל 10% _פירוט אגח תשואה מעל 10% _15 2" xfId="21147"/>
    <cellStyle name="7_דיווחים נוספים_דיווחים נוספים 3" xfId="21131"/>
    <cellStyle name="7_דיווחים נוספים_דיווחים נוספים_1" xfId="6261"/>
    <cellStyle name="7_דיווחים נוספים_דיווחים נוספים_1 2" xfId="21148"/>
    <cellStyle name="7_דיווחים נוספים_דיווחים נוספים_1_15" xfId="11704"/>
    <cellStyle name="7_דיווחים נוספים_דיווחים נוספים_1_15 2" xfId="21149"/>
    <cellStyle name="7_דיווחים נוספים_דיווחים נוספים_1_פירוט אגח תשואה מעל 10% " xfId="6262"/>
    <cellStyle name="7_דיווחים נוספים_דיווחים נוספים_1_פירוט אגח תשואה מעל 10%  2" xfId="21150"/>
    <cellStyle name="7_דיווחים נוספים_דיווחים נוספים_1_פירוט אגח תשואה מעל 10% _15" xfId="11705"/>
    <cellStyle name="7_דיווחים נוספים_דיווחים נוספים_1_פירוט אגח תשואה מעל 10% _15 2" xfId="21151"/>
    <cellStyle name="7_דיווחים נוספים_דיווחים נוספים_15" xfId="11695"/>
    <cellStyle name="7_דיווחים נוספים_דיווחים נוספים_15 2" xfId="21152"/>
    <cellStyle name="7_דיווחים נוספים_דיווחים נוספים_4.4." xfId="6263"/>
    <cellStyle name="7_דיווחים נוספים_דיווחים נוספים_4.4. 2" xfId="6264"/>
    <cellStyle name="7_דיווחים נוספים_דיווחים נוספים_4.4. 2 2" xfId="21154"/>
    <cellStyle name="7_דיווחים נוספים_דיווחים נוספים_4.4. 2_15" xfId="11707"/>
    <cellStyle name="7_דיווחים נוספים_דיווחים נוספים_4.4. 2_15 2" xfId="21155"/>
    <cellStyle name="7_דיווחים נוספים_דיווחים נוספים_4.4. 2_דיווחים נוספים" xfId="6265"/>
    <cellStyle name="7_דיווחים נוספים_דיווחים נוספים_4.4. 2_דיווחים נוספים 2" xfId="21156"/>
    <cellStyle name="7_דיווחים נוספים_דיווחים נוספים_4.4. 2_דיווחים נוספים_1" xfId="6266"/>
    <cellStyle name="7_דיווחים נוספים_דיווחים נוספים_4.4. 2_דיווחים נוספים_1 2" xfId="21157"/>
    <cellStyle name="7_דיווחים נוספים_דיווחים נוספים_4.4. 2_דיווחים נוספים_1_15" xfId="11709"/>
    <cellStyle name="7_דיווחים נוספים_דיווחים נוספים_4.4. 2_דיווחים נוספים_1_15 2" xfId="21158"/>
    <cellStyle name="7_דיווחים נוספים_דיווחים נוספים_4.4. 2_דיווחים נוספים_1_פירוט אגח תשואה מעל 10% " xfId="6267"/>
    <cellStyle name="7_דיווחים נוספים_דיווחים נוספים_4.4. 2_דיווחים נוספים_1_פירוט אגח תשואה מעל 10%  2" xfId="21159"/>
    <cellStyle name="7_דיווחים נוספים_דיווחים נוספים_4.4. 2_דיווחים נוספים_1_פירוט אגח תשואה מעל 10% _15" xfId="11710"/>
    <cellStyle name="7_דיווחים נוספים_דיווחים נוספים_4.4. 2_דיווחים נוספים_1_פירוט אגח תשואה מעל 10% _15 2" xfId="21160"/>
    <cellStyle name="7_דיווחים נוספים_דיווחים נוספים_4.4. 2_דיווחים נוספים_15" xfId="11708"/>
    <cellStyle name="7_דיווחים נוספים_דיווחים נוספים_4.4. 2_דיווחים נוספים_15 2" xfId="21161"/>
    <cellStyle name="7_דיווחים נוספים_דיווחים נוספים_4.4. 2_דיווחים נוספים_פירוט אגח תשואה מעל 10% " xfId="6268"/>
    <cellStyle name="7_דיווחים נוספים_דיווחים נוספים_4.4. 2_דיווחים נוספים_פירוט אגח תשואה מעל 10%  2" xfId="21162"/>
    <cellStyle name="7_דיווחים נוספים_דיווחים נוספים_4.4. 2_דיווחים נוספים_פירוט אגח תשואה מעל 10% _15" xfId="11711"/>
    <cellStyle name="7_דיווחים נוספים_דיווחים נוספים_4.4. 2_דיווחים נוספים_פירוט אגח תשואה מעל 10% _15 2" xfId="21163"/>
    <cellStyle name="7_דיווחים נוספים_דיווחים נוספים_4.4. 2_פירוט אגח תשואה מעל 10% " xfId="6269"/>
    <cellStyle name="7_דיווחים נוספים_דיווחים נוספים_4.4. 2_פירוט אגח תשואה מעל 10%  2" xfId="21164"/>
    <cellStyle name="7_דיווחים נוספים_דיווחים נוספים_4.4. 2_פירוט אגח תשואה מעל 10% _1" xfId="6270"/>
    <cellStyle name="7_דיווחים נוספים_דיווחים נוספים_4.4. 2_פירוט אגח תשואה מעל 10% _1 2" xfId="21165"/>
    <cellStyle name="7_דיווחים נוספים_דיווחים נוספים_4.4. 2_פירוט אגח תשואה מעל 10% _1_15" xfId="11713"/>
    <cellStyle name="7_דיווחים נוספים_דיווחים נוספים_4.4. 2_פירוט אגח תשואה מעל 10% _1_15 2" xfId="21166"/>
    <cellStyle name="7_דיווחים נוספים_דיווחים נוספים_4.4. 2_פירוט אגח תשואה מעל 10% _15" xfId="11712"/>
    <cellStyle name="7_דיווחים נוספים_דיווחים נוספים_4.4. 2_פירוט אגח תשואה מעל 10% _15 2" xfId="21167"/>
    <cellStyle name="7_דיווחים נוספים_דיווחים נוספים_4.4. 2_פירוט אגח תשואה מעל 10% _פירוט אגח תשואה מעל 10% " xfId="6271"/>
    <cellStyle name="7_דיווחים נוספים_דיווחים נוספים_4.4. 2_פירוט אגח תשואה מעל 10% _פירוט אגח תשואה מעל 10%  2" xfId="21168"/>
    <cellStyle name="7_דיווחים נוספים_דיווחים נוספים_4.4. 2_פירוט אגח תשואה מעל 10% _פירוט אגח תשואה מעל 10% _15" xfId="11714"/>
    <cellStyle name="7_דיווחים נוספים_דיווחים נוספים_4.4. 2_פירוט אגח תשואה מעל 10% _פירוט אגח תשואה מעל 10% _15 2" xfId="21169"/>
    <cellStyle name="7_דיווחים נוספים_דיווחים נוספים_4.4. 3" xfId="21153"/>
    <cellStyle name="7_דיווחים נוספים_דיווחים נוספים_4.4._15" xfId="11706"/>
    <cellStyle name="7_דיווחים נוספים_דיווחים נוספים_4.4._15 2" xfId="21170"/>
    <cellStyle name="7_דיווחים נוספים_דיווחים נוספים_4.4._דיווחים נוספים" xfId="6272"/>
    <cellStyle name="7_דיווחים נוספים_דיווחים נוספים_4.4._דיווחים נוספים 2" xfId="21171"/>
    <cellStyle name="7_דיווחים נוספים_דיווחים נוספים_4.4._דיווחים נוספים_15" xfId="11715"/>
    <cellStyle name="7_דיווחים נוספים_דיווחים נוספים_4.4._דיווחים נוספים_15 2" xfId="21172"/>
    <cellStyle name="7_דיווחים נוספים_דיווחים נוספים_4.4._דיווחים נוספים_פירוט אגח תשואה מעל 10% " xfId="6273"/>
    <cellStyle name="7_דיווחים נוספים_דיווחים נוספים_4.4._דיווחים נוספים_פירוט אגח תשואה מעל 10%  2" xfId="21173"/>
    <cellStyle name="7_דיווחים נוספים_דיווחים נוספים_4.4._דיווחים נוספים_פירוט אגח תשואה מעל 10% _15" xfId="11716"/>
    <cellStyle name="7_דיווחים נוספים_דיווחים נוספים_4.4._דיווחים נוספים_פירוט אגח תשואה מעל 10% _15 2" xfId="21174"/>
    <cellStyle name="7_דיווחים נוספים_דיווחים נוספים_4.4._פירוט אגח תשואה מעל 10% " xfId="6274"/>
    <cellStyle name="7_דיווחים נוספים_דיווחים נוספים_4.4._פירוט אגח תשואה מעל 10%  2" xfId="21175"/>
    <cellStyle name="7_דיווחים נוספים_דיווחים נוספים_4.4._פירוט אגח תשואה מעל 10% _1" xfId="6275"/>
    <cellStyle name="7_דיווחים נוספים_דיווחים נוספים_4.4._פירוט אגח תשואה מעל 10% _1 2" xfId="21176"/>
    <cellStyle name="7_דיווחים נוספים_דיווחים נוספים_4.4._פירוט אגח תשואה מעל 10% _1_15" xfId="11718"/>
    <cellStyle name="7_דיווחים נוספים_דיווחים נוספים_4.4._פירוט אגח תשואה מעל 10% _1_15 2" xfId="21177"/>
    <cellStyle name="7_דיווחים נוספים_דיווחים נוספים_4.4._פירוט אגח תשואה מעל 10% _15" xfId="11717"/>
    <cellStyle name="7_דיווחים נוספים_דיווחים נוספים_4.4._פירוט אגח תשואה מעל 10% _15 2" xfId="21178"/>
    <cellStyle name="7_דיווחים נוספים_דיווחים נוספים_4.4._פירוט אגח תשואה מעל 10% _פירוט אגח תשואה מעל 10% " xfId="6276"/>
    <cellStyle name="7_דיווחים נוספים_דיווחים נוספים_4.4._פירוט אגח תשואה מעל 10% _פירוט אגח תשואה מעל 10%  2" xfId="21179"/>
    <cellStyle name="7_דיווחים נוספים_דיווחים נוספים_4.4._פירוט אגח תשואה מעל 10% _פירוט אגח תשואה מעל 10% _15" xfId="11719"/>
    <cellStyle name="7_דיווחים נוספים_דיווחים נוספים_4.4._פירוט אגח תשואה מעל 10% _פירוט אגח תשואה מעל 10% _15 2" xfId="21180"/>
    <cellStyle name="7_דיווחים נוספים_דיווחים נוספים_דיווחים נוספים" xfId="6277"/>
    <cellStyle name="7_דיווחים נוספים_דיווחים נוספים_דיווחים נוספים 2" xfId="21181"/>
    <cellStyle name="7_דיווחים נוספים_דיווחים נוספים_דיווחים נוספים_15" xfId="11720"/>
    <cellStyle name="7_דיווחים נוספים_דיווחים נוספים_דיווחים נוספים_15 2" xfId="21182"/>
    <cellStyle name="7_דיווחים נוספים_דיווחים נוספים_דיווחים נוספים_פירוט אגח תשואה מעל 10% " xfId="6278"/>
    <cellStyle name="7_דיווחים נוספים_דיווחים נוספים_דיווחים נוספים_פירוט אגח תשואה מעל 10%  2" xfId="21183"/>
    <cellStyle name="7_דיווחים נוספים_דיווחים נוספים_דיווחים נוספים_פירוט אגח תשואה מעל 10% _15" xfId="11721"/>
    <cellStyle name="7_דיווחים נוספים_דיווחים נוספים_דיווחים נוספים_פירוט אגח תשואה מעל 10% _15 2" xfId="21184"/>
    <cellStyle name="7_דיווחים נוספים_דיווחים נוספים_פירוט אגח תשואה מעל 10% " xfId="6279"/>
    <cellStyle name="7_דיווחים נוספים_דיווחים נוספים_פירוט אגח תשואה מעל 10%  2" xfId="21185"/>
    <cellStyle name="7_דיווחים נוספים_דיווחים נוספים_פירוט אגח תשואה מעל 10% _1" xfId="6280"/>
    <cellStyle name="7_דיווחים נוספים_דיווחים נוספים_פירוט אגח תשואה מעל 10% _1 2" xfId="21186"/>
    <cellStyle name="7_דיווחים נוספים_דיווחים נוספים_פירוט אגח תשואה מעל 10% _1_15" xfId="11723"/>
    <cellStyle name="7_דיווחים נוספים_דיווחים נוספים_פירוט אגח תשואה מעל 10% _1_15 2" xfId="21187"/>
    <cellStyle name="7_דיווחים נוספים_דיווחים נוספים_פירוט אגח תשואה מעל 10% _15" xfId="11722"/>
    <cellStyle name="7_דיווחים נוספים_דיווחים נוספים_פירוט אגח תשואה מעל 10% _15 2" xfId="21188"/>
    <cellStyle name="7_דיווחים נוספים_דיווחים נוספים_פירוט אגח תשואה מעל 10% _פירוט אגח תשואה מעל 10% " xfId="6281"/>
    <cellStyle name="7_דיווחים נוספים_דיווחים נוספים_פירוט אגח תשואה מעל 10% _פירוט אגח תשואה מעל 10%  2" xfId="21189"/>
    <cellStyle name="7_דיווחים נוספים_דיווחים נוספים_פירוט אגח תשואה מעל 10% _פירוט אגח תשואה מעל 10% _15" xfId="11724"/>
    <cellStyle name="7_דיווחים נוספים_דיווחים נוספים_פירוט אגח תשואה מעל 10% _פירוט אגח תשואה מעל 10% _15 2" xfId="21190"/>
    <cellStyle name="7_דיווחים נוספים_פירוט אגח תשואה מעל 10% " xfId="6282"/>
    <cellStyle name="7_דיווחים נוספים_פירוט אגח תשואה מעל 10%  2" xfId="21191"/>
    <cellStyle name="7_דיווחים נוספים_פירוט אגח תשואה מעל 10% _1" xfId="6283"/>
    <cellStyle name="7_דיווחים נוספים_פירוט אגח תשואה מעל 10% _1 2" xfId="21192"/>
    <cellStyle name="7_דיווחים נוספים_פירוט אגח תשואה מעל 10% _1_15" xfId="11726"/>
    <cellStyle name="7_דיווחים נוספים_פירוט אגח תשואה מעל 10% _1_15 2" xfId="21193"/>
    <cellStyle name="7_דיווחים נוספים_פירוט אגח תשואה מעל 10% _15" xfId="11725"/>
    <cellStyle name="7_דיווחים נוספים_פירוט אגח תשואה מעל 10% _15 2" xfId="21194"/>
    <cellStyle name="7_דיווחים נוספים_פירוט אגח תשואה מעל 10% _פירוט אגח תשואה מעל 10% " xfId="6284"/>
    <cellStyle name="7_דיווחים נוספים_פירוט אגח תשואה מעל 10% _פירוט אגח תשואה מעל 10%  2" xfId="21195"/>
    <cellStyle name="7_דיווחים נוספים_פירוט אגח תשואה מעל 10% _פירוט אגח תשואה מעל 10% _15" xfId="11727"/>
    <cellStyle name="7_דיווחים נוספים_פירוט אגח תשואה מעל 10% _פירוט אגח תשואה מעל 10% _15 2" xfId="21196"/>
    <cellStyle name="7_הערות" xfId="6285"/>
    <cellStyle name="7_הערות 2" xfId="6286"/>
    <cellStyle name="7_הערות 2 2" xfId="21198"/>
    <cellStyle name="7_הערות 2_15" xfId="11729"/>
    <cellStyle name="7_הערות 2_15 2" xfId="21199"/>
    <cellStyle name="7_הערות 2_דיווחים נוספים" xfId="6287"/>
    <cellStyle name="7_הערות 2_דיווחים נוספים 2" xfId="21200"/>
    <cellStyle name="7_הערות 2_דיווחים נוספים_1" xfId="6288"/>
    <cellStyle name="7_הערות 2_דיווחים נוספים_1 2" xfId="21201"/>
    <cellStyle name="7_הערות 2_דיווחים נוספים_1_15" xfId="11731"/>
    <cellStyle name="7_הערות 2_דיווחים נוספים_1_15 2" xfId="21202"/>
    <cellStyle name="7_הערות 2_דיווחים נוספים_1_פירוט אגח תשואה מעל 10% " xfId="6289"/>
    <cellStyle name="7_הערות 2_דיווחים נוספים_1_פירוט אגח תשואה מעל 10%  2" xfId="21203"/>
    <cellStyle name="7_הערות 2_דיווחים נוספים_1_פירוט אגח תשואה מעל 10% _15" xfId="11732"/>
    <cellStyle name="7_הערות 2_דיווחים נוספים_1_פירוט אגח תשואה מעל 10% _15 2" xfId="21204"/>
    <cellStyle name="7_הערות 2_דיווחים נוספים_15" xfId="11730"/>
    <cellStyle name="7_הערות 2_דיווחים נוספים_15 2" xfId="21205"/>
    <cellStyle name="7_הערות 2_דיווחים נוספים_פירוט אגח תשואה מעל 10% " xfId="6290"/>
    <cellStyle name="7_הערות 2_דיווחים נוספים_פירוט אגח תשואה מעל 10%  2" xfId="21206"/>
    <cellStyle name="7_הערות 2_דיווחים נוספים_פירוט אגח תשואה מעל 10% _15" xfId="11733"/>
    <cellStyle name="7_הערות 2_דיווחים נוספים_פירוט אגח תשואה מעל 10% _15 2" xfId="21207"/>
    <cellStyle name="7_הערות 2_פירוט אגח תשואה מעל 10% " xfId="6291"/>
    <cellStyle name="7_הערות 2_פירוט אגח תשואה מעל 10%  2" xfId="21208"/>
    <cellStyle name="7_הערות 2_פירוט אגח תשואה מעל 10% _1" xfId="6292"/>
    <cellStyle name="7_הערות 2_פירוט אגח תשואה מעל 10% _1 2" xfId="21209"/>
    <cellStyle name="7_הערות 2_פירוט אגח תשואה מעל 10% _1_15" xfId="11735"/>
    <cellStyle name="7_הערות 2_פירוט אגח תשואה מעל 10% _1_15 2" xfId="21210"/>
    <cellStyle name="7_הערות 2_פירוט אגח תשואה מעל 10% _15" xfId="11734"/>
    <cellStyle name="7_הערות 2_פירוט אגח תשואה מעל 10% _15 2" xfId="21211"/>
    <cellStyle name="7_הערות 2_פירוט אגח תשואה מעל 10% _פירוט אגח תשואה מעל 10% " xfId="6293"/>
    <cellStyle name="7_הערות 2_פירוט אגח תשואה מעל 10% _פירוט אגח תשואה מעל 10%  2" xfId="21212"/>
    <cellStyle name="7_הערות 2_פירוט אגח תשואה מעל 10% _פירוט אגח תשואה מעל 10% _15" xfId="11736"/>
    <cellStyle name="7_הערות 2_פירוט אגח תשואה מעל 10% _פירוט אגח תשואה מעל 10% _15 2" xfId="21213"/>
    <cellStyle name="7_הערות 3" xfId="21197"/>
    <cellStyle name="7_הערות_15" xfId="11728"/>
    <cellStyle name="7_הערות_15 2" xfId="21214"/>
    <cellStyle name="7_הערות_4.4." xfId="6294"/>
    <cellStyle name="7_הערות_4.4. 2" xfId="6295"/>
    <cellStyle name="7_הערות_4.4. 2 2" xfId="21216"/>
    <cellStyle name="7_הערות_4.4. 2_15" xfId="11738"/>
    <cellStyle name="7_הערות_4.4. 2_15 2" xfId="21217"/>
    <cellStyle name="7_הערות_4.4. 2_דיווחים נוספים" xfId="6296"/>
    <cellStyle name="7_הערות_4.4. 2_דיווחים נוספים 2" xfId="21218"/>
    <cellStyle name="7_הערות_4.4. 2_דיווחים נוספים_1" xfId="6297"/>
    <cellStyle name="7_הערות_4.4. 2_דיווחים נוספים_1 2" xfId="21219"/>
    <cellStyle name="7_הערות_4.4. 2_דיווחים נוספים_1_15" xfId="11740"/>
    <cellStyle name="7_הערות_4.4. 2_דיווחים נוספים_1_15 2" xfId="21220"/>
    <cellStyle name="7_הערות_4.4. 2_דיווחים נוספים_1_פירוט אגח תשואה מעל 10% " xfId="6298"/>
    <cellStyle name="7_הערות_4.4. 2_דיווחים נוספים_1_פירוט אגח תשואה מעל 10%  2" xfId="21221"/>
    <cellStyle name="7_הערות_4.4. 2_דיווחים נוספים_1_פירוט אגח תשואה מעל 10% _15" xfId="11741"/>
    <cellStyle name="7_הערות_4.4. 2_דיווחים נוספים_1_פירוט אגח תשואה מעל 10% _15 2" xfId="21222"/>
    <cellStyle name="7_הערות_4.4. 2_דיווחים נוספים_15" xfId="11739"/>
    <cellStyle name="7_הערות_4.4. 2_דיווחים נוספים_15 2" xfId="21223"/>
    <cellStyle name="7_הערות_4.4. 2_דיווחים נוספים_פירוט אגח תשואה מעל 10% " xfId="6299"/>
    <cellStyle name="7_הערות_4.4. 2_דיווחים נוספים_פירוט אגח תשואה מעל 10%  2" xfId="21224"/>
    <cellStyle name="7_הערות_4.4. 2_דיווחים נוספים_פירוט אגח תשואה מעל 10% _15" xfId="11742"/>
    <cellStyle name="7_הערות_4.4. 2_דיווחים נוספים_פירוט אגח תשואה מעל 10% _15 2" xfId="21225"/>
    <cellStyle name="7_הערות_4.4. 2_פירוט אגח תשואה מעל 10% " xfId="6300"/>
    <cellStyle name="7_הערות_4.4. 2_פירוט אגח תשואה מעל 10%  2" xfId="21226"/>
    <cellStyle name="7_הערות_4.4. 2_פירוט אגח תשואה מעל 10% _1" xfId="6301"/>
    <cellStyle name="7_הערות_4.4. 2_פירוט אגח תשואה מעל 10% _1 2" xfId="21227"/>
    <cellStyle name="7_הערות_4.4. 2_פירוט אגח תשואה מעל 10% _1_15" xfId="11744"/>
    <cellStyle name="7_הערות_4.4. 2_פירוט אגח תשואה מעל 10% _1_15 2" xfId="21228"/>
    <cellStyle name="7_הערות_4.4. 2_פירוט אגח תשואה מעל 10% _15" xfId="11743"/>
    <cellStyle name="7_הערות_4.4. 2_פירוט אגח תשואה מעל 10% _15 2" xfId="21229"/>
    <cellStyle name="7_הערות_4.4. 2_פירוט אגח תשואה מעל 10% _פירוט אגח תשואה מעל 10% " xfId="6302"/>
    <cellStyle name="7_הערות_4.4. 2_פירוט אגח תשואה מעל 10% _פירוט אגח תשואה מעל 10%  2" xfId="21230"/>
    <cellStyle name="7_הערות_4.4. 2_פירוט אגח תשואה מעל 10% _פירוט אגח תשואה מעל 10% _15" xfId="11745"/>
    <cellStyle name="7_הערות_4.4. 2_פירוט אגח תשואה מעל 10% _פירוט אגח תשואה מעל 10% _15 2" xfId="21231"/>
    <cellStyle name="7_הערות_4.4. 3" xfId="21215"/>
    <cellStyle name="7_הערות_4.4._15" xfId="11737"/>
    <cellStyle name="7_הערות_4.4._15 2" xfId="21232"/>
    <cellStyle name="7_הערות_4.4._דיווחים נוספים" xfId="6303"/>
    <cellStyle name="7_הערות_4.4._דיווחים נוספים 2" xfId="21233"/>
    <cellStyle name="7_הערות_4.4._דיווחים נוספים_15" xfId="11746"/>
    <cellStyle name="7_הערות_4.4._דיווחים נוספים_15 2" xfId="21234"/>
    <cellStyle name="7_הערות_4.4._דיווחים נוספים_פירוט אגח תשואה מעל 10% " xfId="6304"/>
    <cellStyle name="7_הערות_4.4._דיווחים נוספים_פירוט אגח תשואה מעל 10%  2" xfId="21235"/>
    <cellStyle name="7_הערות_4.4._דיווחים נוספים_פירוט אגח תשואה מעל 10% _15" xfId="11747"/>
    <cellStyle name="7_הערות_4.4._דיווחים נוספים_פירוט אגח תשואה מעל 10% _15 2" xfId="21236"/>
    <cellStyle name="7_הערות_4.4._פירוט אגח תשואה מעל 10% " xfId="6305"/>
    <cellStyle name="7_הערות_4.4._פירוט אגח תשואה מעל 10%  2" xfId="21237"/>
    <cellStyle name="7_הערות_4.4._פירוט אגח תשואה מעל 10% _1" xfId="6306"/>
    <cellStyle name="7_הערות_4.4._פירוט אגח תשואה מעל 10% _1 2" xfId="21238"/>
    <cellStyle name="7_הערות_4.4._פירוט אגח תשואה מעל 10% _1_15" xfId="11749"/>
    <cellStyle name="7_הערות_4.4._פירוט אגח תשואה מעל 10% _1_15 2" xfId="21239"/>
    <cellStyle name="7_הערות_4.4._פירוט אגח תשואה מעל 10% _15" xfId="11748"/>
    <cellStyle name="7_הערות_4.4._פירוט אגח תשואה מעל 10% _15 2" xfId="21240"/>
    <cellStyle name="7_הערות_4.4._פירוט אגח תשואה מעל 10% _פירוט אגח תשואה מעל 10% " xfId="6307"/>
    <cellStyle name="7_הערות_4.4._פירוט אגח תשואה מעל 10% _פירוט אגח תשואה מעל 10%  2" xfId="21241"/>
    <cellStyle name="7_הערות_4.4._פירוט אגח תשואה מעל 10% _פירוט אגח תשואה מעל 10% _15" xfId="11750"/>
    <cellStyle name="7_הערות_4.4._פירוט אגח תשואה מעל 10% _פירוט אגח תשואה מעל 10% _15 2" xfId="21242"/>
    <cellStyle name="7_הערות_דיווחים נוספים" xfId="6308"/>
    <cellStyle name="7_הערות_דיווחים נוספים 2" xfId="21243"/>
    <cellStyle name="7_הערות_דיווחים נוספים_1" xfId="6309"/>
    <cellStyle name="7_הערות_דיווחים נוספים_1 2" xfId="21244"/>
    <cellStyle name="7_הערות_דיווחים נוספים_1_15" xfId="11752"/>
    <cellStyle name="7_הערות_דיווחים נוספים_1_15 2" xfId="21245"/>
    <cellStyle name="7_הערות_דיווחים נוספים_1_פירוט אגח תשואה מעל 10% " xfId="6310"/>
    <cellStyle name="7_הערות_דיווחים נוספים_1_פירוט אגח תשואה מעל 10%  2" xfId="21246"/>
    <cellStyle name="7_הערות_דיווחים נוספים_1_פירוט אגח תשואה מעל 10% _15" xfId="11753"/>
    <cellStyle name="7_הערות_דיווחים נוספים_1_פירוט אגח תשואה מעל 10% _15 2" xfId="21247"/>
    <cellStyle name="7_הערות_דיווחים נוספים_15" xfId="11751"/>
    <cellStyle name="7_הערות_דיווחים נוספים_15 2" xfId="21248"/>
    <cellStyle name="7_הערות_דיווחים נוספים_פירוט אגח תשואה מעל 10% " xfId="6311"/>
    <cellStyle name="7_הערות_דיווחים נוספים_פירוט אגח תשואה מעל 10%  2" xfId="21249"/>
    <cellStyle name="7_הערות_דיווחים נוספים_פירוט אגח תשואה מעל 10% _15" xfId="11754"/>
    <cellStyle name="7_הערות_דיווחים נוספים_פירוט אגח תשואה מעל 10% _15 2" xfId="21250"/>
    <cellStyle name="7_הערות_פירוט אגח תשואה מעל 10% " xfId="6312"/>
    <cellStyle name="7_הערות_פירוט אגח תשואה מעל 10%  2" xfId="21251"/>
    <cellStyle name="7_הערות_פירוט אגח תשואה מעל 10% _1" xfId="6313"/>
    <cellStyle name="7_הערות_פירוט אגח תשואה מעל 10% _1 2" xfId="21252"/>
    <cellStyle name="7_הערות_פירוט אגח תשואה מעל 10% _1_15" xfId="11756"/>
    <cellStyle name="7_הערות_פירוט אגח תשואה מעל 10% _1_15 2" xfId="21253"/>
    <cellStyle name="7_הערות_פירוט אגח תשואה מעל 10% _15" xfId="11755"/>
    <cellStyle name="7_הערות_פירוט אגח תשואה מעל 10% _15 2" xfId="21254"/>
    <cellStyle name="7_הערות_פירוט אגח תשואה מעל 10% _פירוט אגח תשואה מעל 10% " xfId="6314"/>
    <cellStyle name="7_הערות_פירוט אגח תשואה מעל 10% _פירוט אגח תשואה מעל 10%  2" xfId="21255"/>
    <cellStyle name="7_הערות_פירוט אגח תשואה מעל 10% _פירוט אגח תשואה מעל 10% _15" xfId="11757"/>
    <cellStyle name="7_הערות_פירוט אגח תשואה מעל 10% _פירוט אגח תשואה מעל 10% _15 2" xfId="21256"/>
    <cellStyle name="7_יתרת מסגרות אשראי לניצול " xfId="6315"/>
    <cellStyle name="7_יתרת מסגרות אשראי לניצול  2" xfId="6316"/>
    <cellStyle name="7_יתרת מסגרות אשראי לניצול  2 2" xfId="21258"/>
    <cellStyle name="7_יתרת מסגרות אשראי לניצול  2_15" xfId="11759"/>
    <cellStyle name="7_יתרת מסגרות אשראי לניצול  2_15 2" xfId="21259"/>
    <cellStyle name="7_יתרת מסגרות אשראי לניצול  2_דיווחים נוספים" xfId="6317"/>
    <cellStyle name="7_יתרת מסגרות אשראי לניצול  2_דיווחים נוספים 2" xfId="21260"/>
    <cellStyle name="7_יתרת מסגרות אשראי לניצול  2_דיווחים נוספים_1" xfId="6318"/>
    <cellStyle name="7_יתרת מסגרות אשראי לניצול  2_דיווחים נוספים_1 2" xfId="21261"/>
    <cellStyle name="7_יתרת מסגרות אשראי לניצול  2_דיווחים נוספים_1_15" xfId="11761"/>
    <cellStyle name="7_יתרת מסגרות אשראי לניצול  2_דיווחים נוספים_1_15 2" xfId="21262"/>
    <cellStyle name="7_יתרת מסגרות אשראי לניצול  2_דיווחים נוספים_1_פירוט אגח תשואה מעל 10% " xfId="6319"/>
    <cellStyle name="7_יתרת מסגרות אשראי לניצול  2_דיווחים נוספים_1_פירוט אגח תשואה מעל 10%  2" xfId="21263"/>
    <cellStyle name="7_יתרת מסגרות אשראי לניצול  2_דיווחים נוספים_1_פירוט אגח תשואה מעל 10% _15" xfId="11762"/>
    <cellStyle name="7_יתרת מסגרות אשראי לניצול  2_דיווחים נוספים_1_פירוט אגח תשואה מעל 10% _15 2" xfId="21264"/>
    <cellStyle name="7_יתרת מסגרות אשראי לניצול  2_דיווחים נוספים_15" xfId="11760"/>
    <cellStyle name="7_יתרת מסגרות אשראי לניצול  2_דיווחים נוספים_15 2" xfId="21265"/>
    <cellStyle name="7_יתרת מסגרות אשראי לניצול  2_דיווחים נוספים_פירוט אגח תשואה מעל 10% " xfId="6320"/>
    <cellStyle name="7_יתרת מסגרות אשראי לניצול  2_דיווחים נוספים_פירוט אגח תשואה מעל 10%  2" xfId="21266"/>
    <cellStyle name="7_יתרת מסגרות אשראי לניצול  2_דיווחים נוספים_פירוט אגח תשואה מעל 10% _15" xfId="11763"/>
    <cellStyle name="7_יתרת מסגרות אשראי לניצול  2_דיווחים נוספים_פירוט אגח תשואה מעל 10% _15 2" xfId="21267"/>
    <cellStyle name="7_יתרת מסגרות אשראי לניצול  2_פירוט אגח תשואה מעל 10% " xfId="6321"/>
    <cellStyle name="7_יתרת מסגרות אשראי לניצול  2_פירוט אגח תשואה מעל 10%  2" xfId="21268"/>
    <cellStyle name="7_יתרת מסגרות אשראי לניצול  2_פירוט אגח תשואה מעל 10% _1" xfId="6322"/>
    <cellStyle name="7_יתרת מסגרות אשראי לניצול  2_פירוט אגח תשואה מעל 10% _1 2" xfId="21269"/>
    <cellStyle name="7_יתרת מסגרות אשראי לניצול  2_פירוט אגח תשואה מעל 10% _1_15" xfId="11765"/>
    <cellStyle name="7_יתרת מסגרות אשראי לניצול  2_פירוט אגח תשואה מעל 10% _1_15 2" xfId="21270"/>
    <cellStyle name="7_יתרת מסגרות אשראי לניצול  2_פירוט אגח תשואה מעל 10% _15" xfId="11764"/>
    <cellStyle name="7_יתרת מסגרות אשראי לניצול  2_פירוט אגח תשואה מעל 10% _15 2" xfId="21271"/>
    <cellStyle name="7_יתרת מסגרות אשראי לניצול  2_פירוט אגח תשואה מעל 10% _פירוט אגח תשואה מעל 10% " xfId="6323"/>
    <cellStyle name="7_יתרת מסגרות אשראי לניצול  2_פירוט אגח תשואה מעל 10% _פירוט אגח תשואה מעל 10%  2" xfId="21272"/>
    <cellStyle name="7_יתרת מסגרות אשראי לניצול  2_פירוט אגח תשואה מעל 10% _פירוט אגח תשואה מעל 10% _15" xfId="11766"/>
    <cellStyle name="7_יתרת מסגרות אשראי לניצול  2_פירוט אגח תשואה מעל 10% _פירוט אגח תשואה מעל 10% _15 2" xfId="21273"/>
    <cellStyle name="7_יתרת מסגרות אשראי לניצול  3" xfId="21257"/>
    <cellStyle name="7_יתרת מסגרות אשראי לניצול _15" xfId="11758"/>
    <cellStyle name="7_יתרת מסגרות אשראי לניצול _15 2" xfId="21274"/>
    <cellStyle name="7_יתרת מסגרות אשראי לניצול _4.4." xfId="6324"/>
    <cellStyle name="7_יתרת מסגרות אשראי לניצול _4.4. 2" xfId="6325"/>
    <cellStyle name="7_יתרת מסגרות אשראי לניצול _4.4. 2 2" xfId="21276"/>
    <cellStyle name="7_יתרת מסגרות אשראי לניצול _4.4. 2_15" xfId="11768"/>
    <cellStyle name="7_יתרת מסגרות אשראי לניצול _4.4. 2_15 2" xfId="21277"/>
    <cellStyle name="7_יתרת מסגרות אשראי לניצול _4.4. 2_דיווחים נוספים" xfId="6326"/>
    <cellStyle name="7_יתרת מסגרות אשראי לניצול _4.4. 2_דיווחים נוספים 2" xfId="21278"/>
    <cellStyle name="7_יתרת מסגרות אשראי לניצול _4.4. 2_דיווחים נוספים_1" xfId="6327"/>
    <cellStyle name="7_יתרת מסגרות אשראי לניצול _4.4. 2_דיווחים נוספים_1 2" xfId="21279"/>
    <cellStyle name="7_יתרת מסגרות אשראי לניצול _4.4. 2_דיווחים נוספים_1_15" xfId="11770"/>
    <cellStyle name="7_יתרת מסגרות אשראי לניצול _4.4. 2_דיווחים נוספים_1_15 2" xfId="21280"/>
    <cellStyle name="7_יתרת מסגרות אשראי לניצול _4.4. 2_דיווחים נוספים_1_פירוט אגח תשואה מעל 10% " xfId="6328"/>
    <cellStyle name="7_יתרת מסגרות אשראי לניצול _4.4. 2_דיווחים נוספים_1_פירוט אגח תשואה מעל 10%  2" xfId="21281"/>
    <cellStyle name="7_יתרת מסגרות אשראי לניצול _4.4. 2_דיווחים נוספים_1_פירוט אגח תשואה מעל 10% _15" xfId="11771"/>
    <cellStyle name="7_יתרת מסגרות אשראי לניצול _4.4. 2_דיווחים נוספים_1_פירוט אגח תשואה מעל 10% _15 2" xfId="21282"/>
    <cellStyle name="7_יתרת מסגרות אשראי לניצול _4.4. 2_דיווחים נוספים_15" xfId="11769"/>
    <cellStyle name="7_יתרת מסגרות אשראי לניצול _4.4. 2_דיווחים נוספים_15 2" xfId="21283"/>
    <cellStyle name="7_יתרת מסגרות אשראי לניצול _4.4. 2_דיווחים נוספים_פירוט אגח תשואה מעל 10% " xfId="6329"/>
    <cellStyle name="7_יתרת מסגרות אשראי לניצול _4.4. 2_דיווחים נוספים_פירוט אגח תשואה מעל 10%  2" xfId="21284"/>
    <cellStyle name="7_יתרת מסגרות אשראי לניצול _4.4. 2_דיווחים נוספים_פירוט אגח תשואה מעל 10% _15" xfId="11772"/>
    <cellStyle name="7_יתרת מסגרות אשראי לניצול _4.4. 2_דיווחים נוספים_פירוט אגח תשואה מעל 10% _15 2" xfId="21285"/>
    <cellStyle name="7_יתרת מסגרות אשראי לניצול _4.4. 2_פירוט אגח תשואה מעל 10% " xfId="6330"/>
    <cellStyle name="7_יתרת מסגרות אשראי לניצול _4.4. 2_פירוט אגח תשואה מעל 10%  2" xfId="21286"/>
    <cellStyle name="7_יתרת מסגרות אשראי לניצול _4.4. 2_פירוט אגח תשואה מעל 10% _1" xfId="6331"/>
    <cellStyle name="7_יתרת מסגרות אשראי לניצול _4.4. 2_פירוט אגח תשואה מעל 10% _1 2" xfId="21287"/>
    <cellStyle name="7_יתרת מסגרות אשראי לניצול _4.4. 2_פירוט אגח תשואה מעל 10% _1_15" xfId="11774"/>
    <cellStyle name="7_יתרת מסגרות אשראי לניצול _4.4. 2_פירוט אגח תשואה מעל 10% _1_15 2" xfId="21288"/>
    <cellStyle name="7_יתרת מסגרות אשראי לניצול _4.4. 2_פירוט אגח תשואה מעל 10% _15" xfId="11773"/>
    <cellStyle name="7_יתרת מסגרות אשראי לניצול _4.4. 2_פירוט אגח תשואה מעל 10% _15 2" xfId="21289"/>
    <cellStyle name="7_יתרת מסגרות אשראי לניצול _4.4. 2_פירוט אגח תשואה מעל 10% _פירוט אגח תשואה מעל 10% " xfId="6332"/>
    <cellStyle name="7_יתרת מסגרות אשראי לניצול _4.4. 2_פירוט אגח תשואה מעל 10% _פירוט אגח תשואה מעל 10%  2" xfId="21290"/>
    <cellStyle name="7_יתרת מסגרות אשראי לניצול _4.4. 2_פירוט אגח תשואה מעל 10% _פירוט אגח תשואה מעל 10% _15" xfId="11775"/>
    <cellStyle name="7_יתרת מסגרות אשראי לניצול _4.4. 2_פירוט אגח תשואה מעל 10% _פירוט אגח תשואה מעל 10% _15 2" xfId="21291"/>
    <cellStyle name="7_יתרת מסגרות אשראי לניצול _4.4. 3" xfId="21275"/>
    <cellStyle name="7_יתרת מסגרות אשראי לניצול _4.4._15" xfId="11767"/>
    <cellStyle name="7_יתרת מסגרות אשראי לניצול _4.4._15 2" xfId="21292"/>
    <cellStyle name="7_יתרת מסגרות אשראי לניצול _4.4._דיווחים נוספים" xfId="6333"/>
    <cellStyle name="7_יתרת מסגרות אשראי לניצול _4.4._דיווחים נוספים 2" xfId="21293"/>
    <cellStyle name="7_יתרת מסגרות אשראי לניצול _4.4._דיווחים נוספים_15" xfId="11776"/>
    <cellStyle name="7_יתרת מסגרות אשראי לניצול _4.4._דיווחים נוספים_15 2" xfId="21294"/>
    <cellStyle name="7_יתרת מסגרות אשראי לניצול _4.4._דיווחים נוספים_פירוט אגח תשואה מעל 10% " xfId="6334"/>
    <cellStyle name="7_יתרת מסגרות אשראי לניצול _4.4._דיווחים נוספים_פירוט אגח תשואה מעל 10%  2" xfId="21295"/>
    <cellStyle name="7_יתרת מסגרות אשראי לניצול _4.4._דיווחים נוספים_פירוט אגח תשואה מעל 10% _15" xfId="11777"/>
    <cellStyle name="7_יתרת מסגרות אשראי לניצול _4.4._דיווחים נוספים_פירוט אגח תשואה מעל 10% _15 2" xfId="21296"/>
    <cellStyle name="7_יתרת מסגרות אשראי לניצול _4.4._פירוט אגח תשואה מעל 10% " xfId="6335"/>
    <cellStyle name="7_יתרת מסגרות אשראי לניצול _4.4._פירוט אגח תשואה מעל 10%  2" xfId="21297"/>
    <cellStyle name="7_יתרת מסגרות אשראי לניצול _4.4._פירוט אגח תשואה מעל 10% _1" xfId="6336"/>
    <cellStyle name="7_יתרת מסגרות אשראי לניצול _4.4._פירוט אגח תשואה מעל 10% _1 2" xfId="21298"/>
    <cellStyle name="7_יתרת מסגרות אשראי לניצול _4.4._פירוט אגח תשואה מעל 10% _1_15" xfId="11779"/>
    <cellStyle name="7_יתרת מסגרות אשראי לניצול _4.4._פירוט אגח תשואה מעל 10% _1_15 2" xfId="21299"/>
    <cellStyle name="7_יתרת מסגרות אשראי לניצול _4.4._פירוט אגח תשואה מעל 10% _15" xfId="11778"/>
    <cellStyle name="7_יתרת מסגרות אשראי לניצול _4.4._פירוט אגח תשואה מעל 10% _15 2" xfId="21300"/>
    <cellStyle name="7_יתרת מסגרות אשראי לניצול _4.4._פירוט אגח תשואה מעל 10% _פירוט אגח תשואה מעל 10% " xfId="6337"/>
    <cellStyle name="7_יתרת מסגרות אשראי לניצול _4.4._פירוט אגח תשואה מעל 10% _פירוט אגח תשואה מעל 10%  2" xfId="21301"/>
    <cellStyle name="7_יתרת מסגרות אשראי לניצול _4.4._פירוט אגח תשואה מעל 10% _פירוט אגח תשואה מעל 10% _15" xfId="11780"/>
    <cellStyle name="7_יתרת מסגרות אשראי לניצול _4.4._פירוט אגח תשואה מעל 10% _פירוט אגח תשואה מעל 10% _15 2" xfId="21302"/>
    <cellStyle name="7_יתרת מסגרות אשראי לניצול _דיווחים נוספים" xfId="6338"/>
    <cellStyle name="7_יתרת מסגרות אשראי לניצול _דיווחים נוספים 2" xfId="21303"/>
    <cellStyle name="7_יתרת מסגרות אשראי לניצול _דיווחים נוספים_1" xfId="6339"/>
    <cellStyle name="7_יתרת מסגרות אשראי לניצול _דיווחים נוספים_1 2" xfId="21304"/>
    <cellStyle name="7_יתרת מסגרות אשראי לניצול _דיווחים נוספים_1_15" xfId="11782"/>
    <cellStyle name="7_יתרת מסגרות אשראי לניצול _דיווחים נוספים_1_15 2" xfId="21305"/>
    <cellStyle name="7_יתרת מסגרות אשראי לניצול _דיווחים נוספים_1_פירוט אגח תשואה מעל 10% " xfId="6340"/>
    <cellStyle name="7_יתרת מסגרות אשראי לניצול _דיווחים נוספים_1_פירוט אגח תשואה מעל 10%  2" xfId="21306"/>
    <cellStyle name="7_יתרת מסגרות אשראי לניצול _דיווחים נוספים_1_פירוט אגח תשואה מעל 10% _15" xfId="11783"/>
    <cellStyle name="7_יתרת מסגרות אשראי לניצול _דיווחים נוספים_1_פירוט אגח תשואה מעל 10% _15 2" xfId="21307"/>
    <cellStyle name="7_יתרת מסגרות אשראי לניצול _דיווחים נוספים_15" xfId="11781"/>
    <cellStyle name="7_יתרת מסגרות אשראי לניצול _דיווחים נוספים_15 2" xfId="21308"/>
    <cellStyle name="7_יתרת מסגרות אשראי לניצול _דיווחים נוספים_פירוט אגח תשואה מעל 10% " xfId="6341"/>
    <cellStyle name="7_יתרת מסגרות אשראי לניצול _דיווחים נוספים_פירוט אגח תשואה מעל 10%  2" xfId="21309"/>
    <cellStyle name="7_יתרת מסגרות אשראי לניצול _דיווחים נוספים_פירוט אגח תשואה מעל 10% _15" xfId="11784"/>
    <cellStyle name="7_יתרת מסגרות אשראי לניצול _דיווחים נוספים_פירוט אגח תשואה מעל 10% _15 2" xfId="21310"/>
    <cellStyle name="7_יתרת מסגרות אשראי לניצול _פירוט אגח תשואה מעל 10% " xfId="6342"/>
    <cellStyle name="7_יתרת מסגרות אשראי לניצול _פירוט אגח תשואה מעל 10%  2" xfId="21311"/>
    <cellStyle name="7_יתרת מסגרות אשראי לניצול _פירוט אגח תשואה מעל 10% _1" xfId="6343"/>
    <cellStyle name="7_יתרת מסגרות אשראי לניצול _פירוט אגח תשואה מעל 10% _1 2" xfId="21312"/>
    <cellStyle name="7_יתרת מסגרות אשראי לניצול _פירוט אגח תשואה מעל 10% _1_15" xfId="11786"/>
    <cellStyle name="7_יתרת מסגרות אשראי לניצול _פירוט אגח תשואה מעל 10% _1_15 2" xfId="21313"/>
    <cellStyle name="7_יתרת מסגרות אשראי לניצול _פירוט אגח תשואה מעל 10% _15" xfId="11785"/>
    <cellStyle name="7_יתרת מסגרות אשראי לניצול _פירוט אגח תשואה מעל 10% _15 2" xfId="21314"/>
    <cellStyle name="7_יתרת מסגרות אשראי לניצול _פירוט אגח תשואה מעל 10% _פירוט אגח תשואה מעל 10% " xfId="6344"/>
    <cellStyle name="7_יתרת מסגרות אשראי לניצול _פירוט אגח תשואה מעל 10% _פירוט אגח תשואה מעל 10%  2" xfId="21315"/>
    <cellStyle name="7_יתרת מסגרות אשראי לניצול _פירוט אגח תשואה מעל 10% _פירוט אגח תשואה מעל 10% _15" xfId="11787"/>
    <cellStyle name="7_יתרת מסגרות אשראי לניצול _פירוט אגח תשואה מעל 10% _פירוט אגח תשואה מעל 10% _15 2" xfId="21316"/>
    <cellStyle name="7_משקל בתא100" xfId="6345"/>
    <cellStyle name="7_משקל בתא100 2" xfId="6346"/>
    <cellStyle name="7_משקל בתא100 2 2" xfId="6347"/>
    <cellStyle name="7_משקל בתא100 2 2 2" xfId="21319"/>
    <cellStyle name="7_משקל בתא100 2 2_15" xfId="11790"/>
    <cellStyle name="7_משקל בתא100 2 2_15 2" xfId="21320"/>
    <cellStyle name="7_משקל בתא100 2 2_דיווחים נוספים" xfId="6348"/>
    <cellStyle name="7_משקל בתא100 2 2_דיווחים נוספים 2" xfId="21321"/>
    <cellStyle name="7_משקל בתא100 2 2_דיווחים נוספים_1" xfId="6349"/>
    <cellStyle name="7_משקל בתא100 2 2_דיווחים נוספים_1 2" xfId="21322"/>
    <cellStyle name="7_משקל בתא100 2 2_דיווחים נוספים_1_15" xfId="11792"/>
    <cellStyle name="7_משקל בתא100 2 2_דיווחים נוספים_1_15 2" xfId="21323"/>
    <cellStyle name="7_משקל בתא100 2 2_דיווחים נוספים_1_פירוט אגח תשואה מעל 10% " xfId="6350"/>
    <cellStyle name="7_משקל בתא100 2 2_דיווחים נוספים_1_פירוט אגח תשואה מעל 10%  2" xfId="21324"/>
    <cellStyle name="7_משקל בתא100 2 2_דיווחים נוספים_1_פירוט אגח תשואה מעל 10% _15" xfId="11793"/>
    <cellStyle name="7_משקל בתא100 2 2_דיווחים נוספים_1_פירוט אגח תשואה מעל 10% _15 2" xfId="21325"/>
    <cellStyle name="7_משקל בתא100 2 2_דיווחים נוספים_15" xfId="11791"/>
    <cellStyle name="7_משקל בתא100 2 2_דיווחים נוספים_15 2" xfId="21326"/>
    <cellStyle name="7_משקל בתא100 2 2_דיווחים נוספים_פירוט אגח תשואה מעל 10% " xfId="6351"/>
    <cellStyle name="7_משקל בתא100 2 2_דיווחים נוספים_פירוט אגח תשואה מעל 10%  2" xfId="21327"/>
    <cellStyle name="7_משקל בתא100 2 2_דיווחים נוספים_פירוט אגח תשואה מעל 10% _15" xfId="11794"/>
    <cellStyle name="7_משקל בתא100 2 2_דיווחים נוספים_פירוט אגח תשואה מעל 10% _15 2" xfId="21328"/>
    <cellStyle name="7_משקל בתא100 2 2_פירוט אגח תשואה מעל 10% " xfId="6352"/>
    <cellStyle name="7_משקל בתא100 2 2_פירוט אגח תשואה מעל 10%  2" xfId="21329"/>
    <cellStyle name="7_משקל בתא100 2 2_פירוט אגח תשואה מעל 10% _1" xfId="6353"/>
    <cellStyle name="7_משקל בתא100 2 2_פירוט אגח תשואה מעל 10% _1 2" xfId="21330"/>
    <cellStyle name="7_משקל בתא100 2 2_פירוט אגח תשואה מעל 10% _1_15" xfId="11796"/>
    <cellStyle name="7_משקל בתא100 2 2_פירוט אגח תשואה מעל 10% _1_15 2" xfId="21331"/>
    <cellStyle name="7_משקל בתא100 2 2_פירוט אגח תשואה מעל 10% _15" xfId="11795"/>
    <cellStyle name="7_משקל בתא100 2 2_פירוט אגח תשואה מעל 10% _15 2" xfId="21332"/>
    <cellStyle name="7_משקל בתא100 2 2_פירוט אגח תשואה מעל 10% _פירוט אגח תשואה מעל 10% " xfId="6354"/>
    <cellStyle name="7_משקל בתא100 2 2_פירוט אגח תשואה מעל 10% _פירוט אגח תשואה מעל 10%  2" xfId="21333"/>
    <cellStyle name="7_משקל בתא100 2 2_פירוט אגח תשואה מעל 10% _פירוט אגח תשואה מעל 10% _15" xfId="11797"/>
    <cellStyle name="7_משקל בתא100 2 2_פירוט אגח תשואה מעל 10% _פירוט אגח תשואה מעל 10% _15 2" xfId="21334"/>
    <cellStyle name="7_משקל בתא100 2 3" xfId="21318"/>
    <cellStyle name="7_משקל בתא100 2_15" xfId="11789"/>
    <cellStyle name="7_משקל בתא100 2_15 2" xfId="21335"/>
    <cellStyle name="7_משקל בתא100 2_4.4." xfId="6355"/>
    <cellStyle name="7_משקל בתא100 2_4.4. 2" xfId="6356"/>
    <cellStyle name="7_משקל בתא100 2_4.4. 2 2" xfId="21337"/>
    <cellStyle name="7_משקל בתא100 2_4.4. 2_15" xfId="11799"/>
    <cellStyle name="7_משקל בתא100 2_4.4. 2_15 2" xfId="21338"/>
    <cellStyle name="7_משקל בתא100 2_4.4. 2_דיווחים נוספים" xfId="6357"/>
    <cellStyle name="7_משקל בתא100 2_4.4. 2_דיווחים נוספים 2" xfId="21339"/>
    <cellStyle name="7_משקל בתא100 2_4.4. 2_דיווחים נוספים_1" xfId="6358"/>
    <cellStyle name="7_משקל בתא100 2_4.4. 2_דיווחים נוספים_1 2" xfId="21340"/>
    <cellStyle name="7_משקל בתא100 2_4.4. 2_דיווחים נוספים_1_15" xfId="11801"/>
    <cellStyle name="7_משקל בתא100 2_4.4. 2_דיווחים נוספים_1_15 2" xfId="21341"/>
    <cellStyle name="7_משקל בתא100 2_4.4. 2_דיווחים נוספים_1_פירוט אגח תשואה מעל 10% " xfId="6359"/>
    <cellStyle name="7_משקל בתא100 2_4.4. 2_דיווחים נוספים_1_פירוט אגח תשואה מעל 10%  2" xfId="21342"/>
    <cellStyle name="7_משקל בתא100 2_4.4. 2_דיווחים נוספים_1_פירוט אגח תשואה מעל 10% _15" xfId="11802"/>
    <cellStyle name="7_משקל בתא100 2_4.4. 2_דיווחים נוספים_1_פירוט אגח תשואה מעל 10% _15 2" xfId="21343"/>
    <cellStyle name="7_משקל בתא100 2_4.4. 2_דיווחים נוספים_15" xfId="11800"/>
    <cellStyle name="7_משקל בתא100 2_4.4. 2_דיווחים נוספים_15 2" xfId="21344"/>
    <cellStyle name="7_משקל בתא100 2_4.4. 2_דיווחים נוספים_פירוט אגח תשואה מעל 10% " xfId="6360"/>
    <cellStyle name="7_משקל בתא100 2_4.4. 2_דיווחים נוספים_פירוט אגח תשואה מעל 10%  2" xfId="21345"/>
    <cellStyle name="7_משקל בתא100 2_4.4. 2_דיווחים נוספים_פירוט אגח תשואה מעל 10% _15" xfId="11803"/>
    <cellStyle name="7_משקל בתא100 2_4.4. 2_דיווחים נוספים_פירוט אגח תשואה מעל 10% _15 2" xfId="21346"/>
    <cellStyle name="7_משקל בתא100 2_4.4. 2_פירוט אגח תשואה מעל 10% " xfId="6361"/>
    <cellStyle name="7_משקל בתא100 2_4.4. 2_פירוט אגח תשואה מעל 10%  2" xfId="21347"/>
    <cellStyle name="7_משקל בתא100 2_4.4. 2_פירוט אגח תשואה מעל 10% _1" xfId="6362"/>
    <cellStyle name="7_משקל בתא100 2_4.4. 2_פירוט אגח תשואה מעל 10% _1 2" xfId="21348"/>
    <cellStyle name="7_משקל בתא100 2_4.4. 2_פירוט אגח תשואה מעל 10% _1_15" xfId="11805"/>
    <cellStyle name="7_משקל בתא100 2_4.4. 2_פירוט אגח תשואה מעל 10% _1_15 2" xfId="21349"/>
    <cellStyle name="7_משקל בתא100 2_4.4. 2_פירוט אגח תשואה מעל 10% _15" xfId="11804"/>
    <cellStyle name="7_משקל בתא100 2_4.4. 2_פירוט אגח תשואה מעל 10% _15 2" xfId="21350"/>
    <cellStyle name="7_משקל בתא100 2_4.4. 2_פירוט אגח תשואה מעל 10% _פירוט אגח תשואה מעל 10% " xfId="6363"/>
    <cellStyle name="7_משקל בתא100 2_4.4. 2_פירוט אגח תשואה מעל 10% _פירוט אגח תשואה מעל 10%  2" xfId="21351"/>
    <cellStyle name="7_משקל בתא100 2_4.4. 2_פירוט אגח תשואה מעל 10% _פירוט אגח תשואה מעל 10% _15" xfId="11806"/>
    <cellStyle name="7_משקל בתא100 2_4.4. 2_פירוט אגח תשואה מעל 10% _פירוט אגח תשואה מעל 10% _15 2" xfId="21352"/>
    <cellStyle name="7_משקל בתא100 2_4.4. 3" xfId="21336"/>
    <cellStyle name="7_משקל בתא100 2_4.4._15" xfId="11798"/>
    <cellStyle name="7_משקל בתא100 2_4.4._15 2" xfId="21353"/>
    <cellStyle name="7_משקל בתא100 2_4.4._דיווחים נוספים" xfId="6364"/>
    <cellStyle name="7_משקל בתא100 2_4.4._דיווחים נוספים 2" xfId="21354"/>
    <cellStyle name="7_משקל בתא100 2_4.4._דיווחים נוספים_15" xfId="11807"/>
    <cellStyle name="7_משקל בתא100 2_4.4._דיווחים נוספים_15 2" xfId="21355"/>
    <cellStyle name="7_משקל בתא100 2_4.4._דיווחים נוספים_פירוט אגח תשואה מעל 10% " xfId="6365"/>
    <cellStyle name="7_משקל בתא100 2_4.4._דיווחים נוספים_פירוט אגח תשואה מעל 10%  2" xfId="21356"/>
    <cellStyle name="7_משקל בתא100 2_4.4._דיווחים נוספים_פירוט אגח תשואה מעל 10% _15" xfId="11808"/>
    <cellStyle name="7_משקל בתא100 2_4.4._דיווחים נוספים_פירוט אגח תשואה מעל 10% _15 2" xfId="21357"/>
    <cellStyle name="7_משקל בתא100 2_4.4._פירוט אגח תשואה מעל 10% " xfId="6366"/>
    <cellStyle name="7_משקל בתא100 2_4.4._פירוט אגח תשואה מעל 10%  2" xfId="21358"/>
    <cellStyle name="7_משקל בתא100 2_4.4._פירוט אגח תשואה מעל 10% _1" xfId="6367"/>
    <cellStyle name="7_משקל בתא100 2_4.4._פירוט אגח תשואה מעל 10% _1 2" xfId="21359"/>
    <cellStyle name="7_משקל בתא100 2_4.4._פירוט אגח תשואה מעל 10% _1_15" xfId="11810"/>
    <cellStyle name="7_משקל בתא100 2_4.4._פירוט אגח תשואה מעל 10% _1_15 2" xfId="21360"/>
    <cellStyle name="7_משקל בתא100 2_4.4._פירוט אגח תשואה מעל 10% _15" xfId="11809"/>
    <cellStyle name="7_משקל בתא100 2_4.4._פירוט אגח תשואה מעל 10% _15 2" xfId="21361"/>
    <cellStyle name="7_משקל בתא100 2_4.4._פירוט אגח תשואה מעל 10% _פירוט אגח תשואה מעל 10% " xfId="6368"/>
    <cellStyle name="7_משקל בתא100 2_4.4._פירוט אגח תשואה מעל 10% _פירוט אגח תשואה מעל 10%  2" xfId="21362"/>
    <cellStyle name="7_משקל בתא100 2_4.4._פירוט אגח תשואה מעל 10% _פירוט אגח תשואה מעל 10% _15" xfId="11811"/>
    <cellStyle name="7_משקל בתא100 2_4.4._פירוט אגח תשואה מעל 10% _פירוט אגח תשואה מעל 10% _15 2" xfId="21363"/>
    <cellStyle name="7_משקל בתא100 2_דיווחים נוספים" xfId="6369"/>
    <cellStyle name="7_משקל בתא100 2_דיווחים נוספים 2" xfId="6370"/>
    <cellStyle name="7_משקל בתא100 2_דיווחים נוספים 2 2" xfId="21365"/>
    <cellStyle name="7_משקל בתא100 2_דיווחים נוספים 2_15" xfId="11813"/>
    <cellStyle name="7_משקל בתא100 2_דיווחים נוספים 2_15 2" xfId="21366"/>
    <cellStyle name="7_משקל בתא100 2_דיווחים נוספים 2_דיווחים נוספים" xfId="6371"/>
    <cellStyle name="7_משקל בתא100 2_דיווחים נוספים 2_דיווחים נוספים 2" xfId="21367"/>
    <cellStyle name="7_משקל בתא100 2_דיווחים נוספים 2_דיווחים נוספים_1" xfId="6372"/>
    <cellStyle name="7_משקל בתא100 2_דיווחים נוספים 2_דיווחים נוספים_1 2" xfId="21368"/>
    <cellStyle name="7_משקל בתא100 2_דיווחים נוספים 2_דיווחים נוספים_1_15" xfId="11815"/>
    <cellStyle name="7_משקל בתא100 2_דיווחים נוספים 2_דיווחים נוספים_1_15 2" xfId="21369"/>
    <cellStyle name="7_משקל בתא100 2_דיווחים נוספים 2_דיווחים נוספים_1_פירוט אגח תשואה מעל 10% " xfId="6373"/>
    <cellStyle name="7_משקל בתא100 2_דיווחים נוספים 2_דיווחים נוספים_1_פירוט אגח תשואה מעל 10%  2" xfId="21370"/>
    <cellStyle name="7_משקל בתא100 2_דיווחים נוספים 2_דיווחים נוספים_1_פירוט אגח תשואה מעל 10% _15" xfId="11816"/>
    <cellStyle name="7_משקל בתא100 2_דיווחים נוספים 2_דיווחים נוספים_1_פירוט אגח תשואה מעל 10% _15 2" xfId="21371"/>
    <cellStyle name="7_משקל בתא100 2_דיווחים נוספים 2_דיווחים נוספים_15" xfId="11814"/>
    <cellStyle name="7_משקל בתא100 2_דיווחים נוספים 2_דיווחים נוספים_15 2" xfId="21372"/>
    <cellStyle name="7_משקל בתא100 2_דיווחים נוספים 2_דיווחים נוספים_פירוט אגח תשואה מעל 10% " xfId="6374"/>
    <cellStyle name="7_משקל בתא100 2_דיווחים נוספים 2_דיווחים נוספים_פירוט אגח תשואה מעל 10%  2" xfId="21373"/>
    <cellStyle name="7_משקל בתא100 2_דיווחים נוספים 2_דיווחים נוספים_פירוט אגח תשואה מעל 10% _15" xfId="11817"/>
    <cellStyle name="7_משקל בתא100 2_דיווחים נוספים 2_דיווחים נוספים_פירוט אגח תשואה מעל 10% _15 2" xfId="21374"/>
    <cellStyle name="7_משקל בתא100 2_דיווחים נוספים 2_פירוט אגח תשואה מעל 10% " xfId="6375"/>
    <cellStyle name="7_משקל בתא100 2_דיווחים נוספים 2_פירוט אגח תשואה מעל 10%  2" xfId="21375"/>
    <cellStyle name="7_משקל בתא100 2_דיווחים נוספים 2_פירוט אגח תשואה מעל 10% _1" xfId="6376"/>
    <cellStyle name="7_משקל בתא100 2_דיווחים נוספים 2_פירוט אגח תשואה מעל 10% _1 2" xfId="21376"/>
    <cellStyle name="7_משקל בתא100 2_דיווחים נוספים 2_פירוט אגח תשואה מעל 10% _1_15" xfId="11819"/>
    <cellStyle name="7_משקל בתא100 2_דיווחים נוספים 2_פירוט אגח תשואה מעל 10% _1_15 2" xfId="21377"/>
    <cellStyle name="7_משקל בתא100 2_דיווחים נוספים 2_פירוט אגח תשואה מעל 10% _15" xfId="11818"/>
    <cellStyle name="7_משקל בתא100 2_דיווחים נוספים 2_פירוט אגח תשואה מעל 10% _15 2" xfId="21378"/>
    <cellStyle name="7_משקל בתא100 2_דיווחים נוספים 2_פירוט אגח תשואה מעל 10% _פירוט אגח תשואה מעל 10% " xfId="6377"/>
    <cellStyle name="7_משקל בתא100 2_דיווחים נוספים 2_פירוט אגח תשואה מעל 10% _פירוט אגח תשואה מעל 10%  2" xfId="21379"/>
    <cellStyle name="7_משקל בתא100 2_דיווחים נוספים 2_פירוט אגח תשואה מעל 10% _פירוט אגח תשואה מעל 10% _15" xfId="11820"/>
    <cellStyle name="7_משקל בתא100 2_דיווחים נוספים 2_פירוט אגח תשואה מעל 10% _פירוט אגח תשואה מעל 10% _15 2" xfId="21380"/>
    <cellStyle name="7_משקל בתא100 2_דיווחים נוספים 3" xfId="21364"/>
    <cellStyle name="7_משקל בתא100 2_דיווחים נוספים_1" xfId="6378"/>
    <cellStyle name="7_משקל בתא100 2_דיווחים נוספים_1 2" xfId="6379"/>
    <cellStyle name="7_משקל בתא100 2_דיווחים נוספים_1 2 2" xfId="21382"/>
    <cellStyle name="7_משקל בתא100 2_דיווחים נוספים_1 2_15" xfId="11822"/>
    <cellStyle name="7_משקל בתא100 2_דיווחים נוספים_1 2_15 2" xfId="21383"/>
    <cellStyle name="7_משקל בתא100 2_דיווחים נוספים_1 2_דיווחים נוספים" xfId="6380"/>
    <cellStyle name="7_משקל בתא100 2_דיווחים נוספים_1 2_דיווחים נוספים 2" xfId="21384"/>
    <cellStyle name="7_משקל בתא100 2_דיווחים נוספים_1 2_דיווחים נוספים_1" xfId="6381"/>
    <cellStyle name="7_משקל בתא100 2_דיווחים נוספים_1 2_דיווחים נוספים_1 2" xfId="21385"/>
    <cellStyle name="7_משקל בתא100 2_דיווחים נוספים_1 2_דיווחים נוספים_1_15" xfId="11824"/>
    <cellStyle name="7_משקל בתא100 2_דיווחים נוספים_1 2_דיווחים נוספים_1_15 2" xfId="21386"/>
    <cellStyle name="7_משקל בתא100 2_דיווחים נוספים_1 2_דיווחים נוספים_1_פירוט אגח תשואה מעל 10% " xfId="6382"/>
    <cellStyle name="7_משקל בתא100 2_דיווחים נוספים_1 2_דיווחים נוספים_1_פירוט אגח תשואה מעל 10%  2" xfId="21387"/>
    <cellStyle name="7_משקל בתא100 2_דיווחים נוספים_1 2_דיווחים נוספים_1_פירוט אגח תשואה מעל 10% _15" xfId="11825"/>
    <cellStyle name="7_משקל בתא100 2_דיווחים נוספים_1 2_דיווחים נוספים_1_פירוט אגח תשואה מעל 10% _15 2" xfId="21388"/>
    <cellStyle name="7_משקל בתא100 2_דיווחים נוספים_1 2_דיווחים נוספים_15" xfId="11823"/>
    <cellStyle name="7_משקל בתא100 2_דיווחים נוספים_1 2_דיווחים נוספים_15 2" xfId="21389"/>
    <cellStyle name="7_משקל בתא100 2_דיווחים נוספים_1 2_דיווחים נוספים_פירוט אגח תשואה מעל 10% " xfId="6383"/>
    <cellStyle name="7_משקל בתא100 2_דיווחים נוספים_1 2_דיווחים נוספים_פירוט אגח תשואה מעל 10%  2" xfId="21390"/>
    <cellStyle name="7_משקל בתא100 2_דיווחים נוספים_1 2_דיווחים נוספים_פירוט אגח תשואה מעל 10% _15" xfId="11826"/>
    <cellStyle name="7_משקל בתא100 2_דיווחים נוספים_1 2_דיווחים נוספים_פירוט אגח תשואה מעל 10% _15 2" xfId="21391"/>
    <cellStyle name="7_משקל בתא100 2_דיווחים נוספים_1 2_פירוט אגח תשואה מעל 10% " xfId="6384"/>
    <cellStyle name="7_משקל בתא100 2_דיווחים נוספים_1 2_פירוט אגח תשואה מעל 10%  2" xfId="21392"/>
    <cellStyle name="7_משקל בתא100 2_דיווחים נוספים_1 2_פירוט אגח תשואה מעל 10% _1" xfId="6385"/>
    <cellStyle name="7_משקל בתא100 2_דיווחים נוספים_1 2_פירוט אגח תשואה מעל 10% _1 2" xfId="21393"/>
    <cellStyle name="7_משקל בתא100 2_דיווחים נוספים_1 2_פירוט אגח תשואה מעל 10% _1_15" xfId="11828"/>
    <cellStyle name="7_משקל בתא100 2_דיווחים נוספים_1 2_פירוט אגח תשואה מעל 10% _1_15 2" xfId="21394"/>
    <cellStyle name="7_משקל בתא100 2_דיווחים נוספים_1 2_פירוט אגח תשואה מעל 10% _15" xfId="11827"/>
    <cellStyle name="7_משקל בתא100 2_דיווחים נוספים_1 2_פירוט אגח תשואה מעל 10% _15 2" xfId="21395"/>
    <cellStyle name="7_משקל בתא100 2_דיווחים נוספים_1 2_פירוט אגח תשואה מעל 10% _פירוט אגח תשואה מעל 10% " xfId="6386"/>
    <cellStyle name="7_משקל בתא100 2_דיווחים נוספים_1 2_פירוט אגח תשואה מעל 10% _פירוט אגח תשואה מעל 10%  2" xfId="21396"/>
    <cellStyle name="7_משקל בתא100 2_דיווחים נוספים_1 2_פירוט אגח תשואה מעל 10% _פירוט אגח תשואה מעל 10% _15" xfId="11829"/>
    <cellStyle name="7_משקל בתא100 2_דיווחים נוספים_1 2_פירוט אגח תשואה מעל 10% _פירוט אגח תשואה מעל 10% _15 2" xfId="21397"/>
    <cellStyle name="7_משקל בתא100 2_דיווחים נוספים_1 3" xfId="21381"/>
    <cellStyle name="7_משקל בתא100 2_דיווחים נוספים_1_15" xfId="11821"/>
    <cellStyle name="7_משקל בתא100 2_דיווחים נוספים_1_15 2" xfId="21398"/>
    <cellStyle name="7_משקל בתא100 2_דיווחים נוספים_1_4.4." xfId="6387"/>
    <cellStyle name="7_משקל בתא100 2_דיווחים נוספים_1_4.4. 2" xfId="6388"/>
    <cellStyle name="7_משקל בתא100 2_דיווחים נוספים_1_4.4. 2 2" xfId="21400"/>
    <cellStyle name="7_משקל בתא100 2_דיווחים נוספים_1_4.4. 2_15" xfId="11831"/>
    <cellStyle name="7_משקל בתא100 2_דיווחים נוספים_1_4.4. 2_15 2" xfId="21401"/>
    <cellStyle name="7_משקל בתא100 2_דיווחים נוספים_1_4.4. 2_דיווחים נוספים" xfId="6389"/>
    <cellStyle name="7_משקל בתא100 2_דיווחים נוספים_1_4.4. 2_דיווחים נוספים 2" xfId="21402"/>
    <cellStyle name="7_משקל בתא100 2_דיווחים נוספים_1_4.4. 2_דיווחים נוספים_1" xfId="6390"/>
    <cellStyle name="7_משקל בתא100 2_דיווחים נוספים_1_4.4. 2_דיווחים נוספים_1 2" xfId="21403"/>
    <cellStyle name="7_משקל בתא100 2_דיווחים נוספים_1_4.4. 2_דיווחים נוספים_1_15" xfId="11833"/>
    <cellStyle name="7_משקל בתא100 2_דיווחים נוספים_1_4.4. 2_דיווחים נוספים_1_15 2" xfId="21404"/>
    <cellStyle name="7_משקל בתא100 2_דיווחים נוספים_1_4.4. 2_דיווחים נוספים_1_פירוט אגח תשואה מעל 10% " xfId="6391"/>
    <cellStyle name="7_משקל בתא100 2_דיווחים נוספים_1_4.4. 2_דיווחים נוספים_1_פירוט אגח תשואה מעל 10%  2" xfId="21405"/>
    <cellStyle name="7_משקל בתא100 2_דיווחים נוספים_1_4.4. 2_דיווחים נוספים_1_פירוט אגח תשואה מעל 10% _15" xfId="11834"/>
    <cellStyle name="7_משקל בתא100 2_דיווחים נוספים_1_4.4. 2_דיווחים נוספים_1_פירוט אגח תשואה מעל 10% _15 2" xfId="21406"/>
    <cellStyle name="7_משקל בתא100 2_דיווחים נוספים_1_4.4. 2_דיווחים נוספים_15" xfId="11832"/>
    <cellStyle name="7_משקל בתא100 2_דיווחים נוספים_1_4.4. 2_דיווחים נוספים_15 2" xfId="21407"/>
    <cellStyle name="7_משקל בתא100 2_דיווחים נוספים_1_4.4. 2_דיווחים נוספים_פירוט אגח תשואה מעל 10% " xfId="6392"/>
    <cellStyle name="7_משקל בתא100 2_דיווחים נוספים_1_4.4. 2_דיווחים נוספים_פירוט אגח תשואה מעל 10%  2" xfId="21408"/>
    <cellStyle name="7_משקל בתא100 2_דיווחים נוספים_1_4.4. 2_דיווחים נוספים_פירוט אגח תשואה מעל 10% _15" xfId="11835"/>
    <cellStyle name="7_משקל בתא100 2_דיווחים נוספים_1_4.4. 2_דיווחים נוספים_פירוט אגח תשואה מעל 10% _15 2" xfId="21409"/>
    <cellStyle name="7_משקל בתא100 2_דיווחים נוספים_1_4.4. 2_פירוט אגח תשואה מעל 10% " xfId="6393"/>
    <cellStyle name="7_משקל בתא100 2_דיווחים נוספים_1_4.4. 2_פירוט אגח תשואה מעל 10%  2" xfId="21410"/>
    <cellStyle name="7_משקל בתא100 2_דיווחים נוספים_1_4.4. 2_פירוט אגח תשואה מעל 10% _1" xfId="6394"/>
    <cellStyle name="7_משקל בתא100 2_דיווחים נוספים_1_4.4. 2_פירוט אגח תשואה מעל 10% _1 2" xfId="21411"/>
    <cellStyle name="7_משקל בתא100 2_דיווחים נוספים_1_4.4. 2_פירוט אגח תשואה מעל 10% _1_15" xfId="11837"/>
    <cellStyle name="7_משקל בתא100 2_דיווחים נוספים_1_4.4. 2_פירוט אגח תשואה מעל 10% _1_15 2" xfId="21412"/>
    <cellStyle name="7_משקל בתא100 2_דיווחים נוספים_1_4.4. 2_פירוט אגח תשואה מעל 10% _15" xfId="11836"/>
    <cellStyle name="7_משקל בתא100 2_דיווחים נוספים_1_4.4. 2_פירוט אגח תשואה מעל 10% _15 2" xfId="21413"/>
    <cellStyle name="7_משקל בתא100 2_דיווחים נוספים_1_4.4. 2_פירוט אגח תשואה מעל 10% _פירוט אגח תשואה מעל 10% " xfId="6395"/>
    <cellStyle name="7_משקל בתא100 2_דיווחים נוספים_1_4.4. 2_פירוט אגח תשואה מעל 10% _פירוט אגח תשואה מעל 10%  2" xfId="21414"/>
    <cellStyle name="7_משקל בתא100 2_דיווחים נוספים_1_4.4. 2_פירוט אגח תשואה מעל 10% _פירוט אגח תשואה מעל 10% _15" xfId="11838"/>
    <cellStyle name="7_משקל בתא100 2_דיווחים נוספים_1_4.4. 2_פירוט אגח תשואה מעל 10% _פירוט אגח תשואה מעל 10% _15 2" xfId="21415"/>
    <cellStyle name="7_משקל בתא100 2_דיווחים נוספים_1_4.4. 3" xfId="21399"/>
    <cellStyle name="7_משקל בתא100 2_דיווחים נוספים_1_4.4._15" xfId="11830"/>
    <cellStyle name="7_משקל בתא100 2_דיווחים נוספים_1_4.4._15 2" xfId="21416"/>
    <cellStyle name="7_משקל בתא100 2_דיווחים נוספים_1_4.4._דיווחים נוספים" xfId="6396"/>
    <cellStyle name="7_משקל בתא100 2_דיווחים נוספים_1_4.4._דיווחים נוספים 2" xfId="21417"/>
    <cellStyle name="7_משקל בתא100 2_דיווחים נוספים_1_4.4._דיווחים נוספים_15" xfId="11839"/>
    <cellStyle name="7_משקל בתא100 2_דיווחים נוספים_1_4.4._דיווחים נוספים_15 2" xfId="21418"/>
    <cellStyle name="7_משקל בתא100 2_דיווחים נוספים_1_4.4._דיווחים נוספים_פירוט אגח תשואה מעל 10% " xfId="6397"/>
    <cellStyle name="7_משקל בתא100 2_דיווחים נוספים_1_4.4._דיווחים נוספים_פירוט אגח תשואה מעל 10%  2" xfId="21419"/>
    <cellStyle name="7_משקל בתא100 2_דיווחים נוספים_1_4.4._דיווחים נוספים_פירוט אגח תשואה מעל 10% _15" xfId="11840"/>
    <cellStyle name="7_משקל בתא100 2_דיווחים נוספים_1_4.4._דיווחים נוספים_פירוט אגח תשואה מעל 10% _15 2" xfId="21420"/>
    <cellStyle name="7_משקל בתא100 2_דיווחים נוספים_1_4.4._פירוט אגח תשואה מעל 10% " xfId="6398"/>
    <cellStyle name="7_משקל בתא100 2_דיווחים נוספים_1_4.4._פירוט אגח תשואה מעל 10%  2" xfId="21421"/>
    <cellStyle name="7_משקל בתא100 2_דיווחים נוספים_1_4.4._פירוט אגח תשואה מעל 10% _1" xfId="6399"/>
    <cellStyle name="7_משקל בתא100 2_דיווחים נוספים_1_4.4._פירוט אגח תשואה מעל 10% _1 2" xfId="21422"/>
    <cellStyle name="7_משקל בתא100 2_דיווחים נוספים_1_4.4._פירוט אגח תשואה מעל 10% _1_15" xfId="11842"/>
    <cellStyle name="7_משקל בתא100 2_דיווחים נוספים_1_4.4._פירוט אגח תשואה מעל 10% _1_15 2" xfId="21423"/>
    <cellStyle name="7_משקל בתא100 2_דיווחים נוספים_1_4.4._פירוט אגח תשואה מעל 10% _15" xfId="11841"/>
    <cellStyle name="7_משקל בתא100 2_דיווחים נוספים_1_4.4._פירוט אגח תשואה מעל 10% _15 2" xfId="21424"/>
    <cellStyle name="7_משקל בתא100 2_דיווחים נוספים_1_4.4._פירוט אגח תשואה מעל 10% _פירוט אגח תשואה מעל 10% " xfId="6400"/>
    <cellStyle name="7_משקל בתא100 2_דיווחים נוספים_1_4.4._פירוט אגח תשואה מעל 10% _פירוט אגח תשואה מעל 10%  2" xfId="21425"/>
    <cellStyle name="7_משקל בתא100 2_דיווחים נוספים_1_4.4._פירוט אגח תשואה מעל 10% _פירוט אגח תשואה מעל 10% _15" xfId="11843"/>
    <cellStyle name="7_משקל בתא100 2_דיווחים נוספים_1_4.4._פירוט אגח תשואה מעל 10% _פירוט אגח תשואה מעל 10% _15 2" xfId="21426"/>
    <cellStyle name="7_משקל בתא100 2_דיווחים נוספים_1_דיווחים נוספים" xfId="6401"/>
    <cellStyle name="7_משקל בתא100 2_דיווחים נוספים_1_דיווחים נוספים 2" xfId="21427"/>
    <cellStyle name="7_משקל בתא100 2_דיווחים נוספים_1_דיווחים נוספים_15" xfId="11844"/>
    <cellStyle name="7_משקל בתא100 2_דיווחים נוספים_1_דיווחים נוספים_15 2" xfId="21428"/>
    <cellStyle name="7_משקל בתא100 2_דיווחים נוספים_1_דיווחים נוספים_פירוט אגח תשואה מעל 10% " xfId="6402"/>
    <cellStyle name="7_משקל בתא100 2_דיווחים נוספים_1_דיווחים נוספים_פירוט אגח תשואה מעל 10%  2" xfId="21429"/>
    <cellStyle name="7_משקל בתא100 2_דיווחים נוספים_1_דיווחים נוספים_פירוט אגח תשואה מעל 10% _15" xfId="11845"/>
    <cellStyle name="7_משקל בתא100 2_דיווחים נוספים_1_דיווחים נוספים_פירוט אגח תשואה מעל 10% _15 2" xfId="21430"/>
    <cellStyle name="7_משקל בתא100 2_דיווחים נוספים_1_פירוט אגח תשואה מעל 10% " xfId="6403"/>
    <cellStyle name="7_משקל בתא100 2_דיווחים נוספים_1_פירוט אגח תשואה מעל 10%  2" xfId="21431"/>
    <cellStyle name="7_משקל בתא100 2_דיווחים נוספים_1_פירוט אגח תשואה מעל 10% _1" xfId="6404"/>
    <cellStyle name="7_משקל בתא100 2_דיווחים נוספים_1_פירוט אגח תשואה מעל 10% _1 2" xfId="21432"/>
    <cellStyle name="7_משקל בתא100 2_דיווחים נוספים_1_פירוט אגח תשואה מעל 10% _1_15" xfId="11847"/>
    <cellStyle name="7_משקל בתא100 2_דיווחים נוספים_1_פירוט אגח תשואה מעל 10% _1_15 2" xfId="21433"/>
    <cellStyle name="7_משקל בתא100 2_דיווחים נוספים_1_פירוט אגח תשואה מעל 10% _15" xfId="11846"/>
    <cellStyle name="7_משקל בתא100 2_דיווחים נוספים_1_פירוט אגח תשואה מעל 10% _15 2" xfId="21434"/>
    <cellStyle name="7_משקל בתא100 2_דיווחים נוספים_1_פירוט אגח תשואה מעל 10% _פירוט אגח תשואה מעל 10% " xfId="6405"/>
    <cellStyle name="7_משקל בתא100 2_דיווחים נוספים_1_פירוט אגח תשואה מעל 10% _פירוט אגח תשואה מעל 10%  2" xfId="21435"/>
    <cellStyle name="7_משקל בתא100 2_דיווחים נוספים_1_פירוט אגח תשואה מעל 10% _פירוט אגח תשואה מעל 10% _15" xfId="11848"/>
    <cellStyle name="7_משקל בתא100 2_דיווחים נוספים_1_פירוט אגח תשואה מעל 10% _פירוט אגח תשואה מעל 10% _15 2" xfId="21436"/>
    <cellStyle name="7_משקל בתא100 2_דיווחים נוספים_15" xfId="11812"/>
    <cellStyle name="7_משקל בתא100 2_דיווחים נוספים_15 2" xfId="21437"/>
    <cellStyle name="7_משקל בתא100 2_דיווחים נוספים_2" xfId="6406"/>
    <cellStyle name="7_משקל בתא100 2_דיווחים נוספים_2 2" xfId="21438"/>
    <cellStyle name="7_משקל בתא100 2_דיווחים נוספים_2_15" xfId="11849"/>
    <cellStyle name="7_משקל בתא100 2_דיווחים נוספים_2_15 2" xfId="21439"/>
    <cellStyle name="7_משקל בתא100 2_דיווחים נוספים_2_פירוט אגח תשואה מעל 10% " xfId="6407"/>
    <cellStyle name="7_משקל בתא100 2_דיווחים נוספים_2_פירוט אגח תשואה מעל 10%  2" xfId="21440"/>
    <cellStyle name="7_משקל בתא100 2_דיווחים נוספים_2_פירוט אגח תשואה מעל 10% _15" xfId="11850"/>
    <cellStyle name="7_משקל בתא100 2_דיווחים נוספים_2_פירוט אגח תשואה מעל 10% _15 2" xfId="21441"/>
    <cellStyle name="7_משקל בתא100 2_דיווחים נוספים_4.4." xfId="6408"/>
    <cellStyle name="7_משקל בתא100 2_דיווחים נוספים_4.4. 2" xfId="6409"/>
    <cellStyle name="7_משקל בתא100 2_דיווחים נוספים_4.4. 2 2" xfId="21443"/>
    <cellStyle name="7_משקל בתא100 2_דיווחים נוספים_4.4. 2_15" xfId="11852"/>
    <cellStyle name="7_משקל בתא100 2_דיווחים נוספים_4.4. 2_15 2" xfId="21444"/>
    <cellStyle name="7_משקל בתא100 2_דיווחים נוספים_4.4. 2_דיווחים נוספים" xfId="6410"/>
    <cellStyle name="7_משקל בתא100 2_דיווחים נוספים_4.4. 2_דיווחים נוספים 2" xfId="21445"/>
    <cellStyle name="7_משקל בתא100 2_דיווחים נוספים_4.4. 2_דיווחים נוספים_1" xfId="6411"/>
    <cellStyle name="7_משקל בתא100 2_דיווחים נוספים_4.4. 2_דיווחים נוספים_1 2" xfId="21446"/>
    <cellStyle name="7_משקל בתא100 2_דיווחים נוספים_4.4. 2_דיווחים נוספים_1_15" xfId="11854"/>
    <cellStyle name="7_משקל בתא100 2_דיווחים נוספים_4.4. 2_דיווחים נוספים_1_15 2" xfId="21447"/>
    <cellStyle name="7_משקל בתא100 2_דיווחים נוספים_4.4. 2_דיווחים נוספים_1_פירוט אגח תשואה מעל 10% " xfId="6412"/>
    <cellStyle name="7_משקל בתא100 2_דיווחים נוספים_4.4. 2_דיווחים נוספים_1_פירוט אגח תשואה מעל 10%  2" xfId="21448"/>
    <cellStyle name="7_משקל בתא100 2_דיווחים נוספים_4.4. 2_דיווחים נוספים_1_פירוט אגח תשואה מעל 10% _15" xfId="11855"/>
    <cellStyle name="7_משקל בתא100 2_דיווחים נוספים_4.4. 2_דיווחים נוספים_1_פירוט אגח תשואה מעל 10% _15 2" xfId="21449"/>
    <cellStyle name="7_משקל בתא100 2_דיווחים נוספים_4.4. 2_דיווחים נוספים_15" xfId="11853"/>
    <cellStyle name="7_משקל בתא100 2_דיווחים נוספים_4.4. 2_דיווחים נוספים_15 2" xfId="21450"/>
    <cellStyle name="7_משקל בתא100 2_דיווחים נוספים_4.4. 2_דיווחים נוספים_פירוט אגח תשואה מעל 10% " xfId="6413"/>
    <cellStyle name="7_משקל בתא100 2_דיווחים נוספים_4.4. 2_דיווחים נוספים_פירוט אגח תשואה מעל 10%  2" xfId="21451"/>
    <cellStyle name="7_משקל בתא100 2_דיווחים נוספים_4.4. 2_דיווחים נוספים_פירוט אגח תשואה מעל 10% _15" xfId="11856"/>
    <cellStyle name="7_משקל בתא100 2_דיווחים נוספים_4.4. 2_דיווחים נוספים_פירוט אגח תשואה מעל 10% _15 2" xfId="21452"/>
    <cellStyle name="7_משקל בתא100 2_דיווחים נוספים_4.4. 2_פירוט אגח תשואה מעל 10% " xfId="6414"/>
    <cellStyle name="7_משקל בתא100 2_דיווחים נוספים_4.4. 2_פירוט אגח תשואה מעל 10%  2" xfId="21453"/>
    <cellStyle name="7_משקל בתא100 2_דיווחים נוספים_4.4. 2_פירוט אגח תשואה מעל 10% _1" xfId="6415"/>
    <cellStyle name="7_משקל בתא100 2_דיווחים נוספים_4.4. 2_פירוט אגח תשואה מעל 10% _1 2" xfId="21454"/>
    <cellStyle name="7_משקל בתא100 2_דיווחים נוספים_4.4. 2_פירוט אגח תשואה מעל 10% _1_15" xfId="11858"/>
    <cellStyle name="7_משקל בתא100 2_דיווחים נוספים_4.4. 2_פירוט אגח תשואה מעל 10% _1_15 2" xfId="21455"/>
    <cellStyle name="7_משקל בתא100 2_דיווחים נוספים_4.4. 2_פירוט אגח תשואה מעל 10% _15" xfId="11857"/>
    <cellStyle name="7_משקל בתא100 2_דיווחים נוספים_4.4. 2_פירוט אגח תשואה מעל 10% _15 2" xfId="21456"/>
    <cellStyle name="7_משקל בתא100 2_דיווחים נוספים_4.4. 2_פירוט אגח תשואה מעל 10% _פירוט אגח תשואה מעל 10% " xfId="6416"/>
    <cellStyle name="7_משקל בתא100 2_דיווחים נוספים_4.4. 2_פירוט אגח תשואה מעל 10% _פירוט אגח תשואה מעל 10%  2" xfId="21457"/>
    <cellStyle name="7_משקל בתא100 2_דיווחים נוספים_4.4. 2_פירוט אגח תשואה מעל 10% _פירוט אגח תשואה מעל 10% _15" xfId="11859"/>
    <cellStyle name="7_משקל בתא100 2_דיווחים נוספים_4.4. 2_פירוט אגח תשואה מעל 10% _פירוט אגח תשואה מעל 10% _15 2" xfId="21458"/>
    <cellStyle name="7_משקל בתא100 2_דיווחים נוספים_4.4. 3" xfId="21442"/>
    <cellStyle name="7_משקל בתא100 2_דיווחים נוספים_4.4._15" xfId="11851"/>
    <cellStyle name="7_משקל בתא100 2_דיווחים נוספים_4.4._15 2" xfId="21459"/>
    <cellStyle name="7_משקל בתא100 2_דיווחים נוספים_4.4._דיווחים נוספים" xfId="6417"/>
    <cellStyle name="7_משקל בתא100 2_דיווחים נוספים_4.4._דיווחים נוספים 2" xfId="21460"/>
    <cellStyle name="7_משקל בתא100 2_דיווחים נוספים_4.4._דיווחים נוספים_15" xfId="11860"/>
    <cellStyle name="7_משקל בתא100 2_דיווחים נוספים_4.4._דיווחים נוספים_15 2" xfId="21461"/>
    <cellStyle name="7_משקל בתא100 2_דיווחים נוספים_4.4._דיווחים נוספים_פירוט אגח תשואה מעל 10% " xfId="6418"/>
    <cellStyle name="7_משקל בתא100 2_דיווחים נוספים_4.4._דיווחים נוספים_פירוט אגח תשואה מעל 10%  2" xfId="21462"/>
    <cellStyle name="7_משקל בתא100 2_דיווחים נוספים_4.4._דיווחים נוספים_פירוט אגח תשואה מעל 10% _15" xfId="11861"/>
    <cellStyle name="7_משקל בתא100 2_דיווחים נוספים_4.4._דיווחים נוספים_פירוט אגח תשואה מעל 10% _15 2" xfId="21463"/>
    <cellStyle name="7_משקל בתא100 2_דיווחים נוספים_4.4._פירוט אגח תשואה מעל 10% " xfId="6419"/>
    <cellStyle name="7_משקל בתא100 2_דיווחים נוספים_4.4._פירוט אגח תשואה מעל 10%  2" xfId="21464"/>
    <cellStyle name="7_משקל בתא100 2_דיווחים נוספים_4.4._פירוט אגח תשואה מעל 10% _1" xfId="6420"/>
    <cellStyle name="7_משקל בתא100 2_דיווחים נוספים_4.4._פירוט אגח תשואה מעל 10% _1 2" xfId="21465"/>
    <cellStyle name="7_משקל בתא100 2_דיווחים נוספים_4.4._פירוט אגח תשואה מעל 10% _1_15" xfId="11863"/>
    <cellStyle name="7_משקל בתא100 2_דיווחים נוספים_4.4._פירוט אגח תשואה מעל 10% _1_15 2" xfId="21466"/>
    <cellStyle name="7_משקל בתא100 2_דיווחים נוספים_4.4._פירוט אגח תשואה מעל 10% _15" xfId="11862"/>
    <cellStyle name="7_משקל בתא100 2_דיווחים נוספים_4.4._פירוט אגח תשואה מעל 10% _15 2" xfId="21467"/>
    <cellStyle name="7_משקל בתא100 2_דיווחים נוספים_4.4._פירוט אגח תשואה מעל 10% _פירוט אגח תשואה מעל 10% " xfId="6421"/>
    <cellStyle name="7_משקל בתא100 2_דיווחים נוספים_4.4._פירוט אגח תשואה מעל 10% _פירוט אגח תשואה מעל 10%  2" xfId="21468"/>
    <cellStyle name="7_משקל בתא100 2_דיווחים נוספים_4.4._פירוט אגח תשואה מעל 10% _פירוט אגח תשואה מעל 10% _15" xfId="11864"/>
    <cellStyle name="7_משקל בתא100 2_דיווחים נוספים_4.4._פירוט אגח תשואה מעל 10% _פירוט אגח תשואה מעל 10% _15 2" xfId="21469"/>
    <cellStyle name="7_משקל בתא100 2_דיווחים נוספים_דיווחים נוספים" xfId="6422"/>
    <cellStyle name="7_משקל בתא100 2_דיווחים נוספים_דיווחים נוספים 2" xfId="6423"/>
    <cellStyle name="7_משקל בתא100 2_דיווחים נוספים_דיווחים נוספים 2 2" xfId="21471"/>
    <cellStyle name="7_משקל בתא100 2_דיווחים נוספים_דיווחים נוספים 2_15" xfId="11866"/>
    <cellStyle name="7_משקל בתא100 2_דיווחים נוספים_דיווחים נוספים 2_15 2" xfId="21472"/>
    <cellStyle name="7_משקל בתא100 2_דיווחים נוספים_דיווחים נוספים 2_דיווחים נוספים" xfId="6424"/>
    <cellStyle name="7_משקל בתא100 2_דיווחים נוספים_דיווחים נוספים 2_דיווחים נוספים 2" xfId="21473"/>
    <cellStyle name="7_משקל בתא100 2_דיווחים נוספים_דיווחים נוספים 2_דיווחים נוספים_1" xfId="6425"/>
    <cellStyle name="7_משקל בתא100 2_דיווחים נוספים_דיווחים נוספים 2_דיווחים נוספים_1 2" xfId="21474"/>
    <cellStyle name="7_משקל בתא100 2_דיווחים נוספים_דיווחים נוספים 2_דיווחים נוספים_1_15" xfId="11868"/>
    <cellStyle name="7_משקל בתא100 2_דיווחים נוספים_דיווחים נוספים 2_דיווחים נוספים_1_15 2" xfId="21475"/>
    <cellStyle name="7_משקל בתא100 2_דיווחים נוספים_דיווחים נוספים 2_דיווחים נוספים_1_פירוט אגח תשואה מעל 10% " xfId="6426"/>
    <cellStyle name="7_משקל בתא100 2_דיווחים נוספים_דיווחים נוספים 2_דיווחים נוספים_1_פירוט אגח תשואה מעל 10%  2" xfId="21476"/>
    <cellStyle name="7_משקל בתא100 2_דיווחים נוספים_דיווחים נוספים 2_דיווחים נוספים_1_פירוט אגח תשואה מעל 10% _15" xfId="11869"/>
    <cellStyle name="7_משקל בתא100 2_דיווחים נוספים_דיווחים נוספים 2_דיווחים נוספים_1_פירוט אגח תשואה מעל 10% _15 2" xfId="21477"/>
    <cellStyle name="7_משקל בתא100 2_דיווחים נוספים_דיווחים נוספים 2_דיווחים נוספים_15" xfId="11867"/>
    <cellStyle name="7_משקל בתא100 2_דיווחים נוספים_דיווחים נוספים 2_דיווחים נוספים_15 2" xfId="21478"/>
    <cellStyle name="7_משקל בתא100 2_דיווחים נוספים_דיווחים נוספים 2_דיווחים נוספים_פירוט אגח תשואה מעל 10% " xfId="6427"/>
    <cellStyle name="7_משקל בתא100 2_דיווחים נוספים_דיווחים נוספים 2_דיווחים נוספים_פירוט אגח תשואה מעל 10%  2" xfId="21479"/>
    <cellStyle name="7_משקל בתא100 2_דיווחים נוספים_דיווחים נוספים 2_דיווחים נוספים_פירוט אגח תשואה מעל 10% _15" xfId="11870"/>
    <cellStyle name="7_משקל בתא100 2_דיווחים נוספים_דיווחים נוספים 2_דיווחים נוספים_פירוט אגח תשואה מעל 10% _15 2" xfId="21480"/>
    <cellStyle name="7_משקל בתא100 2_דיווחים נוספים_דיווחים נוספים 2_פירוט אגח תשואה מעל 10% " xfId="6428"/>
    <cellStyle name="7_משקל בתא100 2_דיווחים נוספים_דיווחים נוספים 2_פירוט אגח תשואה מעל 10%  2" xfId="21481"/>
    <cellStyle name="7_משקל בתא100 2_דיווחים נוספים_דיווחים נוספים 2_פירוט אגח תשואה מעל 10% _1" xfId="6429"/>
    <cellStyle name="7_משקל בתא100 2_דיווחים נוספים_דיווחים נוספים 2_פירוט אגח תשואה מעל 10% _1 2" xfId="21482"/>
    <cellStyle name="7_משקל בתא100 2_דיווחים נוספים_דיווחים נוספים 2_פירוט אגח תשואה מעל 10% _1_15" xfId="11872"/>
    <cellStyle name="7_משקל בתא100 2_דיווחים נוספים_דיווחים נוספים 2_פירוט אגח תשואה מעל 10% _1_15 2" xfId="21483"/>
    <cellStyle name="7_משקל בתא100 2_דיווחים נוספים_דיווחים נוספים 2_פירוט אגח תשואה מעל 10% _15" xfId="11871"/>
    <cellStyle name="7_משקל בתא100 2_דיווחים נוספים_דיווחים נוספים 2_פירוט אגח תשואה מעל 10% _15 2" xfId="21484"/>
    <cellStyle name="7_משקל בתא100 2_דיווחים נוספים_דיווחים נוספים 2_פירוט אגח תשואה מעל 10% _פירוט אגח תשואה מעל 10% " xfId="6430"/>
    <cellStyle name="7_משקל בתא100 2_דיווחים נוספים_דיווחים נוספים 2_פירוט אגח תשואה מעל 10% _פירוט אגח תשואה מעל 10%  2" xfId="21485"/>
    <cellStyle name="7_משקל בתא100 2_דיווחים נוספים_דיווחים נוספים 2_פירוט אגח תשואה מעל 10% _פירוט אגח תשואה מעל 10% _15" xfId="11873"/>
    <cellStyle name="7_משקל בתא100 2_דיווחים נוספים_דיווחים נוספים 2_פירוט אגח תשואה מעל 10% _פירוט אגח תשואה מעל 10% _15 2" xfId="21486"/>
    <cellStyle name="7_משקל בתא100 2_דיווחים נוספים_דיווחים נוספים 3" xfId="21470"/>
    <cellStyle name="7_משקל בתא100 2_דיווחים נוספים_דיווחים נוספים_1" xfId="6431"/>
    <cellStyle name="7_משקל בתא100 2_דיווחים נוספים_דיווחים נוספים_1 2" xfId="21487"/>
    <cellStyle name="7_משקל בתא100 2_דיווחים נוספים_דיווחים נוספים_1_15" xfId="11874"/>
    <cellStyle name="7_משקל בתא100 2_דיווחים נוספים_דיווחים נוספים_1_15 2" xfId="21488"/>
    <cellStyle name="7_משקל בתא100 2_דיווחים נוספים_דיווחים נוספים_1_פירוט אגח תשואה מעל 10% " xfId="6432"/>
    <cellStyle name="7_משקל בתא100 2_דיווחים נוספים_דיווחים נוספים_1_פירוט אגח תשואה מעל 10%  2" xfId="21489"/>
    <cellStyle name="7_משקל בתא100 2_דיווחים נוספים_דיווחים נוספים_1_פירוט אגח תשואה מעל 10% _15" xfId="11875"/>
    <cellStyle name="7_משקל בתא100 2_דיווחים נוספים_דיווחים נוספים_1_פירוט אגח תשואה מעל 10% _15 2" xfId="21490"/>
    <cellStyle name="7_משקל בתא100 2_דיווחים נוספים_דיווחים נוספים_15" xfId="11865"/>
    <cellStyle name="7_משקל בתא100 2_דיווחים נוספים_דיווחים נוספים_15 2" xfId="21491"/>
    <cellStyle name="7_משקל בתא100 2_דיווחים נוספים_דיווחים נוספים_4.4." xfId="6433"/>
    <cellStyle name="7_משקל בתא100 2_דיווחים נוספים_דיווחים נוספים_4.4. 2" xfId="6434"/>
    <cellStyle name="7_משקל בתא100 2_דיווחים נוספים_דיווחים נוספים_4.4. 2 2" xfId="21493"/>
    <cellStyle name="7_משקל בתא100 2_דיווחים נוספים_דיווחים נוספים_4.4. 2_15" xfId="11877"/>
    <cellStyle name="7_משקל בתא100 2_דיווחים נוספים_דיווחים נוספים_4.4. 2_15 2" xfId="21494"/>
    <cellStyle name="7_משקל בתא100 2_דיווחים נוספים_דיווחים נוספים_4.4. 2_דיווחים נוספים" xfId="6435"/>
    <cellStyle name="7_משקל בתא100 2_דיווחים נוספים_דיווחים נוספים_4.4. 2_דיווחים נוספים 2" xfId="21495"/>
    <cellStyle name="7_משקל בתא100 2_דיווחים נוספים_דיווחים נוספים_4.4. 2_דיווחים נוספים_1" xfId="6436"/>
    <cellStyle name="7_משקל בתא100 2_דיווחים נוספים_דיווחים נוספים_4.4. 2_דיווחים נוספים_1 2" xfId="21496"/>
    <cellStyle name="7_משקל בתא100 2_דיווחים נוספים_דיווחים נוספים_4.4. 2_דיווחים נוספים_1_15" xfId="11879"/>
    <cellStyle name="7_משקל בתא100 2_דיווחים נוספים_דיווחים נוספים_4.4. 2_דיווחים נוספים_1_15 2" xfId="21497"/>
    <cellStyle name="7_משקל בתא100 2_דיווחים נוספים_דיווחים נוספים_4.4. 2_דיווחים נוספים_1_פירוט אגח תשואה מעל 10% " xfId="6437"/>
    <cellStyle name="7_משקל בתא100 2_דיווחים נוספים_דיווחים נוספים_4.4. 2_דיווחים נוספים_1_פירוט אגח תשואה מעל 10%  2" xfId="21498"/>
    <cellStyle name="7_משקל בתא100 2_דיווחים נוספים_דיווחים נוספים_4.4. 2_דיווחים נוספים_1_פירוט אגח תשואה מעל 10% _15" xfId="11880"/>
    <cellStyle name="7_משקל בתא100 2_דיווחים נוספים_דיווחים נוספים_4.4. 2_דיווחים נוספים_1_פירוט אגח תשואה מעל 10% _15 2" xfId="21499"/>
    <cellStyle name="7_משקל בתא100 2_דיווחים נוספים_דיווחים נוספים_4.4. 2_דיווחים נוספים_15" xfId="11878"/>
    <cellStyle name="7_משקל בתא100 2_דיווחים נוספים_דיווחים נוספים_4.4. 2_דיווחים נוספים_15 2" xfId="21500"/>
    <cellStyle name="7_משקל בתא100 2_דיווחים נוספים_דיווחים נוספים_4.4. 2_דיווחים נוספים_פירוט אגח תשואה מעל 10% " xfId="6438"/>
    <cellStyle name="7_משקל בתא100 2_דיווחים נוספים_דיווחים נוספים_4.4. 2_דיווחים נוספים_פירוט אגח תשואה מעל 10%  2" xfId="21501"/>
    <cellStyle name="7_משקל בתא100 2_דיווחים נוספים_דיווחים נוספים_4.4. 2_דיווחים נוספים_פירוט אגח תשואה מעל 10% _15" xfId="11881"/>
    <cellStyle name="7_משקל בתא100 2_דיווחים נוספים_דיווחים נוספים_4.4. 2_דיווחים נוספים_פירוט אגח תשואה מעל 10% _15 2" xfId="21502"/>
    <cellStyle name="7_משקל בתא100 2_דיווחים נוספים_דיווחים נוספים_4.4. 2_פירוט אגח תשואה מעל 10% " xfId="6439"/>
    <cellStyle name="7_משקל בתא100 2_דיווחים נוספים_דיווחים נוספים_4.4. 2_פירוט אגח תשואה מעל 10%  2" xfId="21503"/>
    <cellStyle name="7_משקל בתא100 2_דיווחים נוספים_דיווחים נוספים_4.4. 2_פירוט אגח תשואה מעל 10% _1" xfId="6440"/>
    <cellStyle name="7_משקל בתא100 2_דיווחים נוספים_דיווחים נוספים_4.4. 2_פירוט אגח תשואה מעל 10% _1 2" xfId="21504"/>
    <cellStyle name="7_משקל בתא100 2_דיווחים נוספים_דיווחים נוספים_4.4. 2_פירוט אגח תשואה מעל 10% _1_15" xfId="11883"/>
    <cellStyle name="7_משקל בתא100 2_דיווחים נוספים_דיווחים נוספים_4.4. 2_פירוט אגח תשואה מעל 10% _1_15 2" xfId="21505"/>
    <cellStyle name="7_משקל בתא100 2_דיווחים נוספים_דיווחים נוספים_4.4. 2_פירוט אגח תשואה מעל 10% _15" xfId="11882"/>
    <cellStyle name="7_משקל בתא100 2_דיווחים נוספים_דיווחים נוספים_4.4. 2_פירוט אגח תשואה מעל 10% _15 2" xfId="21506"/>
    <cellStyle name="7_משקל בתא100 2_דיווחים נוספים_דיווחים נוספים_4.4. 2_פירוט אגח תשואה מעל 10% _פירוט אגח תשואה מעל 10% " xfId="6441"/>
    <cellStyle name="7_משקל בתא100 2_דיווחים נוספים_דיווחים נוספים_4.4. 2_פירוט אגח תשואה מעל 10% _פירוט אגח תשואה מעל 10%  2" xfId="21507"/>
    <cellStyle name="7_משקל בתא100 2_דיווחים נוספים_דיווחים נוספים_4.4. 2_פירוט אגח תשואה מעל 10% _פירוט אגח תשואה מעל 10% _15" xfId="11884"/>
    <cellStyle name="7_משקל בתא100 2_דיווחים נוספים_דיווחים נוספים_4.4. 2_פירוט אגח תשואה מעל 10% _פירוט אגח תשואה מעל 10% _15 2" xfId="21508"/>
    <cellStyle name="7_משקל בתא100 2_דיווחים נוספים_דיווחים נוספים_4.4. 3" xfId="21492"/>
    <cellStyle name="7_משקל בתא100 2_דיווחים נוספים_דיווחים נוספים_4.4._15" xfId="11876"/>
    <cellStyle name="7_משקל בתא100 2_דיווחים נוספים_דיווחים נוספים_4.4._15 2" xfId="21509"/>
    <cellStyle name="7_משקל בתא100 2_דיווחים נוספים_דיווחים נוספים_4.4._דיווחים נוספים" xfId="6442"/>
    <cellStyle name="7_משקל בתא100 2_דיווחים נוספים_דיווחים נוספים_4.4._דיווחים נוספים 2" xfId="21510"/>
    <cellStyle name="7_משקל בתא100 2_דיווחים נוספים_דיווחים נוספים_4.4._דיווחים נוספים_15" xfId="11885"/>
    <cellStyle name="7_משקל בתא100 2_דיווחים נוספים_דיווחים נוספים_4.4._דיווחים נוספים_15 2" xfId="21511"/>
    <cellStyle name="7_משקל בתא100 2_דיווחים נוספים_דיווחים נוספים_4.4._דיווחים נוספים_פירוט אגח תשואה מעל 10% " xfId="6443"/>
    <cellStyle name="7_משקל בתא100 2_דיווחים נוספים_דיווחים נוספים_4.4._דיווחים נוספים_פירוט אגח תשואה מעל 10%  2" xfId="21512"/>
    <cellStyle name="7_משקל בתא100 2_דיווחים נוספים_דיווחים נוספים_4.4._דיווחים נוספים_פירוט אגח תשואה מעל 10% _15" xfId="11886"/>
    <cellStyle name="7_משקל בתא100 2_דיווחים נוספים_דיווחים נוספים_4.4._דיווחים נוספים_פירוט אגח תשואה מעל 10% _15 2" xfId="21513"/>
    <cellStyle name="7_משקל בתא100 2_דיווחים נוספים_דיווחים נוספים_4.4._פירוט אגח תשואה מעל 10% " xfId="6444"/>
    <cellStyle name="7_משקל בתא100 2_דיווחים נוספים_דיווחים נוספים_4.4._פירוט אגח תשואה מעל 10%  2" xfId="21514"/>
    <cellStyle name="7_משקל בתא100 2_דיווחים נוספים_דיווחים נוספים_4.4._פירוט אגח תשואה מעל 10% _1" xfId="6445"/>
    <cellStyle name="7_משקל בתא100 2_דיווחים נוספים_דיווחים נוספים_4.4._פירוט אגח תשואה מעל 10% _1 2" xfId="21515"/>
    <cellStyle name="7_משקל בתא100 2_דיווחים נוספים_דיווחים נוספים_4.4._פירוט אגח תשואה מעל 10% _1_15" xfId="11888"/>
    <cellStyle name="7_משקל בתא100 2_דיווחים נוספים_דיווחים נוספים_4.4._פירוט אגח תשואה מעל 10% _1_15 2" xfId="21516"/>
    <cellStyle name="7_משקל בתא100 2_דיווחים נוספים_דיווחים נוספים_4.4._פירוט אגח תשואה מעל 10% _15" xfId="11887"/>
    <cellStyle name="7_משקל בתא100 2_דיווחים נוספים_דיווחים נוספים_4.4._פירוט אגח תשואה מעל 10% _15 2" xfId="21517"/>
    <cellStyle name="7_משקל בתא100 2_דיווחים נוספים_דיווחים נוספים_4.4._פירוט אגח תשואה מעל 10% _פירוט אגח תשואה מעל 10% " xfId="6446"/>
    <cellStyle name="7_משקל בתא100 2_דיווחים נוספים_דיווחים נוספים_4.4._פירוט אגח תשואה מעל 10% _פירוט אגח תשואה מעל 10%  2" xfId="21518"/>
    <cellStyle name="7_משקל בתא100 2_דיווחים נוספים_דיווחים נוספים_4.4._פירוט אגח תשואה מעל 10% _פירוט אגח תשואה מעל 10% _15" xfId="11889"/>
    <cellStyle name="7_משקל בתא100 2_דיווחים נוספים_דיווחים נוספים_4.4._פירוט אגח תשואה מעל 10% _פירוט אגח תשואה מעל 10% _15 2" xfId="21519"/>
    <cellStyle name="7_משקל בתא100 2_דיווחים נוספים_דיווחים נוספים_דיווחים נוספים" xfId="6447"/>
    <cellStyle name="7_משקל בתא100 2_דיווחים נוספים_דיווחים נוספים_דיווחים נוספים 2" xfId="21520"/>
    <cellStyle name="7_משקל בתא100 2_דיווחים נוספים_דיווחים נוספים_דיווחים נוספים_15" xfId="11890"/>
    <cellStyle name="7_משקל בתא100 2_דיווחים נוספים_דיווחים נוספים_דיווחים נוספים_15 2" xfId="21521"/>
    <cellStyle name="7_משקל בתא100 2_דיווחים נוספים_דיווחים נוספים_דיווחים נוספים_פירוט אגח תשואה מעל 10% " xfId="6448"/>
    <cellStyle name="7_משקל בתא100 2_דיווחים נוספים_דיווחים נוספים_דיווחים נוספים_פירוט אגח תשואה מעל 10%  2" xfId="21522"/>
    <cellStyle name="7_משקל בתא100 2_דיווחים נוספים_דיווחים נוספים_דיווחים נוספים_פירוט אגח תשואה מעל 10% _15" xfId="11891"/>
    <cellStyle name="7_משקל בתא100 2_דיווחים נוספים_דיווחים נוספים_דיווחים נוספים_פירוט אגח תשואה מעל 10% _15 2" xfId="21523"/>
    <cellStyle name="7_משקל בתא100 2_דיווחים נוספים_דיווחים נוספים_פירוט אגח תשואה מעל 10% " xfId="6449"/>
    <cellStyle name="7_משקל בתא100 2_דיווחים נוספים_דיווחים נוספים_פירוט אגח תשואה מעל 10%  2" xfId="21524"/>
    <cellStyle name="7_משקל בתא100 2_דיווחים נוספים_דיווחים נוספים_פירוט אגח תשואה מעל 10% _1" xfId="6450"/>
    <cellStyle name="7_משקל בתא100 2_דיווחים נוספים_דיווחים נוספים_פירוט אגח תשואה מעל 10% _1 2" xfId="21525"/>
    <cellStyle name="7_משקל בתא100 2_דיווחים נוספים_דיווחים נוספים_פירוט אגח תשואה מעל 10% _1_15" xfId="11893"/>
    <cellStyle name="7_משקל בתא100 2_דיווחים נוספים_דיווחים נוספים_פירוט אגח תשואה מעל 10% _1_15 2" xfId="21526"/>
    <cellStyle name="7_משקל בתא100 2_דיווחים נוספים_דיווחים נוספים_פירוט אגח תשואה מעל 10% _15" xfId="11892"/>
    <cellStyle name="7_משקל בתא100 2_דיווחים נוספים_דיווחים נוספים_פירוט אגח תשואה מעל 10% _15 2" xfId="21527"/>
    <cellStyle name="7_משקל בתא100 2_דיווחים נוספים_דיווחים נוספים_פירוט אגח תשואה מעל 10% _פירוט אגח תשואה מעל 10% " xfId="6451"/>
    <cellStyle name="7_משקל בתא100 2_דיווחים נוספים_דיווחים נוספים_פירוט אגח תשואה מעל 10% _פירוט אגח תשואה מעל 10%  2" xfId="21528"/>
    <cellStyle name="7_משקל בתא100 2_דיווחים נוספים_דיווחים נוספים_פירוט אגח תשואה מעל 10% _פירוט אגח תשואה מעל 10% _15" xfId="11894"/>
    <cellStyle name="7_משקל בתא100 2_דיווחים נוספים_דיווחים נוספים_פירוט אגח תשואה מעל 10% _פירוט אגח תשואה מעל 10% _15 2" xfId="21529"/>
    <cellStyle name="7_משקל בתא100 2_דיווחים נוספים_פירוט אגח תשואה מעל 10% " xfId="6452"/>
    <cellStyle name="7_משקל בתא100 2_דיווחים נוספים_פירוט אגח תשואה מעל 10%  2" xfId="21530"/>
    <cellStyle name="7_משקל בתא100 2_דיווחים נוספים_פירוט אגח תשואה מעל 10% _1" xfId="6453"/>
    <cellStyle name="7_משקל בתא100 2_דיווחים נוספים_פירוט אגח תשואה מעל 10% _1 2" xfId="21531"/>
    <cellStyle name="7_משקל בתא100 2_דיווחים נוספים_פירוט אגח תשואה מעל 10% _1_15" xfId="11896"/>
    <cellStyle name="7_משקל בתא100 2_דיווחים נוספים_פירוט אגח תשואה מעל 10% _1_15 2" xfId="21532"/>
    <cellStyle name="7_משקל בתא100 2_דיווחים נוספים_פירוט אגח תשואה מעל 10% _15" xfId="11895"/>
    <cellStyle name="7_משקל בתא100 2_דיווחים נוספים_פירוט אגח תשואה מעל 10% _15 2" xfId="21533"/>
    <cellStyle name="7_משקל בתא100 2_דיווחים נוספים_פירוט אגח תשואה מעל 10% _פירוט אגח תשואה מעל 10% " xfId="6454"/>
    <cellStyle name="7_משקל בתא100 2_דיווחים נוספים_פירוט אגח תשואה מעל 10% _פירוט אגח תשואה מעל 10%  2" xfId="21534"/>
    <cellStyle name="7_משקל בתא100 2_דיווחים נוספים_פירוט אגח תשואה מעל 10% _פירוט אגח תשואה מעל 10% _15" xfId="11897"/>
    <cellStyle name="7_משקל בתא100 2_דיווחים נוספים_פירוט אגח תשואה מעל 10% _פירוט אגח תשואה מעל 10% _15 2" xfId="21535"/>
    <cellStyle name="7_משקל בתא100 2_עסקאות שאושרו וטרם בוצעו  " xfId="6455"/>
    <cellStyle name="7_משקל בתא100 2_עסקאות שאושרו וטרם בוצעו   2" xfId="6456"/>
    <cellStyle name="7_משקל בתא100 2_עסקאות שאושרו וטרם בוצעו   2 2" xfId="21537"/>
    <cellStyle name="7_משקל בתא100 2_עסקאות שאושרו וטרם בוצעו   2_15" xfId="11899"/>
    <cellStyle name="7_משקל בתא100 2_עסקאות שאושרו וטרם בוצעו   2_15 2" xfId="21538"/>
    <cellStyle name="7_משקל בתא100 2_עסקאות שאושרו וטרם בוצעו   2_דיווחים נוספים" xfId="6457"/>
    <cellStyle name="7_משקל בתא100 2_עסקאות שאושרו וטרם בוצעו   2_דיווחים נוספים 2" xfId="21539"/>
    <cellStyle name="7_משקל בתא100 2_עסקאות שאושרו וטרם בוצעו   2_דיווחים נוספים_1" xfId="6458"/>
    <cellStyle name="7_משקל בתא100 2_עסקאות שאושרו וטרם בוצעו   2_דיווחים נוספים_1 2" xfId="21540"/>
    <cellStyle name="7_משקל בתא100 2_עסקאות שאושרו וטרם בוצעו   2_דיווחים נוספים_1_15" xfId="11901"/>
    <cellStyle name="7_משקל בתא100 2_עסקאות שאושרו וטרם בוצעו   2_דיווחים נוספים_1_15 2" xfId="21541"/>
    <cellStyle name="7_משקל בתא100 2_עסקאות שאושרו וטרם בוצעו   2_דיווחים נוספים_1_פירוט אגח תשואה מעל 10% " xfId="6459"/>
    <cellStyle name="7_משקל בתא100 2_עסקאות שאושרו וטרם בוצעו   2_דיווחים נוספים_1_פירוט אגח תשואה מעל 10%  2" xfId="21542"/>
    <cellStyle name="7_משקל בתא100 2_עסקאות שאושרו וטרם בוצעו   2_דיווחים נוספים_1_פירוט אגח תשואה מעל 10% _15" xfId="11902"/>
    <cellStyle name="7_משקל בתא100 2_עסקאות שאושרו וטרם בוצעו   2_דיווחים נוספים_1_פירוט אגח תשואה מעל 10% _15 2" xfId="21543"/>
    <cellStyle name="7_משקל בתא100 2_עסקאות שאושרו וטרם בוצעו   2_דיווחים נוספים_15" xfId="11900"/>
    <cellStyle name="7_משקל בתא100 2_עסקאות שאושרו וטרם בוצעו   2_דיווחים נוספים_15 2" xfId="21544"/>
    <cellStyle name="7_משקל בתא100 2_עסקאות שאושרו וטרם בוצעו   2_דיווחים נוספים_פירוט אגח תשואה מעל 10% " xfId="6460"/>
    <cellStyle name="7_משקל בתא100 2_עסקאות שאושרו וטרם בוצעו   2_דיווחים נוספים_פירוט אגח תשואה מעל 10%  2" xfId="21545"/>
    <cellStyle name="7_משקל בתא100 2_עסקאות שאושרו וטרם בוצעו   2_דיווחים נוספים_פירוט אגח תשואה מעל 10% _15" xfId="11903"/>
    <cellStyle name="7_משקל בתא100 2_עסקאות שאושרו וטרם בוצעו   2_דיווחים נוספים_פירוט אגח תשואה מעל 10% _15 2" xfId="21546"/>
    <cellStyle name="7_משקל בתא100 2_עסקאות שאושרו וטרם בוצעו   2_פירוט אגח תשואה מעל 10% " xfId="6461"/>
    <cellStyle name="7_משקל בתא100 2_עסקאות שאושרו וטרם בוצעו   2_פירוט אגח תשואה מעל 10%  2" xfId="21547"/>
    <cellStyle name="7_משקל בתא100 2_עסקאות שאושרו וטרם בוצעו   2_פירוט אגח תשואה מעל 10% _1" xfId="6462"/>
    <cellStyle name="7_משקל בתא100 2_עסקאות שאושרו וטרם בוצעו   2_פירוט אגח תשואה מעל 10% _1 2" xfId="21548"/>
    <cellStyle name="7_משקל בתא100 2_עסקאות שאושרו וטרם בוצעו   2_פירוט אגח תשואה מעל 10% _1_15" xfId="11905"/>
    <cellStyle name="7_משקל בתא100 2_עסקאות שאושרו וטרם בוצעו   2_פירוט אגח תשואה מעל 10% _1_15 2" xfId="21549"/>
    <cellStyle name="7_משקל בתא100 2_עסקאות שאושרו וטרם בוצעו   2_פירוט אגח תשואה מעל 10% _15" xfId="11904"/>
    <cellStyle name="7_משקל בתא100 2_עסקאות שאושרו וטרם בוצעו   2_פירוט אגח תשואה מעל 10% _15 2" xfId="21550"/>
    <cellStyle name="7_משקל בתא100 2_עסקאות שאושרו וטרם בוצעו   2_פירוט אגח תשואה מעל 10% _פירוט אגח תשואה מעל 10% " xfId="6463"/>
    <cellStyle name="7_משקל בתא100 2_עסקאות שאושרו וטרם בוצעו   2_פירוט אגח תשואה מעל 10% _פירוט אגח תשואה מעל 10%  2" xfId="21551"/>
    <cellStyle name="7_משקל בתא100 2_עסקאות שאושרו וטרם בוצעו   2_פירוט אגח תשואה מעל 10% _פירוט אגח תשואה מעל 10% _15" xfId="11906"/>
    <cellStyle name="7_משקל בתא100 2_עסקאות שאושרו וטרם בוצעו   2_פירוט אגח תשואה מעל 10% _פירוט אגח תשואה מעל 10% _15 2" xfId="21552"/>
    <cellStyle name="7_משקל בתא100 2_עסקאות שאושרו וטרם בוצעו   3" xfId="21536"/>
    <cellStyle name="7_משקל בתא100 2_עסקאות שאושרו וטרם בוצעו  _15" xfId="11898"/>
    <cellStyle name="7_משקל בתא100 2_עסקאות שאושרו וטרם בוצעו  _15 2" xfId="21553"/>
    <cellStyle name="7_משקל בתא100 2_עסקאות שאושרו וטרם בוצעו  _דיווחים נוספים" xfId="6464"/>
    <cellStyle name="7_משקל בתא100 2_עסקאות שאושרו וטרם בוצעו  _דיווחים נוספים 2" xfId="21554"/>
    <cellStyle name="7_משקל בתא100 2_עסקאות שאושרו וטרם בוצעו  _דיווחים נוספים_15" xfId="11907"/>
    <cellStyle name="7_משקל בתא100 2_עסקאות שאושרו וטרם בוצעו  _דיווחים נוספים_15 2" xfId="21555"/>
    <cellStyle name="7_משקל בתא100 2_עסקאות שאושרו וטרם בוצעו  _דיווחים נוספים_פירוט אגח תשואה מעל 10% " xfId="6465"/>
    <cellStyle name="7_משקל בתא100 2_עסקאות שאושרו וטרם בוצעו  _דיווחים נוספים_פירוט אגח תשואה מעל 10%  2" xfId="21556"/>
    <cellStyle name="7_משקל בתא100 2_עסקאות שאושרו וטרם בוצעו  _דיווחים נוספים_פירוט אגח תשואה מעל 10% _15" xfId="11908"/>
    <cellStyle name="7_משקל בתא100 2_עסקאות שאושרו וטרם בוצעו  _דיווחים נוספים_פירוט אגח תשואה מעל 10% _15 2" xfId="21557"/>
    <cellStyle name="7_משקל בתא100 2_עסקאות שאושרו וטרם בוצעו  _פירוט אגח תשואה מעל 10% " xfId="6466"/>
    <cellStyle name="7_משקל בתא100 2_עסקאות שאושרו וטרם בוצעו  _פירוט אגח תשואה מעל 10%  2" xfId="21558"/>
    <cellStyle name="7_משקל בתא100 2_עסקאות שאושרו וטרם בוצעו  _פירוט אגח תשואה מעל 10% _1" xfId="6467"/>
    <cellStyle name="7_משקל בתא100 2_עסקאות שאושרו וטרם בוצעו  _פירוט אגח תשואה מעל 10% _1 2" xfId="21559"/>
    <cellStyle name="7_משקל בתא100 2_עסקאות שאושרו וטרם בוצעו  _פירוט אגח תשואה מעל 10% _1_15" xfId="11910"/>
    <cellStyle name="7_משקל בתא100 2_עסקאות שאושרו וטרם בוצעו  _פירוט אגח תשואה מעל 10% _1_15 2" xfId="21560"/>
    <cellStyle name="7_משקל בתא100 2_עסקאות שאושרו וטרם בוצעו  _פירוט אגח תשואה מעל 10% _15" xfId="11909"/>
    <cellStyle name="7_משקל בתא100 2_עסקאות שאושרו וטרם בוצעו  _פירוט אגח תשואה מעל 10% _15 2" xfId="21561"/>
    <cellStyle name="7_משקל בתא100 2_עסקאות שאושרו וטרם בוצעו  _פירוט אגח תשואה מעל 10% _פירוט אגח תשואה מעל 10% " xfId="6468"/>
    <cellStyle name="7_משקל בתא100 2_עסקאות שאושרו וטרם בוצעו  _פירוט אגח תשואה מעל 10% _פירוט אגח תשואה מעל 10%  2" xfId="21562"/>
    <cellStyle name="7_משקל בתא100 2_עסקאות שאושרו וטרם בוצעו  _פירוט אגח תשואה מעל 10% _פירוט אגח תשואה מעל 10% _15" xfId="11911"/>
    <cellStyle name="7_משקל בתא100 2_עסקאות שאושרו וטרם בוצעו  _פירוט אגח תשואה מעל 10% _פירוט אגח תשואה מעל 10% _15 2" xfId="21563"/>
    <cellStyle name="7_משקל בתא100 2_פירוט אגח תשואה מעל 10% " xfId="6469"/>
    <cellStyle name="7_משקל בתא100 2_פירוט אגח תשואה מעל 10%  2" xfId="6470"/>
    <cellStyle name="7_משקל בתא100 2_פירוט אגח תשואה מעל 10%  2 2" xfId="21565"/>
    <cellStyle name="7_משקל בתא100 2_פירוט אגח תשואה מעל 10%  2_15" xfId="11913"/>
    <cellStyle name="7_משקל בתא100 2_פירוט אגח תשואה מעל 10%  2_15 2" xfId="21566"/>
    <cellStyle name="7_משקל בתא100 2_פירוט אגח תשואה מעל 10%  2_דיווחים נוספים" xfId="6471"/>
    <cellStyle name="7_משקל בתא100 2_פירוט אגח תשואה מעל 10%  2_דיווחים נוספים 2" xfId="21567"/>
    <cellStyle name="7_משקל בתא100 2_פירוט אגח תשואה מעל 10%  2_דיווחים נוספים_1" xfId="6472"/>
    <cellStyle name="7_משקל בתא100 2_פירוט אגח תשואה מעל 10%  2_דיווחים נוספים_1 2" xfId="21568"/>
    <cellStyle name="7_משקל בתא100 2_פירוט אגח תשואה מעל 10%  2_דיווחים נוספים_1_15" xfId="11915"/>
    <cellStyle name="7_משקל בתא100 2_פירוט אגח תשואה מעל 10%  2_דיווחים נוספים_1_15 2" xfId="21569"/>
    <cellStyle name="7_משקל בתא100 2_פירוט אגח תשואה מעל 10%  2_דיווחים נוספים_1_פירוט אגח תשואה מעל 10% " xfId="6473"/>
    <cellStyle name="7_משקל בתא100 2_פירוט אגח תשואה מעל 10%  2_דיווחים נוספים_1_פירוט אגח תשואה מעל 10%  2" xfId="21570"/>
    <cellStyle name="7_משקל בתא100 2_פירוט אגח תשואה מעל 10%  2_דיווחים נוספים_1_פירוט אגח תשואה מעל 10% _15" xfId="11916"/>
    <cellStyle name="7_משקל בתא100 2_פירוט אגח תשואה מעל 10%  2_דיווחים נוספים_1_פירוט אגח תשואה מעל 10% _15 2" xfId="21571"/>
    <cellStyle name="7_משקל בתא100 2_פירוט אגח תשואה מעל 10%  2_דיווחים נוספים_15" xfId="11914"/>
    <cellStyle name="7_משקל בתא100 2_פירוט אגח תשואה מעל 10%  2_דיווחים נוספים_15 2" xfId="21572"/>
    <cellStyle name="7_משקל בתא100 2_פירוט אגח תשואה מעל 10%  2_דיווחים נוספים_פירוט אגח תשואה מעל 10% " xfId="6474"/>
    <cellStyle name="7_משקל בתא100 2_פירוט אגח תשואה מעל 10%  2_דיווחים נוספים_פירוט אגח תשואה מעל 10%  2" xfId="21573"/>
    <cellStyle name="7_משקל בתא100 2_פירוט אגח תשואה מעל 10%  2_דיווחים נוספים_פירוט אגח תשואה מעל 10% _15" xfId="11917"/>
    <cellStyle name="7_משקל בתא100 2_פירוט אגח תשואה מעל 10%  2_דיווחים נוספים_פירוט אגח תשואה מעל 10% _15 2" xfId="21574"/>
    <cellStyle name="7_משקל בתא100 2_פירוט אגח תשואה מעל 10%  2_פירוט אגח תשואה מעל 10% " xfId="6475"/>
    <cellStyle name="7_משקל בתא100 2_פירוט אגח תשואה מעל 10%  2_פירוט אגח תשואה מעל 10%  2" xfId="21575"/>
    <cellStyle name="7_משקל בתא100 2_פירוט אגח תשואה מעל 10%  2_פירוט אגח תשואה מעל 10% _1" xfId="6476"/>
    <cellStyle name="7_משקל בתא100 2_פירוט אגח תשואה מעל 10%  2_פירוט אגח תשואה מעל 10% _1 2" xfId="21576"/>
    <cellStyle name="7_משקל בתא100 2_פירוט אגח תשואה מעל 10%  2_פירוט אגח תשואה מעל 10% _1_15" xfId="11919"/>
    <cellStyle name="7_משקל בתא100 2_פירוט אגח תשואה מעל 10%  2_פירוט אגח תשואה מעל 10% _1_15 2" xfId="21577"/>
    <cellStyle name="7_משקל בתא100 2_פירוט אגח תשואה מעל 10%  2_פירוט אגח תשואה מעל 10% _15" xfId="11918"/>
    <cellStyle name="7_משקל בתא100 2_פירוט אגח תשואה מעל 10%  2_פירוט אגח תשואה מעל 10% _15 2" xfId="21578"/>
    <cellStyle name="7_משקל בתא100 2_פירוט אגח תשואה מעל 10%  2_פירוט אגח תשואה מעל 10% _פירוט אגח תשואה מעל 10% " xfId="6477"/>
    <cellStyle name="7_משקל בתא100 2_פירוט אגח תשואה מעל 10%  2_פירוט אגח תשואה מעל 10% _פירוט אגח תשואה מעל 10%  2" xfId="21579"/>
    <cellStyle name="7_משקל בתא100 2_פירוט אגח תשואה מעל 10%  2_פירוט אגח תשואה מעל 10% _פירוט אגח תשואה מעל 10% _15" xfId="11920"/>
    <cellStyle name="7_משקל בתא100 2_פירוט אגח תשואה מעל 10%  2_פירוט אגח תשואה מעל 10% _פירוט אגח תשואה מעל 10% _15 2" xfId="21580"/>
    <cellStyle name="7_משקל בתא100 2_פירוט אגח תשואה מעל 10%  3" xfId="21564"/>
    <cellStyle name="7_משקל בתא100 2_פירוט אגח תשואה מעל 10% _1" xfId="6478"/>
    <cellStyle name="7_משקל בתא100 2_פירוט אגח תשואה מעל 10% _1 2" xfId="21581"/>
    <cellStyle name="7_משקל בתא100 2_פירוט אגח תשואה מעל 10% _1_15" xfId="11921"/>
    <cellStyle name="7_משקל בתא100 2_פירוט אגח תשואה מעל 10% _1_15 2" xfId="21582"/>
    <cellStyle name="7_משקל בתא100 2_פירוט אגח תשואה מעל 10% _1_פירוט אגח תשואה מעל 10% " xfId="6479"/>
    <cellStyle name="7_משקל בתא100 2_פירוט אגח תשואה מעל 10% _1_פירוט אגח תשואה מעל 10%  2" xfId="21583"/>
    <cellStyle name="7_משקל בתא100 2_פירוט אגח תשואה מעל 10% _1_פירוט אגח תשואה מעל 10% _15" xfId="11922"/>
    <cellStyle name="7_משקל בתא100 2_פירוט אגח תשואה מעל 10% _1_פירוט אגח תשואה מעל 10% _15 2" xfId="21584"/>
    <cellStyle name="7_משקל בתא100 2_פירוט אגח תשואה מעל 10% _15" xfId="11912"/>
    <cellStyle name="7_משקל בתא100 2_פירוט אגח תשואה מעל 10% _15 2" xfId="21585"/>
    <cellStyle name="7_משקל בתא100 2_פירוט אגח תשואה מעל 10% _2" xfId="6480"/>
    <cellStyle name="7_משקל בתא100 2_פירוט אגח תשואה מעל 10% _2 2" xfId="21586"/>
    <cellStyle name="7_משקל בתא100 2_פירוט אגח תשואה מעל 10% _2_15" xfId="11923"/>
    <cellStyle name="7_משקל בתא100 2_פירוט אגח תשואה מעל 10% _2_15 2" xfId="21587"/>
    <cellStyle name="7_משקל בתא100 2_פירוט אגח תשואה מעל 10% _4.4." xfId="6481"/>
    <cellStyle name="7_משקל בתא100 2_פירוט אגח תשואה מעל 10% _4.4. 2" xfId="6482"/>
    <cellStyle name="7_משקל בתא100 2_פירוט אגח תשואה מעל 10% _4.4. 2 2" xfId="21589"/>
    <cellStyle name="7_משקל בתא100 2_פירוט אגח תשואה מעל 10% _4.4. 2_15" xfId="11925"/>
    <cellStyle name="7_משקל בתא100 2_פירוט אגח תשואה מעל 10% _4.4. 2_15 2" xfId="21590"/>
    <cellStyle name="7_משקל בתא100 2_פירוט אגח תשואה מעל 10% _4.4. 2_דיווחים נוספים" xfId="6483"/>
    <cellStyle name="7_משקל בתא100 2_פירוט אגח תשואה מעל 10% _4.4. 2_דיווחים נוספים 2" xfId="21591"/>
    <cellStyle name="7_משקל בתא100 2_פירוט אגח תשואה מעל 10% _4.4. 2_דיווחים נוספים_1" xfId="6484"/>
    <cellStyle name="7_משקל בתא100 2_פירוט אגח תשואה מעל 10% _4.4. 2_דיווחים נוספים_1 2" xfId="21592"/>
    <cellStyle name="7_משקל בתא100 2_פירוט אגח תשואה מעל 10% _4.4. 2_דיווחים נוספים_1_15" xfId="11927"/>
    <cellStyle name="7_משקל בתא100 2_פירוט אגח תשואה מעל 10% _4.4. 2_דיווחים נוספים_1_15 2" xfId="21593"/>
    <cellStyle name="7_משקל בתא100 2_פירוט אגח תשואה מעל 10% _4.4. 2_דיווחים נוספים_1_פירוט אגח תשואה מעל 10% " xfId="6485"/>
    <cellStyle name="7_משקל בתא100 2_פירוט אגח תשואה מעל 10% _4.4. 2_דיווחים נוספים_1_פירוט אגח תשואה מעל 10%  2" xfId="21594"/>
    <cellStyle name="7_משקל בתא100 2_פירוט אגח תשואה מעל 10% _4.4. 2_דיווחים נוספים_1_פירוט אגח תשואה מעל 10% _15" xfId="11928"/>
    <cellStyle name="7_משקל בתא100 2_פירוט אגח תשואה מעל 10% _4.4. 2_דיווחים נוספים_1_פירוט אגח תשואה מעל 10% _15 2" xfId="21595"/>
    <cellStyle name="7_משקל בתא100 2_פירוט אגח תשואה מעל 10% _4.4. 2_דיווחים נוספים_15" xfId="11926"/>
    <cellStyle name="7_משקל בתא100 2_פירוט אגח תשואה מעל 10% _4.4. 2_דיווחים נוספים_15 2" xfId="21596"/>
    <cellStyle name="7_משקל בתא100 2_פירוט אגח תשואה מעל 10% _4.4. 2_דיווחים נוספים_פירוט אגח תשואה מעל 10% " xfId="6486"/>
    <cellStyle name="7_משקל בתא100 2_פירוט אגח תשואה מעל 10% _4.4. 2_דיווחים נוספים_פירוט אגח תשואה מעל 10%  2" xfId="21597"/>
    <cellStyle name="7_משקל בתא100 2_פירוט אגח תשואה מעל 10% _4.4. 2_דיווחים נוספים_פירוט אגח תשואה מעל 10% _15" xfId="11929"/>
    <cellStyle name="7_משקל בתא100 2_פירוט אגח תשואה מעל 10% _4.4. 2_דיווחים נוספים_פירוט אגח תשואה מעל 10% _15 2" xfId="21598"/>
    <cellStyle name="7_משקל בתא100 2_פירוט אגח תשואה מעל 10% _4.4. 2_פירוט אגח תשואה מעל 10% " xfId="6487"/>
    <cellStyle name="7_משקל בתא100 2_פירוט אגח תשואה מעל 10% _4.4. 2_פירוט אגח תשואה מעל 10%  2" xfId="21599"/>
    <cellStyle name="7_משקל בתא100 2_פירוט אגח תשואה מעל 10% _4.4. 2_פירוט אגח תשואה מעל 10% _1" xfId="6488"/>
    <cellStyle name="7_משקל בתא100 2_פירוט אגח תשואה מעל 10% _4.4. 2_פירוט אגח תשואה מעל 10% _1 2" xfId="21600"/>
    <cellStyle name="7_משקל בתא100 2_פירוט אגח תשואה מעל 10% _4.4. 2_פירוט אגח תשואה מעל 10% _1_15" xfId="11931"/>
    <cellStyle name="7_משקל בתא100 2_פירוט אגח תשואה מעל 10% _4.4. 2_פירוט אגח תשואה מעל 10% _1_15 2" xfId="21601"/>
    <cellStyle name="7_משקל בתא100 2_פירוט אגח תשואה מעל 10% _4.4. 2_פירוט אגח תשואה מעל 10% _15" xfId="11930"/>
    <cellStyle name="7_משקל בתא100 2_פירוט אגח תשואה מעל 10% _4.4. 2_פירוט אגח תשואה מעל 10% _15 2" xfId="21602"/>
    <cellStyle name="7_משקל בתא100 2_פירוט אגח תשואה מעל 10% _4.4. 2_פירוט אגח תשואה מעל 10% _פירוט אגח תשואה מעל 10% " xfId="6489"/>
    <cellStyle name="7_משקל בתא100 2_פירוט אגח תשואה מעל 10% _4.4. 2_פירוט אגח תשואה מעל 10% _פירוט אגח תשואה מעל 10%  2" xfId="21603"/>
    <cellStyle name="7_משקל בתא100 2_פירוט אגח תשואה מעל 10% _4.4. 2_פירוט אגח תשואה מעל 10% _פירוט אגח תשואה מעל 10% _15" xfId="11932"/>
    <cellStyle name="7_משקל בתא100 2_פירוט אגח תשואה מעל 10% _4.4. 2_פירוט אגח תשואה מעל 10% _פירוט אגח תשואה מעל 10% _15 2" xfId="21604"/>
    <cellStyle name="7_משקל בתא100 2_פירוט אגח תשואה מעל 10% _4.4. 3" xfId="21588"/>
    <cellStyle name="7_משקל בתא100 2_פירוט אגח תשואה מעל 10% _4.4._15" xfId="11924"/>
    <cellStyle name="7_משקל בתא100 2_פירוט אגח תשואה מעל 10% _4.4._15 2" xfId="21605"/>
    <cellStyle name="7_משקל בתא100 2_פירוט אגח תשואה מעל 10% _4.4._דיווחים נוספים" xfId="6490"/>
    <cellStyle name="7_משקל בתא100 2_פירוט אגח תשואה מעל 10% _4.4._דיווחים נוספים 2" xfId="21606"/>
    <cellStyle name="7_משקל בתא100 2_פירוט אגח תשואה מעל 10% _4.4._דיווחים נוספים_15" xfId="11933"/>
    <cellStyle name="7_משקל בתא100 2_פירוט אגח תשואה מעל 10% _4.4._דיווחים נוספים_15 2" xfId="21607"/>
    <cellStyle name="7_משקל בתא100 2_פירוט אגח תשואה מעל 10% _4.4._דיווחים נוספים_פירוט אגח תשואה מעל 10% " xfId="6491"/>
    <cellStyle name="7_משקל בתא100 2_פירוט אגח תשואה מעל 10% _4.4._דיווחים נוספים_פירוט אגח תשואה מעל 10%  2" xfId="21608"/>
    <cellStyle name="7_משקל בתא100 2_פירוט אגח תשואה מעל 10% _4.4._דיווחים נוספים_פירוט אגח תשואה מעל 10% _15" xfId="11934"/>
    <cellStyle name="7_משקל בתא100 2_פירוט אגח תשואה מעל 10% _4.4._דיווחים נוספים_פירוט אגח תשואה מעל 10% _15 2" xfId="21609"/>
    <cellStyle name="7_משקל בתא100 2_פירוט אגח תשואה מעל 10% _4.4._פירוט אגח תשואה מעל 10% " xfId="6492"/>
    <cellStyle name="7_משקל בתא100 2_פירוט אגח תשואה מעל 10% _4.4._פירוט אגח תשואה מעל 10%  2" xfId="21610"/>
    <cellStyle name="7_משקל בתא100 2_פירוט אגח תשואה מעל 10% _4.4._פירוט אגח תשואה מעל 10% _1" xfId="6493"/>
    <cellStyle name="7_משקל בתא100 2_פירוט אגח תשואה מעל 10% _4.4._פירוט אגח תשואה מעל 10% _1 2" xfId="21611"/>
    <cellStyle name="7_משקל בתא100 2_פירוט אגח תשואה מעל 10% _4.4._פירוט אגח תשואה מעל 10% _1_15" xfId="11936"/>
    <cellStyle name="7_משקל בתא100 2_פירוט אגח תשואה מעל 10% _4.4._פירוט אגח תשואה מעל 10% _1_15 2" xfId="21612"/>
    <cellStyle name="7_משקל בתא100 2_פירוט אגח תשואה מעל 10% _4.4._פירוט אגח תשואה מעל 10% _15" xfId="11935"/>
    <cellStyle name="7_משקל בתא100 2_פירוט אגח תשואה מעל 10% _4.4._פירוט אגח תשואה מעל 10% _15 2" xfId="21613"/>
    <cellStyle name="7_משקל בתא100 2_פירוט אגח תשואה מעל 10% _4.4._פירוט אגח תשואה מעל 10% _פירוט אגח תשואה מעל 10% " xfId="6494"/>
    <cellStyle name="7_משקל בתא100 2_פירוט אגח תשואה מעל 10% _4.4._פירוט אגח תשואה מעל 10% _פירוט אגח תשואה מעל 10%  2" xfId="21614"/>
    <cellStyle name="7_משקל בתא100 2_פירוט אגח תשואה מעל 10% _4.4._פירוט אגח תשואה מעל 10% _פירוט אגח תשואה מעל 10% _15" xfId="11937"/>
    <cellStyle name="7_משקל בתא100 2_פירוט אגח תשואה מעל 10% _4.4._פירוט אגח תשואה מעל 10% _פירוט אגח תשואה מעל 10% _15 2" xfId="21615"/>
    <cellStyle name="7_משקל בתא100 2_פירוט אגח תשואה מעל 10% _דיווחים נוספים" xfId="6495"/>
    <cellStyle name="7_משקל בתא100 2_פירוט אגח תשואה מעל 10% _דיווחים נוספים 2" xfId="21616"/>
    <cellStyle name="7_משקל בתא100 2_פירוט אגח תשואה מעל 10% _דיווחים נוספים_1" xfId="6496"/>
    <cellStyle name="7_משקל בתא100 2_פירוט אגח תשואה מעל 10% _דיווחים נוספים_1 2" xfId="21617"/>
    <cellStyle name="7_משקל בתא100 2_פירוט אגח תשואה מעל 10% _דיווחים נוספים_1_15" xfId="11939"/>
    <cellStyle name="7_משקל בתא100 2_פירוט אגח תשואה מעל 10% _דיווחים נוספים_1_15 2" xfId="21618"/>
    <cellStyle name="7_משקל בתא100 2_פירוט אגח תשואה מעל 10% _דיווחים נוספים_1_פירוט אגח תשואה מעל 10% " xfId="6497"/>
    <cellStyle name="7_משקל בתא100 2_פירוט אגח תשואה מעל 10% _דיווחים נוספים_1_פירוט אגח תשואה מעל 10%  2" xfId="21619"/>
    <cellStyle name="7_משקל בתא100 2_פירוט אגח תשואה מעל 10% _דיווחים נוספים_1_פירוט אגח תשואה מעל 10% _15" xfId="11940"/>
    <cellStyle name="7_משקל בתא100 2_פירוט אגח תשואה מעל 10% _דיווחים נוספים_1_פירוט אגח תשואה מעל 10% _15 2" xfId="21620"/>
    <cellStyle name="7_משקל בתא100 2_פירוט אגח תשואה מעל 10% _דיווחים נוספים_15" xfId="11938"/>
    <cellStyle name="7_משקל בתא100 2_פירוט אגח תשואה מעל 10% _דיווחים נוספים_15 2" xfId="21621"/>
    <cellStyle name="7_משקל בתא100 2_פירוט אגח תשואה מעל 10% _דיווחים נוספים_פירוט אגח תשואה מעל 10% " xfId="6498"/>
    <cellStyle name="7_משקל בתא100 2_פירוט אגח תשואה מעל 10% _דיווחים נוספים_פירוט אגח תשואה מעל 10%  2" xfId="21622"/>
    <cellStyle name="7_משקל בתא100 2_פירוט אגח תשואה מעל 10% _דיווחים נוספים_פירוט אגח תשואה מעל 10% _15" xfId="11941"/>
    <cellStyle name="7_משקל בתא100 2_פירוט אגח תשואה מעל 10% _דיווחים נוספים_פירוט אגח תשואה מעל 10% _15 2" xfId="21623"/>
    <cellStyle name="7_משקל בתא100 2_פירוט אגח תשואה מעל 10% _פירוט אגח תשואה מעל 10% " xfId="6499"/>
    <cellStyle name="7_משקל בתא100 2_פירוט אגח תשואה מעל 10% _פירוט אגח תשואה מעל 10%  2" xfId="21624"/>
    <cellStyle name="7_משקל בתא100 2_פירוט אגח תשואה מעל 10% _פירוט אגח תשואה מעל 10% _1" xfId="6500"/>
    <cellStyle name="7_משקל בתא100 2_פירוט אגח תשואה מעל 10% _פירוט אגח תשואה מעל 10% _1 2" xfId="21625"/>
    <cellStyle name="7_משקל בתא100 2_פירוט אגח תשואה מעל 10% _פירוט אגח תשואה מעל 10% _1_15" xfId="11943"/>
    <cellStyle name="7_משקל בתא100 2_פירוט אגח תשואה מעל 10% _פירוט אגח תשואה מעל 10% _1_15 2" xfId="21626"/>
    <cellStyle name="7_משקל בתא100 2_פירוט אגח תשואה מעל 10% _פירוט אגח תשואה מעל 10% _15" xfId="11942"/>
    <cellStyle name="7_משקל בתא100 2_פירוט אגח תשואה מעל 10% _פירוט אגח תשואה מעל 10% _15 2" xfId="21627"/>
    <cellStyle name="7_משקל בתא100 2_פירוט אגח תשואה מעל 10% _פירוט אגח תשואה מעל 10% _פירוט אגח תשואה מעל 10% " xfId="6501"/>
    <cellStyle name="7_משקל בתא100 2_פירוט אגח תשואה מעל 10% _פירוט אגח תשואה מעל 10% _פירוט אגח תשואה מעל 10%  2" xfId="21628"/>
    <cellStyle name="7_משקל בתא100 2_פירוט אגח תשואה מעל 10% _פירוט אגח תשואה מעל 10% _פירוט אגח תשואה מעל 10% _15" xfId="11944"/>
    <cellStyle name="7_משקל בתא100 2_פירוט אגח תשואה מעל 10% _פירוט אגח תשואה מעל 10% _פירוט אגח תשואה מעל 10% _15 2" xfId="21629"/>
    <cellStyle name="7_משקל בתא100 3" xfId="6502"/>
    <cellStyle name="7_משקל בתא100 3 2" xfId="21630"/>
    <cellStyle name="7_משקל בתא100 3_15" xfId="11945"/>
    <cellStyle name="7_משקל בתא100 3_15 2" xfId="21631"/>
    <cellStyle name="7_משקל בתא100 3_דיווחים נוספים" xfId="6503"/>
    <cellStyle name="7_משקל בתא100 3_דיווחים נוספים 2" xfId="21632"/>
    <cellStyle name="7_משקל בתא100 3_דיווחים נוספים_1" xfId="6504"/>
    <cellStyle name="7_משקל בתא100 3_דיווחים נוספים_1 2" xfId="21633"/>
    <cellStyle name="7_משקל בתא100 3_דיווחים נוספים_1_15" xfId="11947"/>
    <cellStyle name="7_משקל בתא100 3_דיווחים נוספים_1_15 2" xfId="21634"/>
    <cellStyle name="7_משקל בתא100 3_דיווחים נוספים_1_פירוט אגח תשואה מעל 10% " xfId="6505"/>
    <cellStyle name="7_משקל בתא100 3_דיווחים נוספים_1_פירוט אגח תשואה מעל 10%  2" xfId="21635"/>
    <cellStyle name="7_משקל בתא100 3_דיווחים נוספים_1_פירוט אגח תשואה מעל 10% _15" xfId="11948"/>
    <cellStyle name="7_משקל בתא100 3_דיווחים נוספים_1_פירוט אגח תשואה מעל 10% _15 2" xfId="21636"/>
    <cellStyle name="7_משקל בתא100 3_דיווחים נוספים_15" xfId="11946"/>
    <cellStyle name="7_משקל בתא100 3_דיווחים נוספים_15 2" xfId="21637"/>
    <cellStyle name="7_משקל בתא100 3_דיווחים נוספים_פירוט אגח תשואה מעל 10% " xfId="6506"/>
    <cellStyle name="7_משקל בתא100 3_דיווחים נוספים_פירוט אגח תשואה מעל 10%  2" xfId="21638"/>
    <cellStyle name="7_משקל בתא100 3_דיווחים נוספים_פירוט אגח תשואה מעל 10% _15" xfId="11949"/>
    <cellStyle name="7_משקל בתא100 3_דיווחים נוספים_פירוט אגח תשואה מעל 10% _15 2" xfId="21639"/>
    <cellStyle name="7_משקל בתא100 3_פירוט אגח תשואה מעל 10% " xfId="6507"/>
    <cellStyle name="7_משקל בתא100 3_פירוט אגח תשואה מעל 10%  2" xfId="21640"/>
    <cellStyle name="7_משקל בתא100 3_פירוט אגח תשואה מעל 10% _1" xfId="6508"/>
    <cellStyle name="7_משקל בתא100 3_פירוט אגח תשואה מעל 10% _1 2" xfId="21641"/>
    <cellStyle name="7_משקל בתא100 3_פירוט אגח תשואה מעל 10% _1_15" xfId="11951"/>
    <cellStyle name="7_משקל בתא100 3_פירוט אגח תשואה מעל 10% _1_15 2" xfId="21642"/>
    <cellStyle name="7_משקל בתא100 3_פירוט אגח תשואה מעל 10% _15" xfId="11950"/>
    <cellStyle name="7_משקל בתא100 3_פירוט אגח תשואה מעל 10% _15 2" xfId="21643"/>
    <cellStyle name="7_משקל בתא100 3_פירוט אגח תשואה מעל 10% _פירוט אגח תשואה מעל 10% " xfId="6509"/>
    <cellStyle name="7_משקל בתא100 3_פירוט אגח תשואה מעל 10% _פירוט אגח תשואה מעל 10%  2" xfId="21644"/>
    <cellStyle name="7_משקל בתא100 3_פירוט אגח תשואה מעל 10% _פירוט אגח תשואה מעל 10% _15" xfId="11952"/>
    <cellStyle name="7_משקל בתא100 3_פירוט אגח תשואה מעל 10% _פירוט אגח תשואה מעל 10% _15 2" xfId="21645"/>
    <cellStyle name="7_משקל בתא100 4" xfId="21317"/>
    <cellStyle name="7_משקל בתא100_15" xfId="11788"/>
    <cellStyle name="7_משקל בתא100_15 2" xfId="21646"/>
    <cellStyle name="7_משקל בתא100_4.4." xfId="6510"/>
    <cellStyle name="7_משקל בתא100_4.4. 2" xfId="6511"/>
    <cellStyle name="7_משקל בתא100_4.4. 2 2" xfId="21648"/>
    <cellStyle name="7_משקל בתא100_4.4. 2_15" xfId="11954"/>
    <cellStyle name="7_משקל בתא100_4.4. 2_15 2" xfId="21649"/>
    <cellStyle name="7_משקל בתא100_4.4. 2_דיווחים נוספים" xfId="6512"/>
    <cellStyle name="7_משקל בתא100_4.4. 2_דיווחים נוספים 2" xfId="21650"/>
    <cellStyle name="7_משקל בתא100_4.4. 2_דיווחים נוספים_1" xfId="6513"/>
    <cellStyle name="7_משקל בתא100_4.4. 2_דיווחים נוספים_1 2" xfId="21651"/>
    <cellStyle name="7_משקל בתא100_4.4. 2_דיווחים נוספים_1_15" xfId="11956"/>
    <cellStyle name="7_משקל בתא100_4.4. 2_דיווחים נוספים_1_15 2" xfId="21652"/>
    <cellStyle name="7_משקל בתא100_4.4. 2_דיווחים נוספים_1_פירוט אגח תשואה מעל 10% " xfId="6514"/>
    <cellStyle name="7_משקל בתא100_4.4. 2_דיווחים נוספים_1_פירוט אגח תשואה מעל 10%  2" xfId="21653"/>
    <cellStyle name="7_משקל בתא100_4.4. 2_דיווחים נוספים_1_פירוט אגח תשואה מעל 10% _15" xfId="11957"/>
    <cellStyle name="7_משקל בתא100_4.4. 2_דיווחים נוספים_1_פירוט אגח תשואה מעל 10% _15 2" xfId="21654"/>
    <cellStyle name="7_משקל בתא100_4.4. 2_דיווחים נוספים_15" xfId="11955"/>
    <cellStyle name="7_משקל בתא100_4.4. 2_דיווחים נוספים_15 2" xfId="21655"/>
    <cellStyle name="7_משקל בתא100_4.4. 2_דיווחים נוספים_פירוט אגח תשואה מעל 10% " xfId="6515"/>
    <cellStyle name="7_משקל בתא100_4.4. 2_דיווחים נוספים_פירוט אגח תשואה מעל 10%  2" xfId="21656"/>
    <cellStyle name="7_משקל בתא100_4.4. 2_דיווחים נוספים_פירוט אגח תשואה מעל 10% _15" xfId="11958"/>
    <cellStyle name="7_משקל בתא100_4.4. 2_דיווחים נוספים_פירוט אגח תשואה מעל 10% _15 2" xfId="21657"/>
    <cellStyle name="7_משקל בתא100_4.4. 2_פירוט אגח תשואה מעל 10% " xfId="6516"/>
    <cellStyle name="7_משקל בתא100_4.4. 2_פירוט אגח תשואה מעל 10%  2" xfId="21658"/>
    <cellStyle name="7_משקל בתא100_4.4. 2_פירוט אגח תשואה מעל 10% _1" xfId="6517"/>
    <cellStyle name="7_משקל בתא100_4.4. 2_פירוט אגח תשואה מעל 10% _1 2" xfId="21659"/>
    <cellStyle name="7_משקל בתא100_4.4. 2_פירוט אגח תשואה מעל 10% _1_15" xfId="11960"/>
    <cellStyle name="7_משקל בתא100_4.4. 2_פירוט אגח תשואה מעל 10% _1_15 2" xfId="21660"/>
    <cellStyle name="7_משקל בתא100_4.4. 2_פירוט אגח תשואה מעל 10% _15" xfId="11959"/>
    <cellStyle name="7_משקל בתא100_4.4. 2_פירוט אגח תשואה מעל 10% _15 2" xfId="21661"/>
    <cellStyle name="7_משקל בתא100_4.4. 2_פירוט אגח תשואה מעל 10% _פירוט אגח תשואה מעל 10% " xfId="6518"/>
    <cellStyle name="7_משקל בתא100_4.4. 2_פירוט אגח תשואה מעל 10% _פירוט אגח תשואה מעל 10%  2" xfId="21662"/>
    <cellStyle name="7_משקל בתא100_4.4. 2_פירוט אגח תשואה מעל 10% _פירוט אגח תשואה מעל 10% _15" xfId="11961"/>
    <cellStyle name="7_משקל בתא100_4.4. 2_פירוט אגח תשואה מעל 10% _פירוט אגח תשואה מעל 10% _15 2" xfId="21663"/>
    <cellStyle name="7_משקל בתא100_4.4. 3" xfId="21647"/>
    <cellStyle name="7_משקל בתא100_4.4._15" xfId="11953"/>
    <cellStyle name="7_משקל בתא100_4.4._15 2" xfId="21664"/>
    <cellStyle name="7_משקל בתא100_4.4._דיווחים נוספים" xfId="6519"/>
    <cellStyle name="7_משקל בתא100_4.4._דיווחים נוספים 2" xfId="21665"/>
    <cellStyle name="7_משקל בתא100_4.4._דיווחים נוספים_15" xfId="11962"/>
    <cellStyle name="7_משקל בתא100_4.4._דיווחים נוספים_15 2" xfId="21666"/>
    <cellStyle name="7_משקל בתא100_4.4._דיווחים נוספים_פירוט אגח תשואה מעל 10% " xfId="6520"/>
    <cellStyle name="7_משקל בתא100_4.4._דיווחים נוספים_פירוט אגח תשואה מעל 10%  2" xfId="21667"/>
    <cellStyle name="7_משקל בתא100_4.4._דיווחים נוספים_פירוט אגח תשואה מעל 10% _15" xfId="11963"/>
    <cellStyle name="7_משקל בתא100_4.4._דיווחים נוספים_פירוט אגח תשואה מעל 10% _15 2" xfId="21668"/>
    <cellStyle name="7_משקל בתא100_4.4._פירוט אגח תשואה מעל 10% " xfId="6521"/>
    <cellStyle name="7_משקל בתא100_4.4._פירוט אגח תשואה מעל 10%  2" xfId="21669"/>
    <cellStyle name="7_משקל בתא100_4.4._פירוט אגח תשואה מעל 10% _1" xfId="6522"/>
    <cellStyle name="7_משקל בתא100_4.4._פירוט אגח תשואה מעל 10% _1 2" xfId="21670"/>
    <cellStyle name="7_משקל בתא100_4.4._פירוט אגח תשואה מעל 10% _1_15" xfId="11965"/>
    <cellStyle name="7_משקל בתא100_4.4._פירוט אגח תשואה מעל 10% _1_15 2" xfId="21671"/>
    <cellStyle name="7_משקל בתא100_4.4._פירוט אגח תשואה מעל 10% _15" xfId="11964"/>
    <cellStyle name="7_משקל בתא100_4.4._פירוט אגח תשואה מעל 10% _15 2" xfId="21672"/>
    <cellStyle name="7_משקל בתא100_4.4._פירוט אגח תשואה מעל 10% _פירוט אגח תשואה מעל 10% " xfId="6523"/>
    <cellStyle name="7_משקל בתא100_4.4._פירוט אגח תשואה מעל 10% _פירוט אגח תשואה מעל 10%  2" xfId="21673"/>
    <cellStyle name="7_משקל בתא100_4.4._פירוט אגח תשואה מעל 10% _פירוט אגח תשואה מעל 10% _15" xfId="11966"/>
    <cellStyle name="7_משקל בתא100_4.4._פירוט אגח תשואה מעל 10% _פירוט אגח תשואה מעל 10% _15 2" xfId="21674"/>
    <cellStyle name="7_משקל בתא100_דיווחים נוספים" xfId="6524"/>
    <cellStyle name="7_משקל בתא100_דיווחים נוספים 2" xfId="6525"/>
    <cellStyle name="7_משקל בתא100_דיווחים נוספים 2 2" xfId="21676"/>
    <cellStyle name="7_משקל בתא100_דיווחים נוספים 2_15" xfId="11968"/>
    <cellStyle name="7_משקל בתא100_דיווחים נוספים 2_15 2" xfId="21677"/>
    <cellStyle name="7_משקל בתא100_דיווחים נוספים 2_דיווחים נוספים" xfId="6526"/>
    <cellStyle name="7_משקל בתא100_דיווחים נוספים 2_דיווחים נוספים 2" xfId="21678"/>
    <cellStyle name="7_משקל בתא100_דיווחים נוספים 2_דיווחים נוספים_1" xfId="6527"/>
    <cellStyle name="7_משקל בתא100_דיווחים נוספים 2_דיווחים נוספים_1 2" xfId="21679"/>
    <cellStyle name="7_משקל בתא100_דיווחים נוספים 2_דיווחים נוספים_1_15" xfId="11970"/>
    <cellStyle name="7_משקל בתא100_דיווחים נוספים 2_דיווחים נוספים_1_15 2" xfId="21680"/>
    <cellStyle name="7_משקל בתא100_דיווחים נוספים 2_דיווחים נוספים_1_פירוט אגח תשואה מעל 10% " xfId="6528"/>
    <cellStyle name="7_משקל בתא100_דיווחים נוספים 2_דיווחים נוספים_1_פירוט אגח תשואה מעל 10%  2" xfId="21681"/>
    <cellStyle name="7_משקל בתא100_דיווחים נוספים 2_דיווחים נוספים_1_פירוט אגח תשואה מעל 10% _15" xfId="11971"/>
    <cellStyle name="7_משקל בתא100_דיווחים נוספים 2_דיווחים נוספים_1_פירוט אגח תשואה מעל 10% _15 2" xfId="21682"/>
    <cellStyle name="7_משקל בתא100_דיווחים נוספים 2_דיווחים נוספים_15" xfId="11969"/>
    <cellStyle name="7_משקל בתא100_דיווחים נוספים 2_דיווחים נוספים_15 2" xfId="21683"/>
    <cellStyle name="7_משקל בתא100_דיווחים נוספים 2_דיווחים נוספים_פירוט אגח תשואה מעל 10% " xfId="6529"/>
    <cellStyle name="7_משקל בתא100_דיווחים נוספים 2_דיווחים נוספים_פירוט אגח תשואה מעל 10%  2" xfId="21684"/>
    <cellStyle name="7_משקל בתא100_דיווחים נוספים 2_דיווחים נוספים_פירוט אגח תשואה מעל 10% _15" xfId="11972"/>
    <cellStyle name="7_משקל בתא100_דיווחים נוספים 2_דיווחים נוספים_פירוט אגח תשואה מעל 10% _15 2" xfId="21685"/>
    <cellStyle name="7_משקל בתא100_דיווחים נוספים 2_פירוט אגח תשואה מעל 10% " xfId="6530"/>
    <cellStyle name="7_משקל בתא100_דיווחים נוספים 2_פירוט אגח תשואה מעל 10%  2" xfId="21686"/>
    <cellStyle name="7_משקל בתא100_דיווחים נוספים 2_פירוט אגח תשואה מעל 10% _1" xfId="6531"/>
    <cellStyle name="7_משקל בתא100_דיווחים נוספים 2_פירוט אגח תשואה מעל 10% _1 2" xfId="21687"/>
    <cellStyle name="7_משקל בתא100_דיווחים נוספים 2_פירוט אגח תשואה מעל 10% _1_15" xfId="11974"/>
    <cellStyle name="7_משקל בתא100_דיווחים נוספים 2_פירוט אגח תשואה מעל 10% _1_15 2" xfId="21688"/>
    <cellStyle name="7_משקל בתא100_דיווחים נוספים 2_פירוט אגח תשואה מעל 10% _15" xfId="11973"/>
    <cellStyle name="7_משקל בתא100_דיווחים נוספים 2_פירוט אגח תשואה מעל 10% _15 2" xfId="21689"/>
    <cellStyle name="7_משקל בתא100_דיווחים נוספים 2_פירוט אגח תשואה מעל 10% _פירוט אגח תשואה מעל 10% " xfId="6532"/>
    <cellStyle name="7_משקל בתא100_דיווחים נוספים 2_פירוט אגח תשואה מעל 10% _פירוט אגח תשואה מעל 10%  2" xfId="21690"/>
    <cellStyle name="7_משקל בתא100_דיווחים נוספים 2_פירוט אגח תשואה מעל 10% _פירוט אגח תשואה מעל 10% _15" xfId="11975"/>
    <cellStyle name="7_משקל בתא100_דיווחים נוספים 2_פירוט אגח תשואה מעל 10% _פירוט אגח תשואה מעל 10% _15 2" xfId="21691"/>
    <cellStyle name="7_משקל בתא100_דיווחים נוספים 3" xfId="21675"/>
    <cellStyle name="7_משקל בתא100_דיווחים נוספים_1" xfId="6533"/>
    <cellStyle name="7_משקל בתא100_דיווחים נוספים_1 2" xfId="6534"/>
    <cellStyle name="7_משקל בתא100_דיווחים נוספים_1 2 2" xfId="21693"/>
    <cellStyle name="7_משקל בתא100_דיווחים נוספים_1 2_15" xfId="11977"/>
    <cellStyle name="7_משקל בתא100_דיווחים נוספים_1 2_15 2" xfId="21694"/>
    <cellStyle name="7_משקל בתא100_דיווחים נוספים_1 2_דיווחים נוספים" xfId="6535"/>
    <cellStyle name="7_משקל בתא100_דיווחים נוספים_1 2_דיווחים נוספים 2" xfId="21695"/>
    <cellStyle name="7_משקל בתא100_דיווחים נוספים_1 2_דיווחים נוספים_1" xfId="6536"/>
    <cellStyle name="7_משקל בתא100_דיווחים נוספים_1 2_דיווחים נוספים_1 2" xfId="21696"/>
    <cellStyle name="7_משקל בתא100_דיווחים נוספים_1 2_דיווחים נוספים_1_15" xfId="11979"/>
    <cellStyle name="7_משקל בתא100_דיווחים נוספים_1 2_דיווחים נוספים_1_15 2" xfId="21697"/>
    <cellStyle name="7_משקל בתא100_דיווחים נוספים_1 2_דיווחים נוספים_1_פירוט אגח תשואה מעל 10% " xfId="6537"/>
    <cellStyle name="7_משקל בתא100_דיווחים נוספים_1 2_דיווחים נוספים_1_פירוט אגח תשואה מעל 10%  2" xfId="21698"/>
    <cellStyle name="7_משקל בתא100_דיווחים נוספים_1 2_דיווחים נוספים_1_פירוט אגח תשואה מעל 10% _15" xfId="11980"/>
    <cellStyle name="7_משקל בתא100_דיווחים נוספים_1 2_דיווחים נוספים_1_פירוט אגח תשואה מעל 10% _15 2" xfId="21699"/>
    <cellStyle name="7_משקל בתא100_דיווחים נוספים_1 2_דיווחים נוספים_15" xfId="11978"/>
    <cellStyle name="7_משקל בתא100_דיווחים נוספים_1 2_דיווחים נוספים_15 2" xfId="21700"/>
    <cellStyle name="7_משקל בתא100_דיווחים נוספים_1 2_דיווחים נוספים_פירוט אגח תשואה מעל 10% " xfId="6538"/>
    <cellStyle name="7_משקל בתא100_דיווחים נוספים_1 2_דיווחים נוספים_פירוט אגח תשואה מעל 10%  2" xfId="21701"/>
    <cellStyle name="7_משקל בתא100_דיווחים נוספים_1 2_דיווחים נוספים_פירוט אגח תשואה מעל 10% _15" xfId="11981"/>
    <cellStyle name="7_משקל בתא100_דיווחים נוספים_1 2_דיווחים נוספים_פירוט אגח תשואה מעל 10% _15 2" xfId="21702"/>
    <cellStyle name="7_משקל בתא100_דיווחים נוספים_1 2_פירוט אגח תשואה מעל 10% " xfId="6539"/>
    <cellStyle name="7_משקל בתא100_דיווחים נוספים_1 2_פירוט אגח תשואה מעל 10%  2" xfId="21703"/>
    <cellStyle name="7_משקל בתא100_דיווחים נוספים_1 2_פירוט אגח תשואה מעל 10% _1" xfId="6540"/>
    <cellStyle name="7_משקל בתא100_דיווחים נוספים_1 2_פירוט אגח תשואה מעל 10% _1 2" xfId="21704"/>
    <cellStyle name="7_משקל בתא100_דיווחים נוספים_1 2_פירוט אגח תשואה מעל 10% _1_15" xfId="11983"/>
    <cellStyle name="7_משקל בתא100_דיווחים נוספים_1 2_פירוט אגח תשואה מעל 10% _1_15 2" xfId="21705"/>
    <cellStyle name="7_משקל בתא100_דיווחים נוספים_1 2_פירוט אגח תשואה מעל 10% _15" xfId="11982"/>
    <cellStyle name="7_משקל בתא100_דיווחים נוספים_1 2_פירוט אגח תשואה מעל 10% _15 2" xfId="21706"/>
    <cellStyle name="7_משקל בתא100_דיווחים נוספים_1 2_פירוט אגח תשואה מעל 10% _פירוט אגח תשואה מעל 10% " xfId="6541"/>
    <cellStyle name="7_משקל בתא100_דיווחים נוספים_1 2_פירוט אגח תשואה מעל 10% _פירוט אגח תשואה מעל 10%  2" xfId="21707"/>
    <cellStyle name="7_משקל בתא100_דיווחים נוספים_1 2_פירוט אגח תשואה מעל 10% _פירוט אגח תשואה מעל 10% _15" xfId="11984"/>
    <cellStyle name="7_משקל בתא100_דיווחים נוספים_1 2_פירוט אגח תשואה מעל 10% _פירוט אגח תשואה מעל 10% _15 2" xfId="21708"/>
    <cellStyle name="7_משקל בתא100_דיווחים נוספים_1 3" xfId="21692"/>
    <cellStyle name="7_משקל בתא100_דיווחים נוספים_1_15" xfId="11976"/>
    <cellStyle name="7_משקל בתא100_דיווחים נוספים_1_15 2" xfId="21709"/>
    <cellStyle name="7_משקל בתא100_דיווחים נוספים_1_4.4." xfId="6542"/>
    <cellStyle name="7_משקל בתא100_דיווחים נוספים_1_4.4. 2" xfId="6543"/>
    <cellStyle name="7_משקל בתא100_דיווחים נוספים_1_4.4. 2 2" xfId="21711"/>
    <cellStyle name="7_משקל בתא100_דיווחים נוספים_1_4.4. 2_15" xfId="11986"/>
    <cellStyle name="7_משקל בתא100_דיווחים נוספים_1_4.4. 2_15 2" xfId="21712"/>
    <cellStyle name="7_משקל בתא100_דיווחים נוספים_1_4.4. 2_דיווחים נוספים" xfId="6544"/>
    <cellStyle name="7_משקל בתא100_דיווחים נוספים_1_4.4. 2_דיווחים נוספים 2" xfId="21713"/>
    <cellStyle name="7_משקל בתא100_דיווחים נוספים_1_4.4. 2_דיווחים נוספים_1" xfId="6545"/>
    <cellStyle name="7_משקל בתא100_דיווחים נוספים_1_4.4. 2_דיווחים נוספים_1 2" xfId="21714"/>
    <cellStyle name="7_משקל בתא100_דיווחים נוספים_1_4.4. 2_דיווחים נוספים_1_15" xfId="11988"/>
    <cellStyle name="7_משקל בתא100_דיווחים נוספים_1_4.4. 2_דיווחים נוספים_1_15 2" xfId="21715"/>
    <cellStyle name="7_משקל בתא100_דיווחים נוספים_1_4.4. 2_דיווחים נוספים_1_פירוט אגח תשואה מעל 10% " xfId="6546"/>
    <cellStyle name="7_משקל בתא100_דיווחים נוספים_1_4.4. 2_דיווחים נוספים_1_פירוט אגח תשואה מעל 10%  2" xfId="21716"/>
    <cellStyle name="7_משקל בתא100_דיווחים נוספים_1_4.4. 2_דיווחים נוספים_1_פירוט אגח תשואה מעל 10% _15" xfId="11989"/>
    <cellStyle name="7_משקל בתא100_דיווחים נוספים_1_4.4. 2_דיווחים נוספים_1_פירוט אגח תשואה מעל 10% _15 2" xfId="21717"/>
    <cellStyle name="7_משקל בתא100_דיווחים נוספים_1_4.4. 2_דיווחים נוספים_15" xfId="11987"/>
    <cellStyle name="7_משקל בתא100_דיווחים נוספים_1_4.4. 2_דיווחים נוספים_15 2" xfId="21718"/>
    <cellStyle name="7_משקל בתא100_דיווחים נוספים_1_4.4. 2_דיווחים נוספים_פירוט אגח תשואה מעל 10% " xfId="6547"/>
    <cellStyle name="7_משקל בתא100_דיווחים נוספים_1_4.4. 2_דיווחים נוספים_פירוט אגח תשואה מעל 10%  2" xfId="21719"/>
    <cellStyle name="7_משקל בתא100_דיווחים נוספים_1_4.4. 2_דיווחים נוספים_פירוט אגח תשואה מעל 10% _15" xfId="11990"/>
    <cellStyle name="7_משקל בתא100_דיווחים נוספים_1_4.4. 2_דיווחים נוספים_פירוט אגח תשואה מעל 10% _15 2" xfId="21720"/>
    <cellStyle name="7_משקל בתא100_דיווחים נוספים_1_4.4. 2_פירוט אגח תשואה מעל 10% " xfId="6548"/>
    <cellStyle name="7_משקל בתא100_דיווחים נוספים_1_4.4. 2_פירוט אגח תשואה מעל 10%  2" xfId="21721"/>
    <cellStyle name="7_משקל בתא100_דיווחים נוספים_1_4.4. 2_פירוט אגח תשואה מעל 10% _1" xfId="6549"/>
    <cellStyle name="7_משקל בתא100_דיווחים נוספים_1_4.4. 2_פירוט אגח תשואה מעל 10% _1 2" xfId="21722"/>
    <cellStyle name="7_משקל בתא100_דיווחים נוספים_1_4.4. 2_פירוט אגח תשואה מעל 10% _1_15" xfId="11992"/>
    <cellStyle name="7_משקל בתא100_דיווחים נוספים_1_4.4. 2_פירוט אגח תשואה מעל 10% _1_15 2" xfId="21723"/>
    <cellStyle name="7_משקל בתא100_דיווחים נוספים_1_4.4. 2_פירוט אגח תשואה מעל 10% _15" xfId="11991"/>
    <cellStyle name="7_משקל בתא100_דיווחים נוספים_1_4.4. 2_פירוט אגח תשואה מעל 10% _15 2" xfId="21724"/>
    <cellStyle name="7_משקל בתא100_דיווחים נוספים_1_4.4. 2_פירוט אגח תשואה מעל 10% _פירוט אגח תשואה מעל 10% " xfId="6550"/>
    <cellStyle name="7_משקל בתא100_דיווחים נוספים_1_4.4. 2_פירוט אגח תשואה מעל 10% _פירוט אגח תשואה מעל 10%  2" xfId="21725"/>
    <cellStyle name="7_משקל בתא100_דיווחים נוספים_1_4.4. 2_פירוט אגח תשואה מעל 10% _פירוט אגח תשואה מעל 10% _15" xfId="11993"/>
    <cellStyle name="7_משקל בתא100_דיווחים נוספים_1_4.4. 2_פירוט אגח תשואה מעל 10% _פירוט אגח תשואה מעל 10% _15 2" xfId="21726"/>
    <cellStyle name="7_משקל בתא100_דיווחים נוספים_1_4.4. 3" xfId="21710"/>
    <cellStyle name="7_משקל בתא100_דיווחים נוספים_1_4.4._15" xfId="11985"/>
    <cellStyle name="7_משקל בתא100_דיווחים נוספים_1_4.4._15 2" xfId="21727"/>
    <cellStyle name="7_משקל בתא100_דיווחים נוספים_1_4.4._דיווחים נוספים" xfId="6551"/>
    <cellStyle name="7_משקל בתא100_דיווחים נוספים_1_4.4._דיווחים נוספים 2" xfId="21728"/>
    <cellStyle name="7_משקל בתא100_דיווחים נוספים_1_4.4._דיווחים נוספים_15" xfId="11994"/>
    <cellStyle name="7_משקל בתא100_דיווחים נוספים_1_4.4._דיווחים נוספים_15 2" xfId="21729"/>
    <cellStyle name="7_משקל בתא100_דיווחים נוספים_1_4.4._דיווחים נוספים_פירוט אגח תשואה מעל 10% " xfId="6552"/>
    <cellStyle name="7_משקל בתא100_דיווחים נוספים_1_4.4._דיווחים נוספים_פירוט אגח תשואה מעל 10%  2" xfId="21730"/>
    <cellStyle name="7_משקל בתא100_דיווחים נוספים_1_4.4._דיווחים נוספים_פירוט אגח תשואה מעל 10% _15" xfId="11995"/>
    <cellStyle name="7_משקל בתא100_דיווחים נוספים_1_4.4._דיווחים נוספים_פירוט אגח תשואה מעל 10% _15 2" xfId="21731"/>
    <cellStyle name="7_משקל בתא100_דיווחים נוספים_1_4.4._פירוט אגח תשואה מעל 10% " xfId="6553"/>
    <cellStyle name="7_משקל בתא100_דיווחים נוספים_1_4.4._פירוט אגח תשואה מעל 10%  2" xfId="21732"/>
    <cellStyle name="7_משקל בתא100_דיווחים נוספים_1_4.4._פירוט אגח תשואה מעל 10% _1" xfId="6554"/>
    <cellStyle name="7_משקל בתא100_דיווחים נוספים_1_4.4._פירוט אגח תשואה מעל 10% _1 2" xfId="21733"/>
    <cellStyle name="7_משקל בתא100_דיווחים נוספים_1_4.4._פירוט אגח תשואה מעל 10% _1_15" xfId="11997"/>
    <cellStyle name="7_משקל בתא100_דיווחים נוספים_1_4.4._פירוט אגח תשואה מעל 10% _1_15 2" xfId="21734"/>
    <cellStyle name="7_משקל בתא100_דיווחים נוספים_1_4.4._פירוט אגח תשואה מעל 10% _15" xfId="11996"/>
    <cellStyle name="7_משקל בתא100_דיווחים נוספים_1_4.4._פירוט אגח תשואה מעל 10% _15 2" xfId="21735"/>
    <cellStyle name="7_משקל בתא100_דיווחים נוספים_1_4.4._פירוט אגח תשואה מעל 10% _פירוט אגח תשואה מעל 10% " xfId="6555"/>
    <cellStyle name="7_משקל בתא100_דיווחים נוספים_1_4.4._פירוט אגח תשואה מעל 10% _פירוט אגח תשואה מעל 10%  2" xfId="21736"/>
    <cellStyle name="7_משקל בתא100_דיווחים נוספים_1_4.4._פירוט אגח תשואה מעל 10% _פירוט אגח תשואה מעל 10% _15" xfId="11998"/>
    <cellStyle name="7_משקל בתא100_דיווחים נוספים_1_4.4._פירוט אגח תשואה מעל 10% _פירוט אגח תשואה מעל 10% _15 2" xfId="21737"/>
    <cellStyle name="7_משקל בתא100_דיווחים נוספים_1_דיווחים נוספים" xfId="6556"/>
    <cellStyle name="7_משקל בתא100_דיווחים נוספים_1_דיווחים נוספים 2" xfId="6557"/>
    <cellStyle name="7_משקל בתא100_דיווחים נוספים_1_דיווחים נוספים 2 2" xfId="21739"/>
    <cellStyle name="7_משקל בתא100_דיווחים נוספים_1_דיווחים נוספים 2_15" xfId="12000"/>
    <cellStyle name="7_משקל בתא100_דיווחים נוספים_1_דיווחים נוספים 2_15 2" xfId="21740"/>
    <cellStyle name="7_משקל בתא100_דיווחים נוספים_1_דיווחים נוספים 2_דיווחים נוספים" xfId="6558"/>
    <cellStyle name="7_משקל בתא100_דיווחים נוספים_1_דיווחים נוספים 2_דיווחים נוספים 2" xfId="21741"/>
    <cellStyle name="7_משקל בתא100_דיווחים נוספים_1_דיווחים נוספים 2_דיווחים נוספים_1" xfId="6559"/>
    <cellStyle name="7_משקל בתא100_דיווחים נוספים_1_דיווחים נוספים 2_דיווחים נוספים_1 2" xfId="21742"/>
    <cellStyle name="7_משקל בתא100_דיווחים נוספים_1_דיווחים נוספים 2_דיווחים נוספים_1_15" xfId="12002"/>
    <cellStyle name="7_משקל בתא100_דיווחים נוספים_1_דיווחים נוספים 2_דיווחים נוספים_1_15 2" xfId="21743"/>
    <cellStyle name="7_משקל בתא100_דיווחים נוספים_1_דיווחים נוספים 2_דיווחים נוספים_1_פירוט אגח תשואה מעל 10% " xfId="6560"/>
    <cellStyle name="7_משקל בתא100_דיווחים נוספים_1_דיווחים נוספים 2_דיווחים נוספים_1_פירוט אגח תשואה מעל 10%  2" xfId="21744"/>
    <cellStyle name="7_משקל בתא100_דיווחים נוספים_1_דיווחים נוספים 2_דיווחים נוספים_1_פירוט אגח תשואה מעל 10% _15" xfId="12003"/>
    <cellStyle name="7_משקל בתא100_דיווחים נוספים_1_דיווחים נוספים 2_דיווחים נוספים_1_פירוט אגח תשואה מעל 10% _15 2" xfId="21745"/>
    <cellStyle name="7_משקל בתא100_דיווחים נוספים_1_דיווחים נוספים 2_דיווחים נוספים_15" xfId="12001"/>
    <cellStyle name="7_משקל בתא100_דיווחים נוספים_1_דיווחים נוספים 2_דיווחים נוספים_15 2" xfId="21746"/>
    <cellStyle name="7_משקל בתא100_דיווחים נוספים_1_דיווחים נוספים 2_דיווחים נוספים_פירוט אגח תשואה מעל 10% " xfId="6561"/>
    <cellStyle name="7_משקל בתא100_דיווחים נוספים_1_דיווחים נוספים 2_דיווחים נוספים_פירוט אגח תשואה מעל 10%  2" xfId="21747"/>
    <cellStyle name="7_משקל בתא100_דיווחים נוספים_1_דיווחים נוספים 2_דיווחים נוספים_פירוט אגח תשואה מעל 10% _15" xfId="12004"/>
    <cellStyle name="7_משקל בתא100_דיווחים נוספים_1_דיווחים נוספים 2_דיווחים נוספים_פירוט אגח תשואה מעל 10% _15 2" xfId="21748"/>
    <cellStyle name="7_משקל בתא100_דיווחים נוספים_1_דיווחים נוספים 2_פירוט אגח תשואה מעל 10% " xfId="6562"/>
    <cellStyle name="7_משקל בתא100_דיווחים נוספים_1_דיווחים נוספים 2_פירוט אגח תשואה מעל 10%  2" xfId="21749"/>
    <cellStyle name="7_משקל בתא100_דיווחים נוספים_1_דיווחים נוספים 2_פירוט אגח תשואה מעל 10% _1" xfId="6563"/>
    <cellStyle name="7_משקל בתא100_דיווחים נוספים_1_דיווחים נוספים 2_פירוט אגח תשואה מעל 10% _1 2" xfId="21750"/>
    <cellStyle name="7_משקל בתא100_דיווחים נוספים_1_דיווחים נוספים 2_פירוט אגח תשואה מעל 10% _1_15" xfId="12006"/>
    <cellStyle name="7_משקל בתא100_דיווחים נוספים_1_דיווחים נוספים 2_פירוט אגח תשואה מעל 10% _1_15 2" xfId="21751"/>
    <cellStyle name="7_משקל בתא100_דיווחים נוספים_1_דיווחים נוספים 2_פירוט אגח תשואה מעל 10% _15" xfId="12005"/>
    <cellStyle name="7_משקל בתא100_דיווחים נוספים_1_דיווחים נוספים 2_פירוט אגח תשואה מעל 10% _15 2" xfId="21752"/>
    <cellStyle name="7_משקל בתא100_דיווחים נוספים_1_דיווחים נוספים 2_פירוט אגח תשואה מעל 10% _פירוט אגח תשואה מעל 10% " xfId="6564"/>
    <cellStyle name="7_משקל בתא100_דיווחים נוספים_1_דיווחים נוספים 2_פירוט אגח תשואה מעל 10% _פירוט אגח תשואה מעל 10%  2" xfId="21753"/>
    <cellStyle name="7_משקל בתא100_דיווחים נוספים_1_דיווחים נוספים 2_פירוט אגח תשואה מעל 10% _פירוט אגח תשואה מעל 10% _15" xfId="12007"/>
    <cellStyle name="7_משקל בתא100_דיווחים נוספים_1_דיווחים נוספים 2_פירוט אגח תשואה מעל 10% _פירוט אגח תשואה מעל 10% _15 2" xfId="21754"/>
    <cellStyle name="7_משקל בתא100_דיווחים נוספים_1_דיווחים נוספים 3" xfId="21738"/>
    <cellStyle name="7_משקל בתא100_דיווחים נוספים_1_דיווחים נוספים_1" xfId="6565"/>
    <cellStyle name="7_משקל בתא100_דיווחים נוספים_1_דיווחים נוספים_1 2" xfId="21755"/>
    <cellStyle name="7_משקל בתא100_דיווחים נוספים_1_דיווחים נוספים_1_15" xfId="12008"/>
    <cellStyle name="7_משקל בתא100_דיווחים נוספים_1_דיווחים נוספים_1_15 2" xfId="21756"/>
    <cellStyle name="7_משקל בתא100_דיווחים נוספים_1_דיווחים נוספים_1_פירוט אגח תשואה מעל 10% " xfId="6566"/>
    <cellStyle name="7_משקל בתא100_דיווחים נוספים_1_דיווחים נוספים_1_פירוט אגח תשואה מעל 10%  2" xfId="21757"/>
    <cellStyle name="7_משקל בתא100_דיווחים נוספים_1_דיווחים נוספים_1_פירוט אגח תשואה מעל 10% _15" xfId="12009"/>
    <cellStyle name="7_משקל בתא100_דיווחים נוספים_1_דיווחים נוספים_1_פירוט אגח תשואה מעל 10% _15 2" xfId="21758"/>
    <cellStyle name="7_משקל בתא100_דיווחים נוספים_1_דיווחים נוספים_15" xfId="11999"/>
    <cellStyle name="7_משקל בתא100_דיווחים נוספים_1_דיווחים נוספים_15 2" xfId="21759"/>
    <cellStyle name="7_משקל בתא100_דיווחים נוספים_1_דיווחים נוספים_4.4." xfId="6567"/>
    <cellStyle name="7_משקל בתא100_דיווחים נוספים_1_דיווחים נוספים_4.4. 2" xfId="6568"/>
    <cellStyle name="7_משקל בתא100_דיווחים נוספים_1_דיווחים נוספים_4.4. 2 2" xfId="21761"/>
    <cellStyle name="7_משקל בתא100_דיווחים נוספים_1_דיווחים נוספים_4.4. 2_15" xfId="12011"/>
    <cellStyle name="7_משקל בתא100_דיווחים נוספים_1_דיווחים נוספים_4.4. 2_15 2" xfId="21762"/>
    <cellStyle name="7_משקל בתא100_דיווחים נוספים_1_דיווחים נוספים_4.4. 2_דיווחים נוספים" xfId="6569"/>
    <cellStyle name="7_משקל בתא100_דיווחים נוספים_1_דיווחים נוספים_4.4. 2_דיווחים נוספים 2" xfId="21763"/>
    <cellStyle name="7_משקל בתא100_דיווחים נוספים_1_דיווחים נוספים_4.4. 2_דיווחים נוספים_1" xfId="6570"/>
    <cellStyle name="7_משקל בתא100_דיווחים נוספים_1_דיווחים נוספים_4.4. 2_דיווחים נוספים_1 2" xfId="21764"/>
    <cellStyle name="7_משקל בתא100_דיווחים נוספים_1_דיווחים נוספים_4.4. 2_דיווחים נוספים_1_15" xfId="12013"/>
    <cellStyle name="7_משקל בתא100_דיווחים נוספים_1_דיווחים נוספים_4.4. 2_דיווחים נוספים_1_15 2" xfId="21765"/>
    <cellStyle name="7_משקל בתא100_דיווחים נוספים_1_דיווחים נוספים_4.4. 2_דיווחים נוספים_1_פירוט אגח תשואה מעל 10% " xfId="6571"/>
    <cellStyle name="7_משקל בתא100_דיווחים נוספים_1_דיווחים נוספים_4.4. 2_דיווחים נוספים_1_פירוט אגח תשואה מעל 10%  2" xfId="21766"/>
    <cellStyle name="7_משקל בתא100_דיווחים נוספים_1_דיווחים נוספים_4.4. 2_דיווחים נוספים_1_פירוט אגח תשואה מעל 10% _15" xfId="12014"/>
    <cellStyle name="7_משקל בתא100_דיווחים נוספים_1_דיווחים נוספים_4.4. 2_דיווחים נוספים_1_פירוט אגח תשואה מעל 10% _15 2" xfId="21767"/>
    <cellStyle name="7_משקל בתא100_דיווחים נוספים_1_דיווחים נוספים_4.4. 2_דיווחים נוספים_15" xfId="12012"/>
    <cellStyle name="7_משקל בתא100_דיווחים נוספים_1_דיווחים נוספים_4.4. 2_דיווחים נוספים_15 2" xfId="21768"/>
    <cellStyle name="7_משקל בתא100_דיווחים נוספים_1_דיווחים נוספים_4.4. 2_דיווחים נוספים_פירוט אגח תשואה מעל 10% " xfId="6572"/>
    <cellStyle name="7_משקל בתא100_דיווחים נוספים_1_דיווחים נוספים_4.4. 2_דיווחים נוספים_פירוט אגח תשואה מעל 10%  2" xfId="21769"/>
    <cellStyle name="7_משקל בתא100_דיווחים נוספים_1_דיווחים נוספים_4.4. 2_דיווחים נוספים_פירוט אגח תשואה מעל 10% _15" xfId="12015"/>
    <cellStyle name="7_משקל בתא100_דיווחים נוספים_1_דיווחים נוספים_4.4. 2_דיווחים נוספים_פירוט אגח תשואה מעל 10% _15 2" xfId="21770"/>
    <cellStyle name="7_משקל בתא100_דיווחים נוספים_1_דיווחים נוספים_4.4. 2_פירוט אגח תשואה מעל 10% " xfId="6573"/>
    <cellStyle name="7_משקל בתא100_דיווחים נוספים_1_דיווחים נוספים_4.4. 2_פירוט אגח תשואה מעל 10%  2" xfId="21771"/>
    <cellStyle name="7_משקל בתא100_דיווחים נוספים_1_דיווחים נוספים_4.4. 2_פירוט אגח תשואה מעל 10% _1" xfId="6574"/>
    <cellStyle name="7_משקל בתא100_דיווחים נוספים_1_דיווחים נוספים_4.4. 2_פירוט אגח תשואה מעל 10% _1 2" xfId="21772"/>
    <cellStyle name="7_משקל בתא100_דיווחים נוספים_1_דיווחים נוספים_4.4. 2_פירוט אגח תשואה מעל 10% _1_15" xfId="12017"/>
    <cellStyle name="7_משקל בתא100_דיווחים נוספים_1_דיווחים נוספים_4.4. 2_פירוט אגח תשואה מעל 10% _1_15 2" xfId="21773"/>
    <cellStyle name="7_משקל בתא100_דיווחים נוספים_1_דיווחים נוספים_4.4. 2_פירוט אגח תשואה מעל 10% _15" xfId="12016"/>
    <cellStyle name="7_משקל בתא100_דיווחים נוספים_1_דיווחים נוספים_4.4. 2_פירוט אגח תשואה מעל 10% _15 2" xfId="21774"/>
    <cellStyle name="7_משקל בתא100_דיווחים נוספים_1_דיווחים נוספים_4.4. 2_פירוט אגח תשואה מעל 10% _פירוט אגח תשואה מעל 10% " xfId="6575"/>
    <cellStyle name="7_משקל בתא100_דיווחים נוספים_1_דיווחים נוספים_4.4. 2_פירוט אגח תשואה מעל 10% _פירוט אגח תשואה מעל 10%  2" xfId="21775"/>
    <cellStyle name="7_משקל בתא100_דיווחים נוספים_1_דיווחים נוספים_4.4. 2_פירוט אגח תשואה מעל 10% _פירוט אגח תשואה מעל 10% _15" xfId="12018"/>
    <cellStyle name="7_משקל בתא100_דיווחים נוספים_1_דיווחים נוספים_4.4. 2_פירוט אגח תשואה מעל 10% _פירוט אגח תשואה מעל 10% _15 2" xfId="21776"/>
    <cellStyle name="7_משקל בתא100_דיווחים נוספים_1_דיווחים נוספים_4.4. 3" xfId="21760"/>
    <cellStyle name="7_משקל בתא100_דיווחים נוספים_1_דיווחים נוספים_4.4._15" xfId="12010"/>
    <cellStyle name="7_משקל בתא100_דיווחים נוספים_1_דיווחים נוספים_4.4._15 2" xfId="21777"/>
    <cellStyle name="7_משקל בתא100_דיווחים נוספים_1_דיווחים נוספים_4.4._דיווחים נוספים" xfId="6576"/>
    <cellStyle name="7_משקל בתא100_דיווחים נוספים_1_דיווחים נוספים_4.4._דיווחים נוספים 2" xfId="21778"/>
    <cellStyle name="7_משקל בתא100_דיווחים נוספים_1_דיווחים נוספים_4.4._דיווחים נוספים_15" xfId="12019"/>
    <cellStyle name="7_משקל בתא100_דיווחים נוספים_1_דיווחים נוספים_4.4._דיווחים נוספים_15 2" xfId="21779"/>
    <cellStyle name="7_משקל בתא100_דיווחים נוספים_1_דיווחים נוספים_4.4._דיווחים נוספים_פירוט אגח תשואה מעל 10% " xfId="6577"/>
    <cellStyle name="7_משקל בתא100_דיווחים נוספים_1_דיווחים נוספים_4.4._דיווחים נוספים_פירוט אגח תשואה מעל 10%  2" xfId="21780"/>
    <cellStyle name="7_משקל בתא100_דיווחים נוספים_1_דיווחים נוספים_4.4._דיווחים נוספים_פירוט אגח תשואה מעל 10% _15" xfId="12020"/>
    <cellStyle name="7_משקל בתא100_דיווחים נוספים_1_דיווחים נוספים_4.4._דיווחים נוספים_פירוט אגח תשואה מעל 10% _15 2" xfId="21781"/>
    <cellStyle name="7_משקל בתא100_דיווחים נוספים_1_דיווחים נוספים_4.4._פירוט אגח תשואה מעל 10% " xfId="6578"/>
    <cellStyle name="7_משקל בתא100_דיווחים נוספים_1_דיווחים נוספים_4.4._פירוט אגח תשואה מעל 10%  2" xfId="21782"/>
    <cellStyle name="7_משקל בתא100_דיווחים נוספים_1_דיווחים נוספים_4.4._פירוט אגח תשואה מעל 10% _1" xfId="6579"/>
    <cellStyle name="7_משקל בתא100_דיווחים נוספים_1_דיווחים נוספים_4.4._פירוט אגח תשואה מעל 10% _1 2" xfId="21783"/>
    <cellStyle name="7_משקל בתא100_דיווחים נוספים_1_דיווחים נוספים_4.4._פירוט אגח תשואה מעל 10% _1_15" xfId="12022"/>
    <cellStyle name="7_משקל בתא100_דיווחים נוספים_1_דיווחים נוספים_4.4._פירוט אגח תשואה מעל 10% _1_15 2" xfId="21784"/>
    <cellStyle name="7_משקל בתא100_דיווחים נוספים_1_דיווחים נוספים_4.4._פירוט אגח תשואה מעל 10% _15" xfId="12021"/>
    <cellStyle name="7_משקל בתא100_דיווחים נוספים_1_דיווחים נוספים_4.4._פירוט אגח תשואה מעל 10% _15 2" xfId="21785"/>
    <cellStyle name="7_משקל בתא100_דיווחים נוספים_1_דיווחים נוספים_4.4._פירוט אגח תשואה מעל 10% _פירוט אגח תשואה מעל 10% " xfId="6580"/>
    <cellStyle name="7_משקל בתא100_דיווחים נוספים_1_דיווחים נוספים_4.4._פירוט אגח תשואה מעל 10% _פירוט אגח תשואה מעל 10%  2" xfId="21786"/>
    <cellStyle name="7_משקל בתא100_דיווחים נוספים_1_דיווחים נוספים_4.4._פירוט אגח תשואה מעל 10% _פירוט אגח תשואה מעל 10% _15" xfId="12023"/>
    <cellStyle name="7_משקל בתא100_דיווחים נוספים_1_דיווחים נוספים_4.4._פירוט אגח תשואה מעל 10% _פירוט אגח תשואה מעל 10% _15 2" xfId="21787"/>
    <cellStyle name="7_משקל בתא100_דיווחים נוספים_1_דיווחים נוספים_דיווחים נוספים" xfId="6581"/>
    <cellStyle name="7_משקל בתא100_דיווחים נוספים_1_דיווחים נוספים_דיווחים נוספים 2" xfId="21788"/>
    <cellStyle name="7_משקל בתא100_דיווחים נוספים_1_דיווחים נוספים_דיווחים נוספים_15" xfId="12024"/>
    <cellStyle name="7_משקל בתא100_דיווחים נוספים_1_דיווחים נוספים_דיווחים נוספים_15 2" xfId="21789"/>
    <cellStyle name="7_משקל בתא100_דיווחים נוספים_1_דיווחים נוספים_דיווחים נוספים_פירוט אגח תשואה מעל 10% " xfId="6582"/>
    <cellStyle name="7_משקל בתא100_דיווחים נוספים_1_דיווחים נוספים_דיווחים נוספים_פירוט אגח תשואה מעל 10%  2" xfId="21790"/>
    <cellStyle name="7_משקל בתא100_דיווחים נוספים_1_דיווחים נוספים_דיווחים נוספים_פירוט אגח תשואה מעל 10% _15" xfId="12025"/>
    <cellStyle name="7_משקל בתא100_דיווחים נוספים_1_דיווחים נוספים_דיווחים נוספים_פירוט אגח תשואה מעל 10% _15 2" xfId="21791"/>
    <cellStyle name="7_משקל בתא100_דיווחים נוספים_1_דיווחים נוספים_פירוט אגח תשואה מעל 10% " xfId="6583"/>
    <cellStyle name="7_משקל בתא100_דיווחים נוספים_1_דיווחים נוספים_פירוט אגח תשואה מעל 10%  2" xfId="21792"/>
    <cellStyle name="7_משקל בתא100_דיווחים נוספים_1_דיווחים נוספים_פירוט אגח תשואה מעל 10% _1" xfId="6584"/>
    <cellStyle name="7_משקל בתא100_דיווחים נוספים_1_דיווחים נוספים_פירוט אגח תשואה מעל 10% _1 2" xfId="21793"/>
    <cellStyle name="7_משקל בתא100_דיווחים נוספים_1_דיווחים נוספים_פירוט אגח תשואה מעל 10% _1_15" xfId="12027"/>
    <cellStyle name="7_משקל בתא100_דיווחים נוספים_1_דיווחים נוספים_פירוט אגח תשואה מעל 10% _1_15 2" xfId="21794"/>
    <cellStyle name="7_משקל בתא100_דיווחים נוספים_1_דיווחים נוספים_פירוט אגח תשואה מעל 10% _15" xfId="12026"/>
    <cellStyle name="7_משקל בתא100_דיווחים נוספים_1_דיווחים נוספים_פירוט אגח תשואה מעל 10% _15 2" xfId="21795"/>
    <cellStyle name="7_משקל בתא100_דיווחים נוספים_1_דיווחים נוספים_פירוט אגח תשואה מעל 10% _פירוט אגח תשואה מעל 10% " xfId="6585"/>
    <cellStyle name="7_משקל בתא100_דיווחים נוספים_1_דיווחים נוספים_פירוט אגח תשואה מעל 10% _פירוט אגח תשואה מעל 10%  2" xfId="21796"/>
    <cellStyle name="7_משקל בתא100_דיווחים נוספים_1_דיווחים נוספים_פירוט אגח תשואה מעל 10% _פירוט אגח תשואה מעל 10% _15" xfId="12028"/>
    <cellStyle name="7_משקל בתא100_דיווחים נוספים_1_דיווחים נוספים_פירוט אגח תשואה מעל 10% _פירוט אגח תשואה מעל 10% _15 2" xfId="21797"/>
    <cellStyle name="7_משקל בתא100_דיווחים נוספים_1_פירוט אגח תשואה מעל 10% " xfId="6586"/>
    <cellStyle name="7_משקל בתא100_דיווחים נוספים_1_פירוט אגח תשואה מעל 10%  2" xfId="21798"/>
    <cellStyle name="7_משקל בתא100_דיווחים נוספים_1_פירוט אגח תשואה מעל 10% _1" xfId="6587"/>
    <cellStyle name="7_משקל בתא100_דיווחים נוספים_1_פירוט אגח תשואה מעל 10% _1 2" xfId="21799"/>
    <cellStyle name="7_משקל בתא100_דיווחים נוספים_1_פירוט אגח תשואה מעל 10% _1_15" xfId="12030"/>
    <cellStyle name="7_משקל בתא100_דיווחים נוספים_1_פירוט אגח תשואה מעל 10% _1_15 2" xfId="21800"/>
    <cellStyle name="7_משקל בתא100_דיווחים נוספים_1_פירוט אגח תשואה מעל 10% _15" xfId="12029"/>
    <cellStyle name="7_משקל בתא100_דיווחים נוספים_1_פירוט אגח תשואה מעל 10% _15 2" xfId="21801"/>
    <cellStyle name="7_משקל בתא100_דיווחים נוספים_1_פירוט אגח תשואה מעל 10% _פירוט אגח תשואה מעל 10% " xfId="6588"/>
    <cellStyle name="7_משקל בתא100_דיווחים נוספים_1_פירוט אגח תשואה מעל 10% _פירוט אגח תשואה מעל 10%  2" xfId="21802"/>
    <cellStyle name="7_משקל בתא100_דיווחים נוספים_1_פירוט אגח תשואה מעל 10% _פירוט אגח תשואה מעל 10% _15" xfId="12031"/>
    <cellStyle name="7_משקל בתא100_דיווחים נוספים_1_פירוט אגח תשואה מעל 10% _פירוט אגח תשואה מעל 10% _15 2" xfId="21803"/>
    <cellStyle name="7_משקל בתא100_דיווחים נוספים_15" xfId="11967"/>
    <cellStyle name="7_משקל בתא100_דיווחים נוספים_15 2" xfId="21804"/>
    <cellStyle name="7_משקל בתא100_דיווחים נוספים_2" xfId="6589"/>
    <cellStyle name="7_משקל בתא100_דיווחים נוספים_2 2" xfId="6590"/>
    <cellStyle name="7_משקל בתא100_דיווחים נוספים_2 2 2" xfId="21806"/>
    <cellStyle name="7_משקל בתא100_דיווחים נוספים_2 2_15" xfId="12033"/>
    <cellStyle name="7_משקל בתא100_דיווחים נוספים_2 2_15 2" xfId="21807"/>
    <cellStyle name="7_משקל בתא100_דיווחים נוספים_2 2_דיווחים נוספים" xfId="6591"/>
    <cellStyle name="7_משקל בתא100_דיווחים נוספים_2 2_דיווחים נוספים 2" xfId="21808"/>
    <cellStyle name="7_משקל בתא100_דיווחים נוספים_2 2_דיווחים נוספים_1" xfId="6592"/>
    <cellStyle name="7_משקל בתא100_דיווחים נוספים_2 2_דיווחים נוספים_1 2" xfId="21809"/>
    <cellStyle name="7_משקל בתא100_דיווחים נוספים_2 2_דיווחים נוספים_1_15" xfId="12035"/>
    <cellStyle name="7_משקל בתא100_דיווחים נוספים_2 2_דיווחים נוספים_1_15 2" xfId="21810"/>
    <cellStyle name="7_משקל בתא100_דיווחים נוספים_2 2_דיווחים נוספים_1_פירוט אגח תשואה מעל 10% " xfId="6593"/>
    <cellStyle name="7_משקל בתא100_דיווחים נוספים_2 2_דיווחים נוספים_1_פירוט אגח תשואה מעל 10%  2" xfId="21811"/>
    <cellStyle name="7_משקל בתא100_דיווחים נוספים_2 2_דיווחים נוספים_1_פירוט אגח תשואה מעל 10% _15" xfId="12036"/>
    <cellStyle name="7_משקל בתא100_דיווחים נוספים_2 2_דיווחים נוספים_1_פירוט אגח תשואה מעל 10% _15 2" xfId="21812"/>
    <cellStyle name="7_משקל בתא100_דיווחים נוספים_2 2_דיווחים נוספים_15" xfId="12034"/>
    <cellStyle name="7_משקל בתא100_דיווחים נוספים_2 2_דיווחים נוספים_15 2" xfId="21813"/>
    <cellStyle name="7_משקל בתא100_דיווחים נוספים_2 2_דיווחים נוספים_פירוט אגח תשואה מעל 10% " xfId="6594"/>
    <cellStyle name="7_משקל בתא100_דיווחים נוספים_2 2_דיווחים נוספים_פירוט אגח תשואה מעל 10%  2" xfId="21814"/>
    <cellStyle name="7_משקל בתא100_דיווחים נוספים_2 2_דיווחים נוספים_פירוט אגח תשואה מעל 10% _15" xfId="12037"/>
    <cellStyle name="7_משקל בתא100_דיווחים נוספים_2 2_דיווחים נוספים_פירוט אגח תשואה מעל 10% _15 2" xfId="21815"/>
    <cellStyle name="7_משקל בתא100_דיווחים נוספים_2 2_פירוט אגח תשואה מעל 10% " xfId="6595"/>
    <cellStyle name="7_משקל בתא100_דיווחים נוספים_2 2_פירוט אגח תשואה מעל 10%  2" xfId="21816"/>
    <cellStyle name="7_משקל בתא100_דיווחים נוספים_2 2_פירוט אגח תשואה מעל 10% _1" xfId="6596"/>
    <cellStyle name="7_משקל בתא100_דיווחים נוספים_2 2_פירוט אגח תשואה מעל 10% _1 2" xfId="21817"/>
    <cellStyle name="7_משקל בתא100_דיווחים נוספים_2 2_פירוט אגח תשואה מעל 10% _1_15" xfId="12039"/>
    <cellStyle name="7_משקל בתא100_דיווחים נוספים_2 2_פירוט אגח תשואה מעל 10% _1_15 2" xfId="21818"/>
    <cellStyle name="7_משקל בתא100_דיווחים נוספים_2 2_פירוט אגח תשואה מעל 10% _15" xfId="12038"/>
    <cellStyle name="7_משקל בתא100_דיווחים נוספים_2 2_פירוט אגח תשואה מעל 10% _15 2" xfId="21819"/>
    <cellStyle name="7_משקל בתא100_דיווחים נוספים_2 2_פירוט אגח תשואה מעל 10% _פירוט אגח תשואה מעל 10% " xfId="6597"/>
    <cellStyle name="7_משקל בתא100_דיווחים נוספים_2 2_פירוט אגח תשואה מעל 10% _פירוט אגח תשואה מעל 10%  2" xfId="21820"/>
    <cellStyle name="7_משקל בתא100_דיווחים נוספים_2 2_פירוט אגח תשואה מעל 10% _פירוט אגח תשואה מעל 10% _15" xfId="12040"/>
    <cellStyle name="7_משקל בתא100_דיווחים נוספים_2 2_פירוט אגח תשואה מעל 10% _פירוט אגח תשואה מעל 10% _15 2" xfId="21821"/>
    <cellStyle name="7_משקל בתא100_דיווחים נוספים_2 3" xfId="21805"/>
    <cellStyle name="7_משקל בתא100_דיווחים נוספים_2_15" xfId="12032"/>
    <cellStyle name="7_משקל בתא100_דיווחים נוספים_2_15 2" xfId="21822"/>
    <cellStyle name="7_משקל בתא100_דיווחים נוספים_2_4.4." xfId="6598"/>
    <cellStyle name="7_משקל בתא100_דיווחים נוספים_2_4.4. 2" xfId="6599"/>
    <cellStyle name="7_משקל בתא100_דיווחים נוספים_2_4.4. 2 2" xfId="21824"/>
    <cellStyle name="7_משקל בתא100_דיווחים נוספים_2_4.4. 2_15" xfId="12042"/>
    <cellStyle name="7_משקל בתא100_דיווחים נוספים_2_4.4. 2_15 2" xfId="21825"/>
    <cellStyle name="7_משקל בתא100_דיווחים נוספים_2_4.4. 2_דיווחים נוספים" xfId="6600"/>
    <cellStyle name="7_משקל בתא100_דיווחים נוספים_2_4.4. 2_דיווחים נוספים 2" xfId="21826"/>
    <cellStyle name="7_משקל בתא100_דיווחים נוספים_2_4.4. 2_דיווחים נוספים_1" xfId="6601"/>
    <cellStyle name="7_משקל בתא100_דיווחים נוספים_2_4.4. 2_דיווחים נוספים_1 2" xfId="21827"/>
    <cellStyle name="7_משקל בתא100_דיווחים נוספים_2_4.4. 2_דיווחים נוספים_1_15" xfId="12044"/>
    <cellStyle name="7_משקל בתא100_דיווחים נוספים_2_4.4. 2_דיווחים נוספים_1_15 2" xfId="21828"/>
    <cellStyle name="7_משקל בתא100_דיווחים נוספים_2_4.4. 2_דיווחים נוספים_1_פירוט אגח תשואה מעל 10% " xfId="6602"/>
    <cellStyle name="7_משקל בתא100_דיווחים נוספים_2_4.4. 2_דיווחים נוספים_1_פירוט אגח תשואה מעל 10%  2" xfId="21829"/>
    <cellStyle name="7_משקל בתא100_דיווחים נוספים_2_4.4. 2_דיווחים נוספים_1_פירוט אגח תשואה מעל 10% _15" xfId="12045"/>
    <cellStyle name="7_משקל בתא100_דיווחים נוספים_2_4.4. 2_דיווחים נוספים_1_פירוט אגח תשואה מעל 10% _15 2" xfId="21830"/>
    <cellStyle name="7_משקל בתא100_דיווחים נוספים_2_4.4. 2_דיווחים נוספים_15" xfId="12043"/>
    <cellStyle name="7_משקל בתא100_דיווחים נוספים_2_4.4. 2_דיווחים נוספים_15 2" xfId="21831"/>
    <cellStyle name="7_משקל בתא100_דיווחים נוספים_2_4.4. 2_דיווחים נוספים_פירוט אגח תשואה מעל 10% " xfId="6603"/>
    <cellStyle name="7_משקל בתא100_דיווחים נוספים_2_4.4. 2_דיווחים נוספים_פירוט אגח תשואה מעל 10%  2" xfId="21832"/>
    <cellStyle name="7_משקל בתא100_דיווחים נוספים_2_4.4. 2_דיווחים נוספים_פירוט אגח תשואה מעל 10% _15" xfId="12046"/>
    <cellStyle name="7_משקל בתא100_דיווחים נוספים_2_4.4. 2_דיווחים נוספים_פירוט אגח תשואה מעל 10% _15 2" xfId="21833"/>
    <cellStyle name="7_משקל בתא100_דיווחים נוספים_2_4.4. 2_פירוט אגח תשואה מעל 10% " xfId="6604"/>
    <cellStyle name="7_משקל בתא100_דיווחים נוספים_2_4.4. 2_פירוט אגח תשואה מעל 10%  2" xfId="21834"/>
    <cellStyle name="7_משקל בתא100_דיווחים נוספים_2_4.4. 2_פירוט אגח תשואה מעל 10% _1" xfId="6605"/>
    <cellStyle name="7_משקל בתא100_דיווחים נוספים_2_4.4. 2_פירוט אגח תשואה מעל 10% _1 2" xfId="21835"/>
    <cellStyle name="7_משקל בתא100_דיווחים נוספים_2_4.4. 2_פירוט אגח תשואה מעל 10% _1_15" xfId="12048"/>
    <cellStyle name="7_משקל בתא100_דיווחים נוספים_2_4.4. 2_פירוט אגח תשואה מעל 10% _1_15 2" xfId="21836"/>
    <cellStyle name="7_משקל בתא100_דיווחים נוספים_2_4.4. 2_פירוט אגח תשואה מעל 10% _15" xfId="12047"/>
    <cellStyle name="7_משקל בתא100_דיווחים נוספים_2_4.4. 2_פירוט אגח תשואה מעל 10% _15 2" xfId="21837"/>
    <cellStyle name="7_משקל בתא100_דיווחים נוספים_2_4.4. 2_פירוט אגח תשואה מעל 10% _פירוט אגח תשואה מעל 10% " xfId="6606"/>
    <cellStyle name="7_משקל בתא100_דיווחים נוספים_2_4.4. 2_פירוט אגח תשואה מעל 10% _פירוט אגח תשואה מעל 10%  2" xfId="21838"/>
    <cellStyle name="7_משקל בתא100_דיווחים נוספים_2_4.4. 2_פירוט אגח תשואה מעל 10% _פירוט אגח תשואה מעל 10% _15" xfId="12049"/>
    <cellStyle name="7_משקל בתא100_דיווחים נוספים_2_4.4. 2_פירוט אגח תשואה מעל 10% _פירוט אגח תשואה מעל 10% _15 2" xfId="21839"/>
    <cellStyle name="7_משקל בתא100_דיווחים נוספים_2_4.4. 3" xfId="21823"/>
    <cellStyle name="7_משקל בתא100_דיווחים נוספים_2_4.4._15" xfId="12041"/>
    <cellStyle name="7_משקל בתא100_דיווחים נוספים_2_4.4._15 2" xfId="21840"/>
    <cellStyle name="7_משקל בתא100_דיווחים נוספים_2_4.4._דיווחים נוספים" xfId="6607"/>
    <cellStyle name="7_משקל בתא100_דיווחים נוספים_2_4.4._דיווחים נוספים 2" xfId="21841"/>
    <cellStyle name="7_משקל בתא100_דיווחים נוספים_2_4.4._דיווחים נוספים_15" xfId="12050"/>
    <cellStyle name="7_משקל בתא100_דיווחים נוספים_2_4.4._דיווחים נוספים_15 2" xfId="21842"/>
    <cellStyle name="7_משקל בתא100_דיווחים נוספים_2_4.4._דיווחים נוספים_פירוט אגח תשואה מעל 10% " xfId="6608"/>
    <cellStyle name="7_משקל בתא100_דיווחים נוספים_2_4.4._דיווחים נוספים_פירוט אגח תשואה מעל 10%  2" xfId="21843"/>
    <cellStyle name="7_משקל בתא100_דיווחים נוספים_2_4.4._דיווחים נוספים_פירוט אגח תשואה מעל 10% _15" xfId="12051"/>
    <cellStyle name="7_משקל בתא100_דיווחים נוספים_2_4.4._דיווחים נוספים_פירוט אגח תשואה מעל 10% _15 2" xfId="21844"/>
    <cellStyle name="7_משקל בתא100_דיווחים נוספים_2_4.4._פירוט אגח תשואה מעל 10% " xfId="6609"/>
    <cellStyle name="7_משקל בתא100_דיווחים נוספים_2_4.4._פירוט אגח תשואה מעל 10%  2" xfId="21845"/>
    <cellStyle name="7_משקל בתא100_דיווחים נוספים_2_4.4._פירוט אגח תשואה מעל 10% _1" xfId="6610"/>
    <cellStyle name="7_משקל בתא100_דיווחים נוספים_2_4.4._פירוט אגח תשואה מעל 10% _1 2" xfId="21846"/>
    <cellStyle name="7_משקל בתא100_דיווחים נוספים_2_4.4._פירוט אגח תשואה מעל 10% _1_15" xfId="12053"/>
    <cellStyle name="7_משקל בתא100_דיווחים נוספים_2_4.4._פירוט אגח תשואה מעל 10% _1_15 2" xfId="21847"/>
    <cellStyle name="7_משקל בתא100_דיווחים נוספים_2_4.4._פירוט אגח תשואה מעל 10% _15" xfId="12052"/>
    <cellStyle name="7_משקל בתא100_דיווחים נוספים_2_4.4._פירוט אגח תשואה מעל 10% _15 2" xfId="21848"/>
    <cellStyle name="7_משקל בתא100_דיווחים נוספים_2_4.4._פירוט אגח תשואה מעל 10% _פירוט אגח תשואה מעל 10% " xfId="6611"/>
    <cellStyle name="7_משקל בתא100_דיווחים נוספים_2_4.4._פירוט אגח תשואה מעל 10% _פירוט אגח תשואה מעל 10%  2" xfId="21849"/>
    <cellStyle name="7_משקל בתא100_דיווחים נוספים_2_4.4._פירוט אגח תשואה מעל 10% _פירוט אגח תשואה מעל 10% _15" xfId="12054"/>
    <cellStyle name="7_משקל בתא100_דיווחים נוספים_2_4.4._פירוט אגח תשואה מעל 10% _פירוט אגח תשואה מעל 10% _15 2" xfId="21850"/>
    <cellStyle name="7_משקל בתא100_דיווחים נוספים_2_דיווחים נוספים" xfId="6612"/>
    <cellStyle name="7_משקל בתא100_דיווחים נוספים_2_דיווחים נוספים 2" xfId="21851"/>
    <cellStyle name="7_משקל בתא100_דיווחים נוספים_2_דיווחים נוספים_15" xfId="12055"/>
    <cellStyle name="7_משקל בתא100_דיווחים נוספים_2_דיווחים נוספים_15 2" xfId="21852"/>
    <cellStyle name="7_משקל בתא100_דיווחים נוספים_2_דיווחים נוספים_פירוט אגח תשואה מעל 10% " xfId="6613"/>
    <cellStyle name="7_משקל בתא100_דיווחים נוספים_2_דיווחים נוספים_פירוט אגח תשואה מעל 10%  2" xfId="21853"/>
    <cellStyle name="7_משקל בתא100_דיווחים נוספים_2_דיווחים נוספים_פירוט אגח תשואה מעל 10% _15" xfId="12056"/>
    <cellStyle name="7_משקל בתא100_דיווחים נוספים_2_דיווחים נוספים_פירוט אגח תשואה מעל 10% _15 2" xfId="21854"/>
    <cellStyle name="7_משקל בתא100_דיווחים נוספים_2_פירוט אגח תשואה מעל 10% " xfId="6614"/>
    <cellStyle name="7_משקל בתא100_דיווחים נוספים_2_פירוט אגח תשואה מעל 10%  2" xfId="21855"/>
    <cellStyle name="7_משקל בתא100_דיווחים נוספים_2_פירוט אגח תשואה מעל 10% _1" xfId="6615"/>
    <cellStyle name="7_משקל בתא100_דיווחים נוספים_2_פירוט אגח תשואה מעל 10% _1 2" xfId="21856"/>
    <cellStyle name="7_משקל בתא100_דיווחים נוספים_2_פירוט אגח תשואה מעל 10% _1_15" xfId="12058"/>
    <cellStyle name="7_משקל בתא100_דיווחים נוספים_2_פירוט אגח תשואה מעל 10% _1_15 2" xfId="21857"/>
    <cellStyle name="7_משקל בתא100_דיווחים נוספים_2_פירוט אגח תשואה מעל 10% _15" xfId="12057"/>
    <cellStyle name="7_משקל בתא100_דיווחים נוספים_2_פירוט אגח תשואה מעל 10% _15 2" xfId="21858"/>
    <cellStyle name="7_משקל בתא100_דיווחים נוספים_2_פירוט אגח תשואה מעל 10% _פירוט אגח תשואה מעל 10% " xfId="6616"/>
    <cellStyle name="7_משקל בתא100_דיווחים נוספים_2_פירוט אגח תשואה מעל 10% _פירוט אגח תשואה מעל 10%  2" xfId="21859"/>
    <cellStyle name="7_משקל בתא100_דיווחים נוספים_2_פירוט אגח תשואה מעל 10% _פירוט אגח תשואה מעל 10% _15" xfId="12059"/>
    <cellStyle name="7_משקל בתא100_דיווחים נוספים_2_פירוט אגח תשואה מעל 10% _פירוט אגח תשואה מעל 10% _15 2" xfId="21860"/>
    <cellStyle name="7_משקל בתא100_דיווחים נוספים_3" xfId="6617"/>
    <cellStyle name="7_משקל בתא100_דיווחים נוספים_3 2" xfId="21861"/>
    <cellStyle name="7_משקל בתא100_דיווחים נוספים_3_15" xfId="12060"/>
    <cellStyle name="7_משקל בתא100_דיווחים נוספים_3_15 2" xfId="21862"/>
    <cellStyle name="7_משקל בתא100_דיווחים נוספים_3_פירוט אגח תשואה מעל 10% " xfId="6618"/>
    <cellStyle name="7_משקל בתא100_דיווחים נוספים_3_פירוט אגח תשואה מעל 10%  2" xfId="21863"/>
    <cellStyle name="7_משקל בתא100_דיווחים נוספים_3_פירוט אגח תשואה מעל 10% _15" xfId="12061"/>
    <cellStyle name="7_משקל בתא100_דיווחים נוספים_3_פירוט אגח תשואה מעל 10% _15 2" xfId="21864"/>
    <cellStyle name="7_משקל בתא100_דיווחים נוספים_4.4." xfId="6619"/>
    <cellStyle name="7_משקל בתא100_דיווחים נוספים_4.4. 2" xfId="6620"/>
    <cellStyle name="7_משקל בתא100_דיווחים נוספים_4.4. 2 2" xfId="21866"/>
    <cellStyle name="7_משקל בתא100_דיווחים נוספים_4.4. 2_15" xfId="12063"/>
    <cellStyle name="7_משקל בתא100_דיווחים נוספים_4.4. 2_15 2" xfId="21867"/>
    <cellStyle name="7_משקל בתא100_דיווחים נוספים_4.4. 2_דיווחים נוספים" xfId="6621"/>
    <cellStyle name="7_משקל בתא100_דיווחים נוספים_4.4. 2_דיווחים נוספים 2" xfId="21868"/>
    <cellStyle name="7_משקל בתא100_דיווחים נוספים_4.4. 2_דיווחים נוספים_1" xfId="6622"/>
    <cellStyle name="7_משקל בתא100_דיווחים נוספים_4.4. 2_דיווחים נוספים_1 2" xfId="21869"/>
    <cellStyle name="7_משקל בתא100_דיווחים נוספים_4.4. 2_דיווחים נוספים_1_15" xfId="12065"/>
    <cellStyle name="7_משקל בתא100_דיווחים נוספים_4.4. 2_דיווחים נוספים_1_15 2" xfId="21870"/>
    <cellStyle name="7_משקל בתא100_דיווחים נוספים_4.4. 2_דיווחים נוספים_1_פירוט אגח תשואה מעל 10% " xfId="6623"/>
    <cellStyle name="7_משקל בתא100_דיווחים נוספים_4.4. 2_דיווחים נוספים_1_פירוט אגח תשואה מעל 10%  2" xfId="21871"/>
    <cellStyle name="7_משקל בתא100_דיווחים נוספים_4.4. 2_דיווחים נוספים_1_פירוט אגח תשואה מעל 10% _15" xfId="12066"/>
    <cellStyle name="7_משקל בתא100_דיווחים נוספים_4.4. 2_דיווחים נוספים_1_פירוט אגח תשואה מעל 10% _15 2" xfId="21872"/>
    <cellStyle name="7_משקל בתא100_דיווחים נוספים_4.4. 2_דיווחים נוספים_15" xfId="12064"/>
    <cellStyle name="7_משקל בתא100_דיווחים נוספים_4.4. 2_דיווחים נוספים_15 2" xfId="21873"/>
    <cellStyle name="7_משקל בתא100_דיווחים נוספים_4.4. 2_דיווחים נוספים_פירוט אגח תשואה מעל 10% " xfId="6624"/>
    <cellStyle name="7_משקל בתא100_דיווחים נוספים_4.4. 2_דיווחים נוספים_פירוט אגח תשואה מעל 10%  2" xfId="21874"/>
    <cellStyle name="7_משקל בתא100_דיווחים נוספים_4.4. 2_דיווחים נוספים_פירוט אגח תשואה מעל 10% _15" xfId="12067"/>
    <cellStyle name="7_משקל בתא100_דיווחים נוספים_4.4. 2_דיווחים נוספים_פירוט אגח תשואה מעל 10% _15 2" xfId="21875"/>
    <cellStyle name="7_משקל בתא100_דיווחים נוספים_4.4. 2_פירוט אגח תשואה מעל 10% " xfId="6625"/>
    <cellStyle name="7_משקל בתא100_דיווחים נוספים_4.4. 2_פירוט אגח תשואה מעל 10%  2" xfId="21876"/>
    <cellStyle name="7_משקל בתא100_דיווחים נוספים_4.4. 2_פירוט אגח תשואה מעל 10% _1" xfId="6626"/>
    <cellStyle name="7_משקל בתא100_דיווחים נוספים_4.4. 2_פירוט אגח תשואה מעל 10% _1 2" xfId="21877"/>
    <cellStyle name="7_משקל בתא100_דיווחים נוספים_4.4. 2_פירוט אגח תשואה מעל 10% _1_15" xfId="12069"/>
    <cellStyle name="7_משקל בתא100_דיווחים נוספים_4.4. 2_פירוט אגח תשואה מעל 10% _1_15 2" xfId="21878"/>
    <cellStyle name="7_משקל בתא100_דיווחים נוספים_4.4. 2_פירוט אגח תשואה מעל 10% _15" xfId="12068"/>
    <cellStyle name="7_משקל בתא100_דיווחים נוספים_4.4. 2_פירוט אגח תשואה מעל 10% _15 2" xfId="21879"/>
    <cellStyle name="7_משקל בתא100_דיווחים נוספים_4.4. 2_פירוט אגח תשואה מעל 10% _פירוט אגח תשואה מעל 10% " xfId="6627"/>
    <cellStyle name="7_משקל בתא100_דיווחים נוספים_4.4. 2_פירוט אגח תשואה מעל 10% _פירוט אגח תשואה מעל 10%  2" xfId="21880"/>
    <cellStyle name="7_משקל בתא100_דיווחים נוספים_4.4. 2_פירוט אגח תשואה מעל 10% _פירוט אגח תשואה מעל 10% _15" xfId="12070"/>
    <cellStyle name="7_משקל בתא100_דיווחים נוספים_4.4. 2_פירוט אגח תשואה מעל 10% _פירוט אגח תשואה מעל 10% _15 2" xfId="21881"/>
    <cellStyle name="7_משקל בתא100_דיווחים נוספים_4.4. 3" xfId="21865"/>
    <cellStyle name="7_משקל בתא100_דיווחים נוספים_4.4._15" xfId="12062"/>
    <cellStyle name="7_משקל בתא100_דיווחים נוספים_4.4._15 2" xfId="21882"/>
    <cellStyle name="7_משקל בתא100_דיווחים נוספים_4.4._דיווחים נוספים" xfId="6628"/>
    <cellStyle name="7_משקל בתא100_דיווחים נוספים_4.4._דיווחים נוספים 2" xfId="21883"/>
    <cellStyle name="7_משקל בתא100_דיווחים נוספים_4.4._דיווחים נוספים_15" xfId="12071"/>
    <cellStyle name="7_משקל בתא100_דיווחים נוספים_4.4._דיווחים נוספים_15 2" xfId="21884"/>
    <cellStyle name="7_משקל בתא100_דיווחים נוספים_4.4._דיווחים נוספים_פירוט אגח תשואה מעל 10% " xfId="6629"/>
    <cellStyle name="7_משקל בתא100_דיווחים נוספים_4.4._דיווחים נוספים_פירוט אגח תשואה מעל 10%  2" xfId="21885"/>
    <cellStyle name="7_משקל בתא100_דיווחים נוספים_4.4._דיווחים נוספים_פירוט אגח תשואה מעל 10% _15" xfId="12072"/>
    <cellStyle name="7_משקל בתא100_דיווחים נוספים_4.4._דיווחים נוספים_פירוט אגח תשואה מעל 10% _15 2" xfId="21886"/>
    <cellStyle name="7_משקל בתא100_דיווחים נוספים_4.4._פירוט אגח תשואה מעל 10% " xfId="6630"/>
    <cellStyle name="7_משקל בתא100_דיווחים נוספים_4.4._פירוט אגח תשואה מעל 10%  2" xfId="21887"/>
    <cellStyle name="7_משקל בתא100_דיווחים נוספים_4.4._פירוט אגח תשואה מעל 10% _1" xfId="6631"/>
    <cellStyle name="7_משקל בתא100_דיווחים נוספים_4.4._פירוט אגח תשואה מעל 10% _1 2" xfId="21888"/>
    <cellStyle name="7_משקל בתא100_דיווחים נוספים_4.4._פירוט אגח תשואה מעל 10% _1_15" xfId="12074"/>
    <cellStyle name="7_משקל בתא100_דיווחים נוספים_4.4._פירוט אגח תשואה מעל 10% _1_15 2" xfId="21889"/>
    <cellStyle name="7_משקל בתא100_דיווחים נוספים_4.4._פירוט אגח תשואה מעל 10% _15" xfId="12073"/>
    <cellStyle name="7_משקל בתא100_דיווחים נוספים_4.4._פירוט אגח תשואה מעל 10% _15 2" xfId="21890"/>
    <cellStyle name="7_משקל בתא100_דיווחים נוספים_4.4._פירוט אגח תשואה מעל 10% _פירוט אגח תשואה מעל 10% " xfId="6632"/>
    <cellStyle name="7_משקל בתא100_דיווחים נוספים_4.4._פירוט אגח תשואה מעל 10% _פירוט אגח תשואה מעל 10%  2" xfId="21891"/>
    <cellStyle name="7_משקל בתא100_דיווחים נוספים_4.4._פירוט אגח תשואה מעל 10% _פירוט אגח תשואה מעל 10% _15" xfId="12075"/>
    <cellStyle name="7_משקל בתא100_דיווחים נוספים_4.4._פירוט אגח תשואה מעל 10% _פירוט אגח תשואה מעל 10% _15 2" xfId="21892"/>
    <cellStyle name="7_משקל בתא100_דיווחים נוספים_דיווחים נוספים" xfId="6633"/>
    <cellStyle name="7_משקל בתא100_דיווחים נוספים_דיווחים נוספים 2" xfId="6634"/>
    <cellStyle name="7_משקל בתא100_דיווחים נוספים_דיווחים נוספים 2 2" xfId="21894"/>
    <cellStyle name="7_משקל בתא100_דיווחים נוספים_דיווחים נוספים 2_15" xfId="12077"/>
    <cellStyle name="7_משקל בתא100_דיווחים נוספים_דיווחים נוספים 2_15 2" xfId="21895"/>
    <cellStyle name="7_משקל בתא100_דיווחים נוספים_דיווחים נוספים 2_דיווחים נוספים" xfId="6635"/>
    <cellStyle name="7_משקל בתא100_דיווחים נוספים_דיווחים נוספים 2_דיווחים נוספים 2" xfId="21896"/>
    <cellStyle name="7_משקל בתא100_דיווחים נוספים_דיווחים נוספים 2_דיווחים נוספים_1" xfId="6636"/>
    <cellStyle name="7_משקל בתא100_דיווחים נוספים_דיווחים נוספים 2_דיווחים נוספים_1 2" xfId="21897"/>
    <cellStyle name="7_משקל בתא100_דיווחים נוספים_דיווחים נוספים 2_דיווחים נוספים_1_15" xfId="12079"/>
    <cellStyle name="7_משקל בתא100_דיווחים נוספים_דיווחים נוספים 2_דיווחים נוספים_1_15 2" xfId="21898"/>
    <cellStyle name="7_משקל בתא100_דיווחים נוספים_דיווחים נוספים 2_דיווחים נוספים_1_פירוט אגח תשואה מעל 10% " xfId="6637"/>
    <cellStyle name="7_משקל בתא100_דיווחים נוספים_דיווחים נוספים 2_דיווחים נוספים_1_פירוט אגח תשואה מעל 10%  2" xfId="21899"/>
    <cellStyle name="7_משקל בתא100_דיווחים נוספים_דיווחים נוספים 2_דיווחים נוספים_1_פירוט אגח תשואה מעל 10% _15" xfId="12080"/>
    <cellStyle name="7_משקל בתא100_דיווחים נוספים_דיווחים נוספים 2_דיווחים נוספים_1_פירוט אגח תשואה מעל 10% _15 2" xfId="21900"/>
    <cellStyle name="7_משקל בתא100_דיווחים נוספים_דיווחים נוספים 2_דיווחים נוספים_15" xfId="12078"/>
    <cellStyle name="7_משקל בתא100_דיווחים נוספים_דיווחים נוספים 2_דיווחים נוספים_15 2" xfId="21901"/>
    <cellStyle name="7_משקל בתא100_דיווחים נוספים_דיווחים נוספים 2_דיווחים נוספים_פירוט אגח תשואה מעל 10% " xfId="6638"/>
    <cellStyle name="7_משקל בתא100_דיווחים נוספים_דיווחים נוספים 2_דיווחים נוספים_פירוט אגח תשואה מעל 10%  2" xfId="21902"/>
    <cellStyle name="7_משקל בתא100_דיווחים נוספים_דיווחים נוספים 2_דיווחים נוספים_פירוט אגח תשואה מעל 10% _15" xfId="12081"/>
    <cellStyle name="7_משקל בתא100_דיווחים נוספים_דיווחים נוספים 2_דיווחים נוספים_פירוט אגח תשואה מעל 10% _15 2" xfId="21903"/>
    <cellStyle name="7_משקל בתא100_דיווחים נוספים_דיווחים נוספים 2_פירוט אגח תשואה מעל 10% " xfId="6639"/>
    <cellStyle name="7_משקל בתא100_דיווחים נוספים_דיווחים נוספים 2_פירוט אגח תשואה מעל 10%  2" xfId="21904"/>
    <cellStyle name="7_משקל בתא100_דיווחים נוספים_דיווחים נוספים 2_פירוט אגח תשואה מעל 10% _1" xfId="6640"/>
    <cellStyle name="7_משקל בתא100_דיווחים נוספים_דיווחים נוספים 2_פירוט אגח תשואה מעל 10% _1 2" xfId="21905"/>
    <cellStyle name="7_משקל בתא100_דיווחים נוספים_דיווחים נוספים 2_פירוט אגח תשואה מעל 10% _1_15" xfId="12083"/>
    <cellStyle name="7_משקל בתא100_דיווחים נוספים_דיווחים נוספים 2_פירוט אגח תשואה מעל 10% _1_15 2" xfId="21906"/>
    <cellStyle name="7_משקל בתא100_דיווחים נוספים_דיווחים נוספים 2_פירוט אגח תשואה מעל 10% _15" xfId="12082"/>
    <cellStyle name="7_משקל בתא100_דיווחים נוספים_דיווחים נוספים 2_פירוט אגח תשואה מעל 10% _15 2" xfId="21907"/>
    <cellStyle name="7_משקל בתא100_דיווחים נוספים_דיווחים נוספים 2_פירוט אגח תשואה מעל 10% _פירוט אגח תשואה מעל 10% " xfId="6641"/>
    <cellStyle name="7_משקל בתא100_דיווחים נוספים_דיווחים נוספים 2_פירוט אגח תשואה מעל 10% _פירוט אגח תשואה מעל 10%  2" xfId="21908"/>
    <cellStyle name="7_משקל בתא100_דיווחים נוספים_דיווחים נוספים 2_פירוט אגח תשואה מעל 10% _פירוט אגח תשואה מעל 10% _15" xfId="12084"/>
    <cellStyle name="7_משקל בתא100_דיווחים נוספים_דיווחים נוספים 2_פירוט אגח תשואה מעל 10% _פירוט אגח תשואה מעל 10% _15 2" xfId="21909"/>
    <cellStyle name="7_משקל בתא100_דיווחים נוספים_דיווחים נוספים 3" xfId="21893"/>
    <cellStyle name="7_משקל בתא100_דיווחים נוספים_דיווחים נוספים_1" xfId="6642"/>
    <cellStyle name="7_משקל בתא100_דיווחים נוספים_דיווחים נוספים_1 2" xfId="21910"/>
    <cellStyle name="7_משקל בתא100_דיווחים נוספים_דיווחים נוספים_1_15" xfId="12085"/>
    <cellStyle name="7_משקל בתא100_דיווחים נוספים_דיווחים נוספים_1_15 2" xfId="21911"/>
    <cellStyle name="7_משקל בתא100_דיווחים נוספים_דיווחים נוספים_1_פירוט אגח תשואה מעל 10% " xfId="6643"/>
    <cellStyle name="7_משקל בתא100_דיווחים נוספים_דיווחים נוספים_1_פירוט אגח תשואה מעל 10%  2" xfId="21912"/>
    <cellStyle name="7_משקל בתא100_דיווחים נוספים_דיווחים נוספים_1_פירוט אגח תשואה מעל 10% _15" xfId="12086"/>
    <cellStyle name="7_משקל בתא100_דיווחים נוספים_דיווחים נוספים_1_פירוט אגח תשואה מעל 10% _15 2" xfId="21913"/>
    <cellStyle name="7_משקל בתא100_דיווחים נוספים_דיווחים נוספים_15" xfId="12076"/>
    <cellStyle name="7_משקל בתא100_דיווחים נוספים_דיווחים נוספים_15 2" xfId="21914"/>
    <cellStyle name="7_משקל בתא100_דיווחים נוספים_דיווחים נוספים_4.4." xfId="6644"/>
    <cellStyle name="7_משקל בתא100_דיווחים נוספים_דיווחים נוספים_4.4. 2" xfId="6645"/>
    <cellStyle name="7_משקל בתא100_דיווחים נוספים_דיווחים נוספים_4.4. 2 2" xfId="21916"/>
    <cellStyle name="7_משקל בתא100_דיווחים נוספים_דיווחים נוספים_4.4. 2_15" xfId="12088"/>
    <cellStyle name="7_משקל בתא100_דיווחים נוספים_דיווחים נוספים_4.4. 2_15 2" xfId="21917"/>
    <cellStyle name="7_משקל בתא100_דיווחים נוספים_דיווחים נוספים_4.4. 2_דיווחים נוספים" xfId="6646"/>
    <cellStyle name="7_משקל בתא100_דיווחים נוספים_דיווחים נוספים_4.4. 2_דיווחים נוספים 2" xfId="21918"/>
    <cellStyle name="7_משקל בתא100_דיווחים נוספים_דיווחים נוספים_4.4. 2_דיווחים נוספים_1" xfId="6647"/>
    <cellStyle name="7_משקל בתא100_דיווחים נוספים_דיווחים נוספים_4.4. 2_דיווחים נוספים_1 2" xfId="21919"/>
    <cellStyle name="7_משקל בתא100_דיווחים נוספים_דיווחים נוספים_4.4. 2_דיווחים נוספים_1_15" xfId="12090"/>
    <cellStyle name="7_משקל בתא100_דיווחים נוספים_דיווחים נוספים_4.4. 2_דיווחים נוספים_1_15 2" xfId="21920"/>
    <cellStyle name="7_משקל בתא100_דיווחים נוספים_דיווחים נוספים_4.4. 2_דיווחים נוספים_1_פירוט אגח תשואה מעל 10% " xfId="6648"/>
    <cellStyle name="7_משקל בתא100_דיווחים נוספים_דיווחים נוספים_4.4. 2_דיווחים נוספים_1_פירוט אגח תשואה מעל 10%  2" xfId="21921"/>
    <cellStyle name="7_משקל בתא100_דיווחים נוספים_דיווחים נוספים_4.4. 2_דיווחים נוספים_1_פירוט אגח תשואה מעל 10% _15" xfId="12091"/>
    <cellStyle name="7_משקל בתא100_דיווחים נוספים_דיווחים נוספים_4.4. 2_דיווחים נוספים_1_פירוט אגח תשואה מעל 10% _15 2" xfId="21922"/>
    <cellStyle name="7_משקל בתא100_דיווחים נוספים_דיווחים נוספים_4.4. 2_דיווחים נוספים_15" xfId="12089"/>
    <cellStyle name="7_משקל בתא100_דיווחים נוספים_דיווחים נוספים_4.4. 2_דיווחים נוספים_15 2" xfId="21923"/>
    <cellStyle name="7_משקל בתא100_דיווחים נוספים_דיווחים נוספים_4.4. 2_דיווחים נוספים_פירוט אגח תשואה מעל 10% " xfId="6649"/>
    <cellStyle name="7_משקל בתא100_דיווחים נוספים_דיווחים נוספים_4.4. 2_דיווחים נוספים_פירוט אגח תשואה מעל 10%  2" xfId="21924"/>
    <cellStyle name="7_משקל בתא100_דיווחים נוספים_דיווחים נוספים_4.4. 2_דיווחים נוספים_פירוט אגח תשואה מעל 10% _15" xfId="12092"/>
    <cellStyle name="7_משקל בתא100_דיווחים נוספים_דיווחים נוספים_4.4. 2_דיווחים נוספים_פירוט אגח תשואה מעל 10% _15 2" xfId="21925"/>
    <cellStyle name="7_משקל בתא100_דיווחים נוספים_דיווחים נוספים_4.4. 2_פירוט אגח תשואה מעל 10% " xfId="6650"/>
    <cellStyle name="7_משקל בתא100_דיווחים נוספים_דיווחים נוספים_4.4. 2_פירוט אגח תשואה מעל 10%  2" xfId="21926"/>
    <cellStyle name="7_משקל בתא100_דיווחים נוספים_דיווחים נוספים_4.4. 2_פירוט אגח תשואה מעל 10% _1" xfId="6651"/>
    <cellStyle name="7_משקל בתא100_דיווחים נוספים_דיווחים נוספים_4.4. 2_פירוט אגח תשואה מעל 10% _1 2" xfId="21927"/>
    <cellStyle name="7_משקל בתא100_דיווחים נוספים_דיווחים נוספים_4.4. 2_פירוט אגח תשואה מעל 10% _1_15" xfId="12094"/>
    <cellStyle name="7_משקל בתא100_דיווחים נוספים_דיווחים נוספים_4.4. 2_פירוט אגח תשואה מעל 10% _1_15 2" xfId="21928"/>
    <cellStyle name="7_משקל בתא100_דיווחים נוספים_דיווחים נוספים_4.4. 2_פירוט אגח תשואה מעל 10% _15" xfId="12093"/>
    <cellStyle name="7_משקל בתא100_דיווחים נוספים_דיווחים נוספים_4.4. 2_פירוט אגח תשואה מעל 10% _15 2" xfId="21929"/>
    <cellStyle name="7_משקל בתא100_דיווחים נוספים_דיווחים נוספים_4.4. 2_פירוט אגח תשואה מעל 10% _פירוט אגח תשואה מעל 10% " xfId="6652"/>
    <cellStyle name="7_משקל בתא100_דיווחים נוספים_דיווחים נוספים_4.4. 2_פירוט אגח תשואה מעל 10% _פירוט אגח תשואה מעל 10%  2" xfId="21930"/>
    <cellStyle name="7_משקל בתא100_דיווחים נוספים_דיווחים נוספים_4.4. 2_פירוט אגח תשואה מעל 10% _פירוט אגח תשואה מעל 10% _15" xfId="12095"/>
    <cellStyle name="7_משקל בתא100_דיווחים נוספים_דיווחים נוספים_4.4. 2_פירוט אגח תשואה מעל 10% _פירוט אגח תשואה מעל 10% _15 2" xfId="21931"/>
    <cellStyle name="7_משקל בתא100_דיווחים נוספים_דיווחים נוספים_4.4. 3" xfId="21915"/>
    <cellStyle name="7_משקל בתא100_דיווחים נוספים_דיווחים נוספים_4.4._15" xfId="12087"/>
    <cellStyle name="7_משקל בתא100_דיווחים נוספים_דיווחים נוספים_4.4._15 2" xfId="21932"/>
    <cellStyle name="7_משקל בתא100_דיווחים נוספים_דיווחים נוספים_4.4._דיווחים נוספים" xfId="6653"/>
    <cellStyle name="7_משקל בתא100_דיווחים נוספים_דיווחים נוספים_4.4._דיווחים נוספים 2" xfId="21933"/>
    <cellStyle name="7_משקל בתא100_דיווחים נוספים_דיווחים נוספים_4.4._דיווחים נוספים_15" xfId="12096"/>
    <cellStyle name="7_משקל בתא100_דיווחים נוספים_דיווחים נוספים_4.4._דיווחים נוספים_15 2" xfId="21934"/>
    <cellStyle name="7_משקל בתא100_דיווחים נוספים_דיווחים נוספים_4.4._דיווחים נוספים_פירוט אגח תשואה מעל 10% " xfId="6654"/>
    <cellStyle name="7_משקל בתא100_דיווחים נוספים_דיווחים נוספים_4.4._דיווחים נוספים_פירוט אגח תשואה מעל 10%  2" xfId="21935"/>
    <cellStyle name="7_משקל בתא100_דיווחים נוספים_דיווחים נוספים_4.4._דיווחים נוספים_פירוט אגח תשואה מעל 10% _15" xfId="12097"/>
    <cellStyle name="7_משקל בתא100_דיווחים נוספים_דיווחים נוספים_4.4._דיווחים נוספים_פירוט אגח תשואה מעל 10% _15 2" xfId="21936"/>
    <cellStyle name="7_משקל בתא100_דיווחים נוספים_דיווחים נוספים_4.4._פירוט אגח תשואה מעל 10% " xfId="6655"/>
    <cellStyle name="7_משקל בתא100_דיווחים נוספים_דיווחים נוספים_4.4._פירוט אגח תשואה מעל 10%  2" xfId="21937"/>
    <cellStyle name="7_משקל בתא100_דיווחים נוספים_דיווחים נוספים_4.4._פירוט אגח תשואה מעל 10% _1" xfId="6656"/>
    <cellStyle name="7_משקל בתא100_דיווחים נוספים_דיווחים נוספים_4.4._פירוט אגח תשואה מעל 10% _1 2" xfId="21938"/>
    <cellStyle name="7_משקל בתא100_דיווחים נוספים_דיווחים נוספים_4.4._פירוט אגח תשואה מעל 10% _1_15" xfId="12099"/>
    <cellStyle name="7_משקל בתא100_דיווחים נוספים_דיווחים נוספים_4.4._פירוט אגח תשואה מעל 10% _1_15 2" xfId="21939"/>
    <cellStyle name="7_משקל בתא100_דיווחים נוספים_דיווחים נוספים_4.4._פירוט אגח תשואה מעל 10% _15" xfId="12098"/>
    <cellStyle name="7_משקל בתא100_דיווחים נוספים_דיווחים נוספים_4.4._פירוט אגח תשואה מעל 10% _15 2" xfId="21940"/>
    <cellStyle name="7_משקל בתא100_דיווחים נוספים_דיווחים נוספים_4.4._פירוט אגח תשואה מעל 10% _פירוט אגח תשואה מעל 10% " xfId="6657"/>
    <cellStyle name="7_משקל בתא100_דיווחים נוספים_דיווחים נוספים_4.4._פירוט אגח תשואה מעל 10% _פירוט אגח תשואה מעל 10%  2" xfId="21941"/>
    <cellStyle name="7_משקל בתא100_דיווחים נוספים_דיווחים נוספים_4.4._פירוט אגח תשואה מעל 10% _פירוט אגח תשואה מעל 10% _15" xfId="12100"/>
    <cellStyle name="7_משקל בתא100_דיווחים נוספים_דיווחים נוספים_4.4._פירוט אגח תשואה מעל 10% _פירוט אגח תשואה מעל 10% _15 2" xfId="21942"/>
    <cellStyle name="7_משקל בתא100_דיווחים נוספים_דיווחים נוספים_דיווחים נוספים" xfId="6658"/>
    <cellStyle name="7_משקל בתא100_דיווחים נוספים_דיווחים נוספים_דיווחים נוספים 2" xfId="21943"/>
    <cellStyle name="7_משקל בתא100_דיווחים נוספים_דיווחים נוספים_דיווחים נוספים_15" xfId="12101"/>
    <cellStyle name="7_משקל בתא100_דיווחים נוספים_דיווחים נוספים_דיווחים נוספים_15 2" xfId="21944"/>
    <cellStyle name="7_משקל בתא100_דיווחים נוספים_דיווחים נוספים_דיווחים נוספים_פירוט אגח תשואה מעל 10% " xfId="6659"/>
    <cellStyle name="7_משקל בתא100_דיווחים נוספים_דיווחים נוספים_דיווחים נוספים_פירוט אגח תשואה מעל 10%  2" xfId="21945"/>
    <cellStyle name="7_משקל בתא100_דיווחים נוספים_דיווחים נוספים_דיווחים נוספים_פירוט אגח תשואה מעל 10% _15" xfId="12102"/>
    <cellStyle name="7_משקל בתא100_דיווחים נוספים_דיווחים נוספים_דיווחים נוספים_פירוט אגח תשואה מעל 10% _15 2" xfId="21946"/>
    <cellStyle name="7_משקל בתא100_דיווחים נוספים_דיווחים נוספים_פירוט אגח תשואה מעל 10% " xfId="6660"/>
    <cellStyle name="7_משקל בתא100_דיווחים נוספים_דיווחים נוספים_פירוט אגח תשואה מעל 10%  2" xfId="21947"/>
    <cellStyle name="7_משקל בתא100_דיווחים נוספים_דיווחים נוספים_פירוט אגח תשואה מעל 10% _1" xfId="6661"/>
    <cellStyle name="7_משקל בתא100_דיווחים נוספים_דיווחים נוספים_פירוט אגח תשואה מעל 10% _1 2" xfId="21948"/>
    <cellStyle name="7_משקל בתא100_דיווחים נוספים_דיווחים נוספים_פירוט אגח תשואה מעל 10% _1_15" xfId="12104"/>
    <cellStyle name="7_משקל בתא100_דיווחים נוספים_דיווחים נוספים_פירוט אגח תשואה מעל 10% _1_15 2" xfId="21949"/>
    <cellStyle name="7_משקל בתא100_דיווחים נוספים_דיווחים נוספים_פירוט אגח תשואה מעל 10% _15" xfId="12103"/>
    <cellStyle name="7_משקל בתא100_דיווחים נוספים_דיווחים נוספים_פירוט אגח תשואה מעל 10% _15 2" xfId="21950"/>
    <cellStyle name="7_משקל בתא100_דיווחים נוספים_דיווחים נוספים_פירוט אגח תשואה מעל 10% _פירוט אגח תשואה מעל 10% " xfId="6662"/>
    <cellStyle name="7_משקל בתא100_דיווחים נוספים_דיווחים נוספים_פירוט אגח תשואה מעל 10% _פירוט אגח תשואה מעל 10%  2" xfId="21951"/>
    <cellStyle name="7_משקל בתא100_דיווחים נוספים_דיווחים נוספים_פירוט אגח תשואה מעל 10% _פירוט אגח תשואה מעל 10% _15" xfId="12105"/>
    <cellStyle name="7_משקל בתא100_דיווחים נוספים_דיווחים נוספים_פירוט אגח תשואה מעל 10% _פירוט אגח תשואה מעל 10% _15 2" xfId="21952"/>
    <cellStyle name="7_משקל בתא100_דיווחים נוספים_פירוט אגח תשואה מעל 10% " xfId="6663"/>
    <cellStyle name="7_משקל בתא100_דיווחים נוספים_פירוט אגח תשואה מעל 10%  2" xfId="21953"/>
    <cellStyle name="7_משקל בתא100_דיווחים נוספים_פירוט אגח תשואה מעל 10% _1" xfId="6664"/>
    <cellStyle name="7_משקל בתא100_דיווחים נוספים_פירוט אגח תשואה מעל 10% _1 2" xfId="21954"/>
    <cellStyle name="7_משקל בתא100_דיווחים נוספים_פירוט אגח תשואה מעל 10% _1_15" xfId="12107"/>
    <cellStyle name="7_משקל בתא100_דיווחים נוספים_פירוט אגח תשואה מעל 10% _1_15 2" xfId="21955"/>
    <cellStyle name="7_משקל בתא100_דיווחים נוספים_פירוט אגח תשואה מעל 10% _15" xfId="12106"/>
    <cellStyle name="7_משקל בתא100_דיווחים נוספים_פירוט אגח תשואה מעל 10% _15 2" xfId="21956"/>
    <cellStyle name="7_משקל בתא100_דיווחים נוספים_פירוט אגח תשואה מעל 10% _פירוט אגח תשואה מעל 10% " xfId="6665"/>
    <cellStyle name="7_משקל בתא100_דיווחים נוספים_פירוט אגח תשואה מעל 10% _פירוט אגח תשואה מעל 10%  2" xfId="21957"/>
    <cellStyle name="7_משקל בתא100_דיווחים נוספים_פירוט אגח תשואה מעל 10% _פירוט אגח תשואה מעל 10% _15" xfId="12108"/>
    <cellStyle name="7_משקל בתא100_דיווחים נוספים_פירוט אגח תשואה מעל 10% _פירוט אגח תשואה מעל 10% _15 2" xfId="21958"/>
    <cellStyle name="7_משקל בתא100_הערות" xfId="6666"/>
    <cellStyle name="7_משקל בתא100_הערות 2" xfId="6667"/>
    <cellStyle name="7_משקל בתא100_הערות 2 2" xfId="21960"/>
    <cellStyle name="7_משקל בתא100_הערות 2_15" xfId="12110"/>
    <cellStyle name="7_משקל בתא100_הערות 2_15 2" xfId="21961"/>
    <cellStyle name="7_משקל בתא100_הערות 2_דיווחים נוספים" xfId="6668"/>
    <cellStyle name="7_משקל בתא100_הערות 2_דיווחים נוספים 2" xfId="21962"/>
    <cellStyle name="7_משקל בתא100_הערות 2_דיווחים נוספים_1" xfId="6669"/>
    <cellStyle name="7_משקל בתא100_הערות 2_דיווחים נוספים_1 2" xfId="21963"/>
    <cellStyle name="7_משקל בתא100_הערות 2_דיווחים נוספים_1_15" xfId="12112"/>
    <cellStyle name="7_משקל בתא100_הערות 2_דיווחים נוספים_1_15 2" xfId="21964"/>
    <cellStyle name="7_משקל בתא100_הערות 2_דיווחים נוספים_1_פירוט אגח תשואה מעל 10% " xfId="6670"/>
    <cellStyle name="7_משקל בתא100_הערות 2_דיווחים נוספים_1_פירוט אגח תשואה מעל 10%  2" xfId="21965"/>
    <cellStyle name="7_משקל בתא100_הערות 2_דיווחים נוספים_1_פירוט אגח תשואה מעל 10% _15" xfId="12113"/>
    <cellStyle name="7_משקל בתא100_הערות 2_דיווחים נוספים_1_פירוט אגח תשואה מעל 10% _15 2" xfId="21966"/>
    <cellStyle name="7_משקל בתא100_הערות 2_דיווחים נוספים_15" xfId="12111"/>
    <cellStyle name="7_משקל בתא100_הערות 2_דיווחים נוספים_15 2" xfId="21967"/>
    <cellStyle name="7_משקל בתא100_הערות 2_דיווחים נוספים_פירוט אגח תשואה מעל 10% " xfId="6671"/>
    <cellStyle name="7_משקל בתא100_הערות 2_דיווחים נוספים_פירוט אגח תשואה מעל 10%  2" xfId="21968"/>
    <cellStyle name="7_משקל בתא100_הערות 2_דיווחים נוספים_פירוט אגח תשואה מעל 10% _15" xfId="12114"/>
    <cellStyle name="7_משקל בתא100_הערות 2_דיווחים נוספים_פירוט אגח תשואה מעל 10% _15 2" xfId="21969"/>
    <cellStyle name="7_משקל בתא100_הערות 2_פירוט אגח תשואה מעל 10% " xfId="6672"/>
    <cellStyle name="7_משקל בתא100_הערות 2_פירוט אגח תשואה מעל 10%  2" xfId="21970"/>
    <cellStyle name="7_משקל בתא100_הערות 2_פירוט אגח תשואה מעל 10% _1" xfId="6673"/>
    <cellStyle name="7_משקל בתא100_הערות 2_פירוט אגח תשואה מעל 10% _1 2" xfId="21971"/>
    <cellStyle name="7_משקל בתא100_הערות 2_פירוט אגח תשואה מעל 10% _1_15" xfId="12116"/>
    <cellStyle name="7_משקל בתא100_הערות 2_פירוט אגח תשואה מעל 10% _1_15 2" xfId="21972"/>
    <cellStyle name="7_משקל בתא100_הערות 2_פירוט אגח תשואה מעל 10% _15" xfId="12115"/>
    <cellStyle name="7_משקל בתא100_הערות 2_פירוט אגח תשואה מעל 10% _15 2" xfId="21973"/>
    <cellStyle name="7_משקל בתא100_הערות 2_פירוט אגח תשואה מעל 10% _פירוט אגח תשואה מעל 10% " xfId="6674"/>
    <cellStyle name="7_משקל בתא100_הערות 2_פירוט אגח תשואה מעל 10% _פירוט אגח תשואה מעל 10%  2" xfId="21974"/>
    <cellStyle name="7_משקל בתא100_הערות 2_פירוט אגח תשואה מעל 10% _פירוט אגח תשואה מעל 10% _15" xfId="12117"/>
    <cellStyle name="7_משקל בתא100_הערות 2_פירוט אגח תשואה מעל 10% _פירוט אגח תשואה מעל 10% _15 2" xfId="21975"/>
    <cellStyle name="7_משקל בתא100_הערות 3" xfId="21959"/>
    <cellStyle name="7_משקל בתא100_הערות_15" xfId="12109"/>
    <cellStyle name="7_משקל בתא100_הערות_15 2" xfId="21976"/>
    <cellStyle name="7_משקל בתא100_הערות_4.4." xfId="6675"/>
    <cellStyle name="7_משקל בתא100_הערות_4.4. 2" xfId="6676"/>
    <cellStyle name="7_משקל בתא100_הערות_4.4. 2 2" xfId="21978"/>
    <cellStyle name="7_משקל בתא100_הערות_4.4. 2_15" xfId="12119"/>
    <cellStyle name="7_משקל בתא100_הערות_4.4. 2_15 2" xfId="21979"/>
    <cellStyle name="7_משקל בתא100_הערות_4.4. 2_דיווחים נוספים" xfId="6677"/>
    <cellStyle name="7_משקל בתא100_הערות_4.4. 2_דיווחים נוספים 2" xfId="21980"/>
    <cellStyle name="7_משקל בתא100_הערות_4.4. 2_דיווחים נוספים_1" xfId="6678"/>
    <cellStyle name="7_משקל בתא100_הערות_4.4. 2_דיווחים נוספים_1 2" xfId="21981"/>
    <cellStyle name="7_משקל בתא100_הערות_4.4. 2_דיווחים נוספים_1_15" xfId="12121"/>
    <cellStyle name="7_משקל בתא100_הערות_4.4. 2_דיווחים נוספים_1_15 2" xfId="21982"/>
    <cellStyle name="7_משקל בתא100_הערות_4.4. 2_דיווחים נוספים_1_פירוט אגח תשואה מעל 10% " xfId="6679"/>
    <cellStyle name="7_משקל בתא100_הערות_4.4. 2_דיווחים נוספים_1_פירוט אגח תשואה מעל 10%  2" xfId="21983"/>
    <cellStyle name="7_משקל בתא100_הערות_4.4. 2_דיווחים נוספים_1_פירוט אגח תשואה מעל 10% _15" xfId="12122"/>
    <cellStyle name="7_משקל בתא100_הערות_4.4. 2_דיווחים נוספים_1_פירוט אגח תשואה מעל 10% _15 2" xfId="21984"/>
    <cellStyle name="7_משקל בתא100_הערות_4.4. 2_דיווחים נוספים_15" xfId="12120"/>
    <cellStyle name="7_משקל בתא100_הערות_4.4. 2_דיווחים נוספים_15 2" xfId="21985"/>
    <cellStyle name="7_משקל בתא100_הערות_4.4. 2_דיווחים נוספים_פירוט אגח תשואה מעל 10% " xfId="6680"/>
    <cellStyle name="7_משקל בתא100_הערות_4.4. 2_דיווחים נוספים_פירוט אגח תשואה מעל 10%  2" xfId="21986"/>
    <cellStyle name="7_משקל בתא100_הערות_4.4. 2_דיווחים נוספים_פירוט אגח תשואה מעל 10% _15" xfId="12123"/>
    <cellStyle name="7_משקל בתא100_הערות_4.4. 2_דיווחים נוספים_פירוט אגח תשואה מעל 10% _15 2" xfId="21987"/>
    <cellStyle name="7_משקל בתא100_הערות_4.4. 2_פירוט אגח תשואה מעל 10% " xfId="6681"/>
    <cellStyle name="7_משקל בתא100_הערות_4.4. 2_פירוט אגח תשואה מעל 10%  2" xfId="21988"/>
    <cellStyle name="7_משקל בתא100_הערות_4.4. 2_פירוט אגח תשואה מעל 10% _1" xfId="6682"/>
    <cellStyle name="7_משקל בתא100_הערות_4.4. 2_פירוט אגח תשואה מעל 10% _1 2" xfId="21989"/>
    <cellStyle name="7_משקל בתא100_הערות_4.4. 2_פירוט אגח תשואה מעל 10% _1_15" xfId="12125"/>
    <cellStyle name="7_משקל בתא100_הערות_4.4. 2_פירוט אגח תשואה מעל 10% _1_15 2" xfId="21990"/>
    <cellStyle name="7_משקל בתא100_הערות_4.4. 2_פירוט אגח תשואה מעל 10% _15" xfId="12124"/>
    <cellStyle name="7_משקל בתא100_הערות_4.4. 2_פירוט אגח תשואה מעל 10% _15 2" xfId="21991"/>
    <cellStyle name="7_משקל בתא100_הערות_4.4. 2_פירוט אגח תשואה מעל 10% _פירוט אגח תשואה מעל 10% " xfId="6683"/>
    <cellStyle name="7_משקל בתא100_הערות_4.4. 2_פירוט אגח תשואה מעל 10% _פירוט אגח תשואה מעל 10%  2" xfId="21992"/>
    <cellStyle name="7_משקל בתא100_הערות_4.4. 2_פירוט אגח תשואה מעל 10% _פירוט אגח תשואה מעל 10% _15" xfId="12126"/>
    <cellStyle name="7_משקל בתא100_הערות_4.4. 2_פירוט אגח תשואה מעל 10% _פירוט אגח תשואה מעל 10% _15 2" xfId="21993"/>
    <cellStyle name="7_משקל בתא100_הערות_4.4. 3" xfId="21977"/>
    <cellStyle name="7_משקל בתא100_הערות_4.4._15" xfId="12118"/>
    <cellStyle name="7_משקל בתא100_הערות_4.4._15 2" xfId="21994"/>
    <cellStyle name="7_משקל בתא100_הערות_4.4._דיווחים נוספים" xfId="6684"/>
    <cellStyle name="7_משקל בתא100_הערות_4.4._דיווחים נוספים 2" xfId="21995"/>
    <cellStyle name="7_משקל בתא100_הערות_4.4._דיווחים נוספים_15" xfId="12127"/>
    <cellStyle name="7_משקל בתא100_הערות_4.4._דיווחים נוספים_15 2" xfId="21996"/>
    <cellStyle name="7_משקל בתא100_הערות_4.4._דיווחים נוספים_פירוט אגח תשואה מעל 10% " xfId="6685"/>
    <cellStyle name="7_משקל בתא100_הערות_4.4._דיווחים נוספים_פירוט אגח תשואה מעל 10%  2" xfId="21997"/>
    <cellStyle name="7_משקל בתא100_הערות_4.4._דיווחים נוספים_פירוט אגח תשואה מעל 10% _15" xfId="12128"/>
    <cellStyle name="7_משקל בתא100_הערות_4.4._דיווחים נוספים_פירוט אגח תשואה מעל 10% _15 2" xfId="21998"/>
    <cellStyle name="7_משקל בתא100_הערות_4.4._פירוט אגח תשואה מעל 10% " xfId="6686"/>
    <cellStyle name="7_משקל בתא100_הערות_4.4._פירוט אגח תשואה מעל 10%  2" xfId="21999"/>
    <cellStyle name="7_משקל בתא100_הערות_4.4._פירוט אגח תשואה מעל 10% _1" xfId="6687"/>
    <cellStyle name="7_משקל בתא100_הערות_4.4._פירוט אגח תשואה מעל 10% _1 2" xfId="22000"/>
    <cellStyle name="7_משקל בתא100_הערות_4.4._פירוט אגח תשואה מעל 10% _1_15" xfId="12130"/>
    <cellStyle name="7_משקל בתא100_הערות_4.4._פירוט אגח תשואה מעל 10% _1_15 2" xfId="22001"/>
    <cellStyle name="7_משקל בתא100_הערות_4.4._פירוט אגח תשואה מעל 10% _15" xfId="12129"/>
    <cellStyle name="7_משקל בתא100_הערות_4.4._פירוט אגח תשואה מעל 10% _15 2" xfId="22002"/>
    <cellStyle name="7_משקל בתא100_הערות_4.4._פירוט אגח תשואה מעל 10% _פירוט אגח תשואה מעל 10% " xfId="6688"/>
    <cellStyle name="7_משקל בתא100_הערות_4.4._פירוט אגח תשואה מעל 10% _פירוט אגח תשואה מעל 10%  2" xfId="22003"/>
    <cellStyle name="7_משקל בתא100_הערות_4.4._פירוט אגח תשואה מעל 10% _פירוט אגח תשואה מעל 10% _15" xfId="12131"/>
    <cellStyle name="7_משקל בתא100_הערות_4.4._פירוט אגח תשואה מעל 10% _פירוט אגח תשואה מעל 10% _15 2" xfId="22004"/>
    <cellStyle name="7_משקל בתא100_הערות_דיווחים נוספים" xfId="6689"/>
    <cellStyle name="7_משקל בתא100_הערות_דיווחים נוספים 2" xfId="22005"/>
    <cellStyle name="7_משקל בתא100_הערות_דיווחים נוספים_1" xfId="6690"/>
    <cellStyle name="7_משקל בתא100_הערות_דיווחים נוספים_1 2" xfId="22006"/>
    <cellStyle name="7_משקל בתא100_הערות_דיווחים נוספים_1_15" xfId="12133"/>
    <cellStyle name="7_משקל בתא100_הערות_דיווחים נוספים_1_15 2" xfId="22007"/>
    <cellStyle name="7_משקל בתא100_הערות_דיווחים נוספים_1_פירוט אגח תשואה מעל 10% " xfId="6691"/>
    <cellStyle name="7_משקל בתא100_הערות_דיווחים נוספים_1_פירוט אגח תשואה מעל 10%  2" xfId="22008"/>
    <cellStyle name="7_משקל בתא100_הערות_דיווחים נוספים_1_פירוט אגח תשואה מעל 10% _15" xfId="12134"/>
    <cellStyle name="7_משקל בתא100_הערות_דיווחים נוספים_1_פירוט אגח תשואה מעל 10% _15 2" xfId="22009"/>
    <cellStyle name="7_משקל בתא100_הערות_דיווחים נוספים_15" xfId="12132"/>
    <cellStyle name="7_משקל בתא100_הערות_דיווחים נוספים_15 2" xfId="22010"/>
    <cellStyle name="7_משקל בתא100_הערות_דיווחים נוספים_פירוט אגח תשואה מעל 10% " xfId="6692"/>
    <cellStyle name="7_משקל בתא100_הערות_דיווחים נוספים_פירוט אגח תשואה מעל 10%  2" xfId="22011"/>
    <cellStyle name="7_משקל בתא100_הערות_דיווחים נוספים_פירוט אגח תשואה מעל 10% _15" xfId="12135"/>
    <cellStyle name="7_משקל בתא100_הערות_דיווחים נוספים_פירוט אגח תשואה מעל 10% _15 2" xfId="22012"/>
    <cellStyle name="7_משקל בתא100_הערות_פירוט אגח תשואה מעל 10% " xfId="6693"/>
    <cellStyle name="7_משקל בתא100_הערות_פירוט אגח תשואה מעל 10%  2" xfId="22013"/>
    <cellStyle name="7_משקל בתא100_הערות_פירוט אגח תשואה מעל 10% _1" xfId="6694"/>
    <cellStyle name="7_משקל בתא100_הערות_פירוט אגח תשואה מעל 10% _1 2" xfId="22014"/>
    <cellStyle name="7_משקל בתא100_הערות_פירוט אגח תשואה מעל 10% _1_15" xfId="12137"/>
    <cellStyle name="7_משקל בתא100_הערות_פירוט אגח תשואה מעל 10% _1_15 2" xfId="22015"/>
    <cellStyle name="7_משקל בתא100_הערות_פירוט אגח תשואה מעל 10% _15" xfId="12136"/>
    <cellStyle name="7_משקל בתא100_הערות_פירוט אגח תשואה מעל 10% _15 2" xfId="22016"/>
    <cellStyle name="7_משקל בתא100_הערות_פירוט אגח תשואה מעל 10% _פירוט אגח תשואה מעל 10% " xfId="6695"/>
    <cellStyle name="7_משקל בתא100_הערות_פירוט אגח תשואה מעל 10% _פירוט אגח תשואה מעל 10%  2" xfId="22017"/>
    <cellStyle name="7_משקל בתא100_הערות_פירוט אגח תשואה מעל 10% _פירוט אגח תשואה מעל 10% _15" xfId="12138"/>
    <cellStyle name="7_משקל בתא100_הערות_פירוט אגח תשואה מעל 10% _פירוט אגח תשואה מעל 10% _15 2" xfId="22018"/>
    <cellStyle name="7_משקל בתא100_יתרת מסגרות אשראי לניצול " xfId="6696"/>
    <cellStyle name="7_משקל בתא100_יתרת מסגרות אשראי לניצול  2" xfId="6697"/>
    <cellStyle name="7_משקל בתא100_יתרת מסגרות אשראי לניצול  2 2" xfId="22020"/>
    <cellStyle name="7_משקל בתא100_יתרת מסגרות אשראי לניצול  2_15" xfId="12140"/>
    <cellStyle name="7_משקל בתא100_יתרת מסגרות אשראי לניצול  2_15 2" xfId="22021"/>
    <cellStyle name="7_משקל בתא100_יתרת מסגרות אשראי לניצול  2_דיווחים נוספים" xfId="6698"/>
    <cellStyle name="7_משקל בתא100_יתרת מסגרות אשראי לניצול  2_דיווחים נוספים 2" xfId="22022"/>
    <cellStyle name="7_משקל בתא100_יתרת מסגרות אשראי לניצול  2_דיווחים נוספים_1" xfId="6699"/>
    <cellStyle name="7_משקל בתא100_יתרת מסגרות אשראי לניצול  2_דיווחים נוספים_1 2" xfId="22023"/>
    <cellStyle name="7_משקל בתא100_יתרת מסגרות אשראי לניצול  2_דיווחים נוספים_1_15" xfId="12142"/>
    <cellStyle name="7_משקל בתא100_יתרת מסגרות אשראי לניצול  2_דיווחים נוספים_1_15 2" xfId="22024"/>
    <cellStyle name="7_משקל בתא100_יתרת מסגרות אשראי לניצול  2_דיווחים נוספים_1_פירוט אגח תשואה מעל 10% " xfId="6700"/>
    <cellStyle name="7_משקל בתא100_יתרת מסגרות אשראי לניצול  2_דיווחים נוספים_1_פירוט אגח תשואה מעל 10%  2" xfId="22025"/>
    <cellStyle name="7_משקל בתא100_יתרת מסגרות אשראי לניצול  2_דיווחים נוספים_1_פירוט אגח תשואה מעל 10% _15" xfId="12143"/>
    <cellStyle name="7_משקל בתא100_יתרת מסגרות אשראי לניצול  2_דיווחים נוספים_1_פירוט אגח תשואה מעל 10% _15 2" xfId="22026"/>
    <cellStyle name="7_משקל בתא100_יתרת מסגרות אשראי לניצול  2_דיווחים נוספים_15" xfId="12141"/>
    <cellStyle name="7_משקל בתא100_יתרת מסגרות אשראי לניצול  2_דיווחים נוספים_15 2" xfId="22027"/>
    <cellStyle name="7_משקל בתא100_יתרת מסגרות אשראי לניצול  2_דיווחים נוספים_פירוט אגח תשואה מעל 10% " xfId="6701"/>
    <cellStyle name="7_משקל בתא100_יתרת מסגרות אשראי לניצול  2_דיווחים נוספים_פירוט אגח תשואה מעל 10%  2" xfId="22028"/>
    <cellStyle name="7_משקל בתא100_יתרת מסגרות אשראי לניצול  2_דיווחים נוספים_פירוט אגח תשואה מעל 10% _15" xfId="12144"/>
    <cellStyle name="7_משקל בתא100_יתרת מסגרות אשראי לניצול  2_דיווחים נוספים_פירוט אגח תשואה מעל 10% _15 2" xfId="22029"/>
    <cellStyle name="7_משקל בתא100_יתרת מסגרות אשראי לניצול  2_פירוט אגח תשואה מעל 10% " xfId="6702"/>
    <cellStyle name="7_משקל בתא100_יתרת מסגרות אשראי לניצול  2_פירוט אגח תשואה מעל 10%  2" xfId="22030"/>
    <cellStyle name="7_משקל בתא100_יתרת מסגרות אשראי לניצול  2_פירוט אגח תשואה מעל 10% _1" xfId="6703"/>
    <cellStyle name="7_משקל בתא100_יתרת מסגרות אשראי לניצול  2_פירוט אגח תשואה מעל 10% _1 2" xfId="22031"/>
    <cellStyle name="7_משקל בתא100_יתרת מסגרות אשראי לניצול  2_פירוט אגח תשואה מעל 10% _1_15" xfId="12146"/>
    <cellStyle name="7_משקל בתא100_יתרת מסגרות אשראי לניצול  2_פירוט אגח תשואה מעל 10% _1_15 2" xfId="22032"/>
    <cellStyle name="7_משקל בתא100_יתרת מסגרות אשראי לניצול  2_פירוט אגח תשואה מעל 10% _15" xfId="12145"/>
    <cellStyle name="7_משקל בתא100_יתרת מסגרות אשראי לניצול  2_פירוט אגח תשואה מעל 10% _15 2" xfId="22033"/>
    <cellStyle name="7_משקל בתא100_יתרת מסגרות אשראי לניצול  2_פירוט אגח תשואה מעל 10% _פירוט אגח תשואה מעל 10% " xfId="6704"/>
    <cellStyle name="7_משקל בתא100_יתרת מסגרות אשראי לניצול  2_פירוט אגח תשואה מעל 10% _פירוט אגח תשואה מעל 10%  2" xfId="22034"/>
    <cellStyle name="7_משקל בתא100_יתרת מסגרות אשראי לניצול  2_פירוט אגח תשואה מעל 10% _פירוט אגח תשואה מעל 10% _15" xfId="12147"/>
    <cellStyle name="7_משקל בתא100_יתרת מסגרות אשראי לניצול  2_פירוט אגח תשואה מעל 10% _פירוט אגח תשואה מעל 10% _15 2" xfId="22035"/>
    <cellStyle name="7_משקל בתא100_יתרת מסגרות אשראי לניצול  3" xfId="22019"/>
    <cellStyle name="7_משקל בתא100_יתרת מסגרות אשראי לניצול _15" xfId="12139"/>
    <cellStyle name="7_משקל בתא100_יתרת מסגרות אשראי לניצול _15 2" xfId="22036"/>
    <cellStyle name="7_משקל בתא100_יתרת מסגרות אשראי לניצול _4.4." xfId="6705"/>
    <cellStyle name="7_משקל בתא100_יתרת מסגרות אשראי לניצול _4.4. 2" xfId="6706"/>
    <cellStyle name="7_משקל בתא100_יתרת מסגרות אשראי לניצול _4.4. 2 2" xfId="22038"/>
    <cellStyle name="7_משקל בתא100_יתרת מסגרות אשראי לניצול _4.4. 2_15" xfId="12149"/>
    <cellStyle name="7_משקל בתא100_יתרת מסגרות אשראי לניצול _4.4. 2_15 2" xfId="22039"/>
    <cellStyle name="7_משקל בתא100_יתרת מסגרות אשראי לניצול _4.4. 2_דיווחים נוספים" xfId="6707"/>
    <cellStyle name="7_משקל בתא100_יתרת מסגרות אשראי לניצול _4.4. 2_דיווחים נוספים 2" xfId="22040"/>
    <cellStyle name="7_משקל בתא100_יתרת מסגרות אשראי לניצול _4.4. 2_דיווחים נוספים_1" xfId="6708"/>
    <cellStyle name="7_משקל בתא100_יתרת מסגרות אשראי לניצול _4.4. 2_דיווחים נוספים_1 2" xfId="22041"/>
    <cellStyle name="7_משקל בתא100_יתרת מסגרות אשראי לניצול _4.4. 2_דיווחים נוספים_1_15" xfId="12151"/>
    <cellStyle name="7_משקל בתא100_יתרת מסגרות אשראי לניצול _4.4. 2_דיווחים נוספים_1_15 2" xfId="22042"/>
    <cellStyle name="7_משקל בתא100_יתרת מסגרות אשראי לניצול _4.4. 2_דיווחים נוספים_1_פירוט אגח תשואה מעל 10% " xfId="6709"/>
    <cellStyle name="7_משקל בתא100_יתרת מסגרות אשראי לניצול _4.4. 2_דיווחים נוספים_1_פירוט אגח תשואה מעל 10%  2" xfId="22043"/>
    <cellStyle name="7_משקל בתא100_יתרת מסגרות אשראי לניצול _4.4. 2_דיווחים נוספים_1_פירוט אגח תשואה מעל 10% _15" xfId="12152"/>
    <cellStyle name="7_משקל בתא100_יתרת מסגרות אשראי לניצול _4.4. 2_דיווחים נוספים_1_פירוט אגח תשואה מעל 10% _15 2" xfId="22044"/>
    <cellStyle name="7_משקל בתא100_יתרת מסגרות אשראי לניצול _4.4. 2_דיווחים נוספים_15" xfId="12150"/>
    <cellStyle name="7_משקל בתא100_יתרת מסגרות אשראי לניצול _4.4. 2_דיווחים נוספים_15 2" xfId="22045"/>
    <cellStyle name="7_משקל בתא100_יתרת מסגרות אשראי לניצול _4.4. 2_דיווחים נוספים_פירוט אגח תשואה מעל 10% " xfId="6710"/>
    <cellStyle name="7_משקל בתא100_יתרת מסגרות אשראי לניצול _4.4. 2_דיווחים נוספים_פירוט אגח תשואה מעל 10%  2" xfId="22046"/>
    <cellStyle name="7_משקל בתא100_יתרת מסגרות אשראי לניצול _4.4. 2_דיווחים נוספים_פירוט אגח תשואה מעל 10% _15" xfId="12153"/>
    <cellStyle name="7_משקל בתא100_יתרת מסגרות אשראי לניצול _4.4. 2_דיווחים נוספים_פירוט אגח תשואה מעל 10% _15 2" xfId="22047"/>
    <cellStyle name="7_משקל בתא100_יתרת מסגרות אשראי לניצול _4.4. 2_פירוט אגח תשואה מעל 10% " xfId="6711"/>
    <cellStyle name="7_משקל בתא100_יתרת מסגרות אשראי לניצול _4.4. 2_פירוט אגח תשואה מעל 10%  2" xfId="22048"/>
    <cellStyle name="7_משקל בתא100_יתרת מסגרות אשראי לניצול _4.4. 2_פירוט אגח תשואה מעל 10% _1" xfId="6712"/>
    <cellStyle name="7_משקל בתא100_יתרת מסגרות אשראי לניצול _4.4. 2_פירוט אגח תשואה מעל 10% _1 2" xfId="22049"/>
    <cellStyle name="7_משקל בתא100_יתרת מסגרות אשראי לניצול _4.4. 2_פירוט אגח תשואה מעל 10% _1_15" xfId="12155"/>
    <cellStyle name="7_משקל בתא100_יתרת מסגרות אשראי לניצול _4.4. 2_פירוט אגח תשואה מעל 10% _1_15 2" xfId="22050"/>
    <cellStyle name="7_משקל בתא100_יתרת מסגרות אשראי לניצול _4.4. 2_פירוט אגח תשואה מעל 10% _15" xfId="12154"/>
    <cellStyle name="7_משקל בתא100_יתרת מסגרות אשראי לניצול _4.4. 2_פירוט אגח תשואה מעל 10% _15 2" xfId="22051"/>
    <cellStyle name="7_משקל בתא100_יתרת מסגרות אשראי לניצול _4.4. 2_פירוט אגח תשואה מעל 10% _פירוט אגח תשואה מעל 10% " xfId="6713"/>
    <cellStyle name="7_משקל בתא100_יתרת מסגרות אשראי לניצול _4.4. 2_פירוט אגח תשואה מעל 10% _פירוט אגח תשואה מעל 10%  2" xfId="22052"/>
    <cellStyle name="7_משקל בתא100_יתרת מסגרות אשראי לניצול _4.4. 2_פירוט אגח תשואה מעל 10% _פירוט אגח תשואה מעל 10% _15" xfId="12156"/>
    <cellStyle name="7_משקל בתא100_יתרת מסגרות אשראי לניצול _4.4. 2_פירוט אגח תשואה מעל 10% _פירוט אגח תשואה מעל 10% _15 2" xfId="22053"/>
    <cellStyle name="7_משקל בתא100_יתרת מסגרות אשראי לניצול _4.4. 3" xfId="22037"/>
    <cellStyle name="7_משקל בתא100_יתרת מסגרות אשראי לניצול _4.4._15" xfId="12148"/>
    <cellStyle name="7_משקל בתא100_יתרת מסגרות אשראי לניצול _4.4._15 2" xfId="22054"/>
    <cellStyle name="7_משקל בתא100_יתרת מסגרות אשראי לניצול _4.4._דיווחים נוספים" xfId="6714"/>
    <cellStyle name="7_משקל בתא100_יתרת מסגרות אשראי לניצול _4.4._דיווחים נוספים 2" xfId="22055"/>
    <cellStyle name="7_משקל בתא100_יתרת מסגרות אשראי לניצול _4.4._דיווחים נוספים_15" xfId="12157"/>
    <cellStyle name="7_משקל בתא100_יתרת מסגרות אשראי לניצול _4.4._דיווחים נוספים_15 2" xfId="22056"/>
    <cellStyle name="7_משקל בתא100_יתרת מסגרות אשראי לניצול _4.4._דיווחים נוספים_פירוט אגח תשואה מעל 10% " xfId="6715"/>
    <cellStyle name="7_משקל בתא100_יתרת מסגרות אשראי לניצול _4.4._דיווחים נוספים_פירוט אגח תשואה מעל 10%  2" xfId="22057"/>
    <cellStyle name="7_משקל בתא100_יתרת מסגרות אשראי לניצול _4.4._דיווחים נוספים_פירוט אגח תשואה מעל 10% _15" xfId="12158"/>
    <cellStyle name="7_משקל בתא100_יתרת מסגרות אשראי לניצול _4.4._דיווחים נוספים_פירוט אגח תשואה מעל 10% _15 2" xfId="22058"/>
    <cellStyle name="7_משקל בתא100_יתרת מסגרות אשראי לניצול _4.4._פירוט אגח תשואה מעל 10% " xfId="6716"/>
    <cellStyle name="7_משקל בתא100_יתרת מסגרות אשראי לניצול _4.4._פירוט אגח תשואה מעל 10%  2" xfId="22059"/>
    <cellStyle name="7_משקל בתא100_יתרת מסגרות אשראי לניצול _4.4._פירוט אגח תשואה מעל 10% _1" xfId="6717"/>
    <cellStyle name="7_משקל בתא100_יתרת מסגרות אשראי לניצול _4.4._פירוט אגח תשואה מעל 10% _1 2" xfId="22060"/>
    <cellStyle name="7_משקל בתא100_יתרת מסגרות אשראי לניצול _4.4._פירוט אגח תשואה מעל 10% _1_15" xfId="12160"/>
    <cellStyle name="7_משקל בתא100_יתרת מסגרות אשראי לניצול _4.4._פירוט אגח תשואה מעל 10% _1_15 2" xfId="22061"/>
    <cellStyle name="7_משקל בתא100_יתרת מסגרות אשראי לניצול _4.4._פירוט אגח תשואה מעל 10% _15" xfId="12159"/>
    <cellStyle name="7_משקל בתא100_יתרת מסגרות אשראי לניצול _4.4._פירוט אגח תשואה מעל 10% _15 2" xfId="22062"/>
    <cellStyle name="7_משקל בתא100_יתרת מסגרות אשראי לניצול _4.4._פירוט אגח תשואה מעל 10% _פירוט אגח תשואה מעל 10% " xfId="6718"/>
    <cellStyle name="7_משקל בתא100_יתרת מסגרות אשראי לניצול _4.4._פירוט אגח תשואה מעל 10% _פירוט אגח תשואה מעל 10%  2" xfId="22063"/>
    <cellStyle name="7_משקל בתא100_יתרת מסגרות אשראי לניצול _4.4._פירוט אגח תשואה מעל 10% _פירוט אגח תשואה מעל 10% _15" xfId="12161"/>
    <cellStyle name="7_משקל בתא100_יתרת מסגרות אשראי לניצול _4.4._פירוט אגח תשואה מעל 10% _פירוט אגח תשואה מעל 10% _15 2" xfId="22064"/>
    <cellStyle name="7_משקל בתא100_יתרת מסגרות אשראי לניצול _דיווחים נוספים" xfId="6719"/>
    <cellStyle name="7_משקל בתא100_יתרת מסגרות אשראי לניצול _דיווחים נוספים 2" xfId="22065"/>
    <cellStyle name="7_משקל בתא100_יתרת מסגרות אשראי לניצול _דיווחים נוספים_1" xfId="6720"/>
    <cellStyle name="7_משקל בתא100_יתרת מסגרות אשראי לניצול _דיווחים נוספים_1 2" xfId="22066"/>
    <cellStyle name="7_משקל בתא100_יתרת מסגרות אשראי לניצול _דיווחים נוספים_1_15" xfId="12163"/>
    <cellStyle name="7_משקל בתא100_יתרת מסגרות אשראי לניצול _דיווחים נוספים_1_15 2" xfId="22067"/>
    <cellStyle name="7_משקל בתא100_יתרת מסגרות אשראי לניצול _דיווחים נוספים_1_פירוט אגח תשואה מעל 10% " xfId="6721"/>
    <cellStyle name="7_משקל בתא100_יתרת מסגרות אשראי לניצול _דיווחים נוספים_1_פירוט אגח תשואה מעל 10%  2" xfId="22068"/>
    <cellStyle name="7_משקל בתא100_יתרת מסגרות אשראי לניצול _דיווחים נוספים_1_פירוט אגח תשואה מעל 10% _15" xfId="12164"/>
    <cellStyle name="7_משקל בתא100_יתרת מסגרות אשראי לניצול _דיווחים נוספים_1_פירוט אגח תשואה מעל 10% _15 2" xfId="22069"/>
    <cellStyle name="7_משקל בתא100_יתרת מסגרות אשראי לניצול _דיווחים נוספים_15" xfId="12162"/>
    <cellStyle name="7_משקל בתא100_יתרת מסגרות אשראי לניצול _דיווחים נוספים_15 2" xfId="22070"/>
    <cellStyle name="7_משקל בתא100_יתרת מסגרות אשראי לניצול _דיווחים נוספים_פירוט אגח תשואה מעל 10% " xfId="6722"/>
    <cellStyle name="7_משקל בתא100_יתרת מסגרות אשראי לניצול _דיווחים נוספים_פירוט אגח תשואה מעל 10%  2" xfId="22071"/>
    <cellStyle name="7_משקל בתא100_יתרת מסגרות אשראי לניצול _דיווחים נוספים_פירוט אגח תשואה מעל 10% _15" xfId="12165"/>
    <cellStyle name="7_משקל בתא100_יתרת מסגרות אשראי לניצול _דיווחים נוספים_פירוט אגח תשואה מעל 10% _15 2" xfId="22072"/>
    <cellStyle name="7_משקל בתא100_יתרת מסגרות אשראי לניצול _פירוט אגח תשואה מעל 10% " xfId="6723"/>
    <cellStyle name="7_משקל בתא100_יתרת מסגרות אשראי לניצול _פירוט אגח תשואה מעל 10%  2" xfId="22073"/>
    <cellStyle name="7_משקל בתא100_יתרת מסגרות אשראי לניצול _פירוט אגח תשואה מעל 10% _1" xfId="6724"/>
    <cellStyle name="7_משקל בתא100_יתרת מסגרות אשראי לניצול _פירוט אגח תשואה מעל 10% _1 2" xfId="22074"/>
    <cellStyle name="7_משקל בתא100_יתרת מסגרות אשראי לניצול _פירוט אגח תשואה מעל 10% _1_15" xfId="12167"/>
    <cellStyle name="7_משקל בתא100_יתרת מסגרות אשראי לניצול _פירוט אגח תשואה מעל 10% _1_15 2" xfId="22075"/>
    <cellStyle name="7_משקל בתא100_יתרת מסגרות אשראי לניצול _פירוט אגח תשואה מעל 10% _15" xfId="12166"/>
    <cellStyle name="7_משקל בתא100_יתרת מסגרות אשראי לניצול _פירוט אגח תשואה מעל 10% _15 2" xfId="22076"/>
    <cellStyle name="7_משקל בתא100_יתרת מסגרות אשראי לניצול _פירוט אגח תשואה מעל 10% _פירוט אגח תשואה מעל 10% " xfId="6725"/>
    <cellStyle name="7_משקל בתא100_יתרת מסגרות אשראי לניצול _פירוט אגח תשואה מעל 10% _פירוט אגח תשואה מעל 10%  2" xfId="22077"/>
    <cellStyle name="7_משקל בתא100_יתרת מסגרות אשראי לניצול _פירוט אגח תשואה מעל 10% _פירוט אגח תשואה מעל 10% _15" xfId="12168"/>
    <cellStyle name="7_משקל בתא100_יתרת מסגרות אשראי לניצול _פירוט אגח תשואה מעל 10% _פירוט אגח תשואה מעל 10% _15 2" xfId="22078"/>
    <cellStyle name="7_משקל בתא100_עסקאות שאושרו וטרם בוצעו  " xfId="6726"/>
    <cellStyle name="7_משקל בתא100_עסקאות שאושרו וטרם בוצעו   2" xfId="6727"/>
    <cellStyle name="7_משקל בתא100_עסקאות שאושרו וטרם בוצעו   2 2" xfId="22080"/>
    <cellStyle name="7_משקל בתא100_עסקאות שאושרו וטרם בוצעו   2_15" xfId="12170"/>
    <cellStyle name="7_משקל בתא100_עסקאות שאושרו וטרם בוצעו   2_15 2" xfId="22081"/>
    <cellStyle name="7_משקל בתא100_עסקאות שאושרו וטרם בוצעו   2_דיווחים נוספים" xfId="6728"/>
    <cellStyle name="7_משקל בתא100_עסקאות שאושרו וטרם בוצעו   2_דיווחים נוספים 2" xfId="22082"/>
    <cellStyle name="7_משקל בתא100_עסקאות שאושרו וטרם בוצעו   2_דיווחים נוספים_1" xfId="6729"/>
    <cellStyle name="7_משקל בתא100_עסקאות שאושרו וטרם בוצעו   2_דיווחים נוספים_1 2" xfId="22083"/>
    <cellStyle name="7_משקל בתא100_עסקאות שאושרו וטרם בוצעו   2_דיווחים נוספים_1_15" xfId="12172"/>
    <cellStyle name="7_משקל בתא100_עסקאות שאושרו וטרם בוצעו   2_דיווחים נוספים_1_15 2" xfId="22084"/>
    <cellStyle name="7_משקל בתא100_עסקאות שאושרו וטרם בוצעו   2_דיווחים נוספים_1_פירוט אגח תשואה מעל 10% " xfId="6730"/>
    <cellStyle name="7_משקל בתא100_עסקאות שאושרו וטרם בוצעו   2_דיווחים נוספים_1_פירוט אגח תשואה מעל 10%  2" xfId="22085"/>
    <cellStyle name="7_משקל בתא100_עסקאות שאושרו וטרם בוצעו   2_דיווחים נוספים_1_פירוט אגח תשואה מעל 10% _15" xfId="12173"/>
    <cellStyle name="7_משקל בתא100_עסקאות שאושרו וטרם בוצעו   2_דיווחים נוספים_1_פירוט אגח תשואה מעל 10% _15 2" xfId="22086"/>
    <cellStyle name="7_משקל בתא100_עסקאות שאושרו וטרם בוצעו   2_דיווחים נוספים_15" xfId="12171"/>
    <cellStyle name="7_משקל בתא100_עסקאות שאושרו וטרם בוצעו   2_דיווחים נוספים_15 2" xfId="22087"/>
    <cellStyle name="7_משקל בתא100_עסקאות שאושרו וטרם בוצעו   2_דיווחים נוספים_פירוט אגח תשואה מעל 10% " xfId="6731"/>
    <cellStyle name="7_משקל בתא100_עסקאות שאושרו וטרם בוצעו   2_דיווחים נוספים_פירוט אגח תשואה מעל 10%  2" xfId="22088"/>
    <cellStyle name="7_משקל בתא100_עסקאות שאושרו וטרם בוצעו   2_דיווחים נוספים_פירוט אגח תשואה מעל 10% _15" xfId="12174"/>
    <cellStyle name="7_משקל בתא100_עסקאות שאושרו וטרם בוצעו   2_דיווחים נוספים_פירוט אגח תשואה מעל 10% _15 2" xfId="22089"/>
    <cellStyle name="7_משקל בתא100_עסקאות שאושרו וטרם בוצעו   2_פירוט אגח תשואה מעל 10% " xfId="6732"/>
    <cellStyle name="7_משקל בתא100_עסקאות שאושרו וטרם בוצעו   2_פירוט אגח תשואה מעל 10%  2" xfId="22090"/>
    <cellStyle name="7_משקל בתא100_עסקאות שאושרו וטרם בוצעו   2_פירוט אגח תשואה מעל 10% _1" xfId="6733"/>
    <cellStyle name="7_משקל בתא100_עסקאות שאושרו וטרם בוצעו   2_פירוט אגח תשואה מעל 10% _1 2" xfId="22091"/>
    <cellStyle name="7_משקל בתא100_עסקאות שאושרו וטרם בוצעו   2_פירוט אגח תשואה מעל 10% _1_15" xfId="12176"/>
    <cellStyle name="7_משקל בתא100_עסקאות שאושרו וטרם בוצעו   2_פירוט אגח תשואה מעל 10% _1_15 2" xfId="22092"/>
    <cellStyle name="7_משקל בתא100_עסקאות שאושרו וטרם בוצעו   2_פירוט אגח תשואה מעל 10% _15" xfId="12175"/>
    <cellStyle name="7_משקל בתא100_עסקאות שאושרו וטרם בוצעו   2_פירוט אגח תשואה מעל 10% _15 2" xfId="22093"/>
    <cellStyle name="7_משקל בתא100_עסקאות שאושרו וטרם בוצעו   2_פירוט אגח תשואה מעל 10% _פירוט אגח תשואה מעל 10% " xfId="6734"/>
    <cellStyle name="7_משקל בתא100_עסקאות שאושרו וטרם בוצעו   2_פירוט אגח תשואה מעל 10% _פירוט אגח תשואה מעל 10%  2" xfId="22094"/>
    <cellStyle name="7_משקל בתא100_עסקאות שאושרו וטרם בוצעו   2_פירוט אגח תשואה מעל 10% _פירוט אגח תשואה מעל 10% _15" xfId="12177"/>
    <cellStyle name="7_משקל בתא100_עסקאות שאושרו וטרם בוצעו   2_פירוט אגח תשואה מעל 10% _פירוט אגח תשואה מעל 10% _15 2" xfId="22095"/>
    <cellStyle name="7_משקל בתא100_עסקאות שאושרו וטרם בוצעו   3" xfId="22079"/>
    <cellStyle name="7_משקל בתא100_עסקאות שאושרו וטרם בוצעו  _1" xfId="6735"/>
    <cellStyle name="7_משקל בתא100_עסקאות שאושרו וטרם בוצעו  _1 2" xfId="6736"/>
    <cellStyle name="7_משקל בתא100_עסקאות שאושרו וטרם בוצעו  _1 2 2" xfId="22097"/>
    <cellStyle name="7_משקל בתא100_עסקאות שאושרו וטרם בוצעו  _1 2_15" xfId="12179"/>
    <cellStyle name="7_משקל בתא100_עסקאות שאושרו וטרם בוצעו  _1 2_15 2" xfId="22098"/>
    <cellStyle name="7_משקל בתא100_עסקאות שאושרו וטרם בוצעו  _1 2_דיווחים נוספים" xfId="6737"/>
    <cellStyle name="7_משקל בתא100_עסקאות שאושרו וטרם בוצעו  _1 2_דיווחים נוספים 2" xfId="22099"/>
    <cellStyle name="7_משקל בתא100_עסקאות שאושרו וטרם בוצעו  _1 2_דיווחים נוספים_1" xfId="6738"/>
    <cellStyle name="7_משקל בתא100_עסקאות שאושרו וטרם בוצעו  _1 2_דיווחים נוספים_1 2" xfId="22100"/>
    <cellStyle name="7_משקל בתא100_עסקאות שאושרו וטרם בוצעו  _1 2_דיווחים נוספים_1_15" xfId="12181"/>
    <cellStyle name="7_משקל בתא100_עסקאות שאושרו וטרם בוצעו  _1 2_דיווחים נוספים_1_15 2" xfId="22101"/>
    <cellStyle name="7_משקל בתא100_עסקאות שאושרו וטרם בוצעו  _1 2_דיווחים נוספים_1_פירוט אגח תשואה מעל 10% " xfId="6739"/>
    <cellStyle name="7_משקל בתא100_עסקאות שאושרו וטרם בוצעו  _1 2_דיווחים נוספים_1_פירוט אגח תשואה מעל 10%  2" xfId="22102"/>
    <cellStyle name="7_משקל בתא100_עסקאות שאושרו וטרם בוצעו  _1 2_דיווחים נוספים_1_פירוט אגח תשואה מעל 10% _15" xfId="12182"/>
    <cellStyle name="7_משקל בתא100_עסקאות שאושרו וטרם בוצעו  _1 2_דיווחים נוספים_1_פירוט אגח תשואה מעל 10% _15 2" xfId="22103"/>
    <cellStyle name="7_משקל בתא100_עסקאות שאושרו וטרם בוצעו  _1 2_דיווחים נוספים_15" xfId="12180"/>
    <cellStyle name="7_משקל בתא100_עסקאות שאושרו וטרם בוצעו  _1 2_דיווחים נוספים_15 2" xfId="22104"/>
    <cellStyle name="7_משקל בתא100_עסקאות שאושרו וטרם בוצעו  _1 2_דיווחים נוספים_פירוט אגח תשואה מעל 10% " xfId="6740"/>
    <cellStyle name="7_משקל בתא100_עסקאות שאושרו וטרם בוצעו  _1 2_דיווחים נוספים_פירוט אגח תשואה מעל 10%  2" xfId="22105"/>
    <cellStyle name="7_משקל בתא100_עסקאות שאושרו וטרם בוצעו  _1 2_דיווחים נוספים_פירוט אגח תשואה מעל 10% _15" xfId="12183"/>
    <cellStyle name="7_משקל בתא100_עסקאות שאושרו וטרם בוצעו  _1 2_דיווחים נוספים_פירוט אגח תשואה מעל 10% _15 2" xfId="22106"/>
    <cellStyle name="7_משקל בתא100_עסקאות שאושרו וטרם בוצעו  _1 2_פירוט אגח תשואה מעל 10% " xfId="6741"/>
    <cellStyle name="7_משקל בתא100_עסקאות שאושרו וטרם בוצעו  _1 2_פירוט אגח תשואה מעל 10%  2" xfId="22107"/>
    <cellStyle name="7_משקל בתא100_עסקאות שאושרו וטרם בוצעו  _1 2_פירוט אגח תשואה מעל 10% _1" xfId="6742"/>
    <cellStyle name="7_משקל בתא100_עסקאות שאושרו וטרם בוצעו  _1 2_פירוט אגח תשואה מעל 10% _1 2" xfId="22108"/>
    <cellStyle name="7_משקל בתא100_עסקאות שאושרו וטרם בוצעו  _1 2_פירוט אגח תשואה מעל 10% _1_15" xfId="12185"/>
    <cellStyle name="7_משקל בתא100_עסקאות שאושרו וטרם בוצעו  _1 2_פירוט אגח תשואה מעל 10% _1_15 2" xfId="22109"/>
    <cellStyle name="7_משקל בתא100_עסקאות שאושרו וטרם בוצעו  _1 2_פירוט אגח תשואה מעל 10% _15" xfId="12184"/>
    <cellStyle name="7_משקל בתא100_עסקאות שאושרו וטרם בוצעו  _1 2_פירוט אגח תשואה מעל 10% _15 2" xfId="22110"/>
    <cellStyle name="7_משקל בתא100_עסקאות שאושרו וטרם בוצעו  _1 2_פירוט אגח תשואה מעל 10% _פירוט אגח תשואה מעל 10% " xfId="6743"/>
    <cellStyle name="7_משקל בתא100_עסקאות שאושרו וטרם בוצעו  _1 2_פירוט אגח תשואה מעל 10% _פירוט אגח תשואה מעל 10%  2" xfId="22111"/>
    <cellStyle name="7_משקל בתא100_עסקאות שאושרו וטרם בוצעו  _1 2_פירוט אגח תשואה מעל 10% _פירוט אגח תשואה מעל 10% _15" xfId="12186"/>
    <cellStyle name="7_משקל בתא100_עסקאות שאושרו וטרם בוצעו  _1 2_פירוט אגח תשואה מעל 10% _פירוט אגח תשואה מעל 10% _15 2" xfId="22112"/>
    <cellStyle name="7_משקל בתא100_עסקאות שאושרו וטרם בוצעו  _1 3" xfId="22096"/>
    <cellStyle name="7_משקל בתא100_עסקאות שאושרו וטרם בוצעו  _1_15" xfId="12178"/>
    <cellStyle name="7_משקל בתא100_עסקאות שאושרו וטרם בוצעו  _1_15 2" xfId="22113"/>
    <cellStyle name="7_משקל בתא100_עסקאות שאושרו וטרם בוצעו  _1_דיווחים נוספים" xfId="6744"/>
    <cellStyle name="7_משקל בתא100_עסקאות שאושרו וטרם בוצעו  _1_דיווחים נוספים 2" xfId="22114"/>
    <cellStyle name="7_משקל בתא100_עסקאות שאושרו וטרם בוצעו  _1_דיווחים נוספים_15" xfId="12187"/>
    <cellStyle name="7_משקל בתא100_עסקאות שאושרו וטרם בוצעו  _1_דיווחים נוספים_15 2" xfId="22115"/>
    <cellStyle name="7_משקל בתא100_עסקאות שאושרו וטרם בוצעו  _1_דיווחים נוספים_פירוט אגח תשואה מעל 10% " xfId="6745"/>
    <cellStyle name="7_משקל בתא100_עסקאות שאושרו וטרם בוצעו  _1_דיווחים נוספים_פירוט אגח תשואה מעל 10%  2" xfId="22116"/>
    <cellStyle name="7_משקל בתא100_עסקאות שאושרו וטרם בוצעו  _1_דיווחים נוספים_פירוט אגח תשואה מעל 10% _15" xfId="12188"/>
    <cellStyle name="7_משקל בתא100_עסקאות שאושרו וטרם בוצעו  _1_דיווחים נוספים_פירוט אגח תשואה מעל 10% _15 2" xfId="22117"/>
    <cellStyle name="7_משקל בתא100_עסקאות שאושרו וטרם בוצעו  _1_פירוט אגח תשואה מעל 10% " xfId="6746"/>
    <cellStyle name="7_משקל בתא100_עסקאות שאושרו וטרם בוצעו  _1_פירוט אגח תשואה מעל 10%  2" xfId="22118"/>
    <cellStyle name="7_משקל בתא100_עסקאות שאושרו וטרם בוצעו  _1_פירוט אגח תשואה מעל 10% _1" xfId="6747"/>
    <cellStyle name="7_משקל בתא100_עסקאות שאושרו וטרם בוצעו  _1_פירוט אגח תשואה מעל 10% _1 2" xfId="22119"/>
    <cellStyle name="7_משקל בתא100_עסקאות שאושרו וטרם בוצעו  _1_פירוט אגח תשואה מעל 10% _1_15" xfId="12190"/>
    <cellStyle name="7_משקל בתא100_עסקאות שאושרו וטרם בוצעו  _1_פירוט אגח תשואה מעל 10% _1_15 2" xfId="22120"/>
    <cellStyle name="7_משקל בתא100_עסקאות שאושרו וטרם בוצעו  _1_פירוט אגח תשואה מעל 10% _15" xfId="12189"/>
    <cellStyle name="7_משקל בתא100_עסקאות שאושרו וטרם בוצעו  _1_פירוט אגח תשואה מעל 10% _15 2" xfId="22121"/>
    <cellStyle name="7_משקל בתא100_עסקאות שאושרו וטרם בוצעו  _1_פירוט אגח תשואה מעל 10% _פירוט אגח תשואה מעל 10% " xfId="6748"/>
    <cellStyle name="7_משקל בתא100_עסקאות שאושרו וטרם בוצעו  _1_פירוט אגח תשואה מעל 10% _פירוט אגח תשואה מעל 10%  2" xfId="22122"/>
    <cellStyle name="7_משקל בתא100_עסקאות שאושרו וטרם בוצעו  _1_פירוט אגח תשואה מעל 10% _פירוט אגח תשואה מעל 10% _15" xfId="12191"/>
    <cellStyle name="7_משקל בתא100_עסקאות שאושרו וטרם בוצעו  _1_פירוט אגח תשואה מעל 10% _פירוט אגח תשואה מעל 10% _15 2" xfId="22123"/>
    <cellStyle name="7_משקל בתא100_עסקאות שאושרו וטרם בוצעו  _15" xfId="12169"/>
    <cellStyle name="7_משקל בתא100_עסקאות שאושרו וטרם בוצעו  _15 2" xfId="22124"/>
    <cellStyle name="7_משקל בתא100_עסקאות שאושרו וטרם בוצעו  _4.4." xfId="6749"/>
    <cellStyle name="7_משקל בתא100_עסקאות שאושרו וטרם בוצעו  _4.4. 2" xfId="6750"/>
    <cellStyle name="7_משקל בתא100_עסקאות שאושרו וטרם בוצעו  _4.4. 2 2" xfId="22126"/>
    <cellStyle name="7_משקל בתא100_עסקאות שאושרו וטרם בוצעו  _4.4. 2_15" xfId="12193"/>
    <cellStyle name="7_משקל בתא100_עסקאות שאושרו וטרם בוצעו  _4.4. 2_15 2" xfId="22127"/>
    <cellStyle name="7_משקל בתא100_עסקאות שאושרו וטרם בוצעו  _4.4. 2_דיווחים נוספים" xfId="6751"/>
    <cellStyle name="7_משקל בתא100_עסקאות שאושרו וטרם בוצעו  _4.4. 2_דיווחים נוספים 2" xfId="22128"/>
    <cellStyle name="7_משקל בתא100_עסקאות שאושרו וטרם בוצעו  _4.4. 2_דיווחים נוספים_1" xfId="6752"/>
    <cellStyle name="7_משקל בתא100_עסקאות שאושרו וטרם בוצעו  _4.4. 2_דיווחים נוספים_1 2" xfId="22129"/>
    <cellStyle name="7_משקל בתא100_עסקאות שאושרו וטרם בוצעו  _4.4. 2_דיווחים נוספים_1_15" xfId="12195"/>
    <cellStyle name="7_משקל בתא100_עסקאות שאושרו וטרם בוצעו  _4.4. 2_דיווחים נוספים_1_15 2" xfId="22130"/>
    <cellStyle name="7_משקל בתא100_עסקאות שאושרו וטרם בוצעו  _4.4. 2_דיווחים נוספים_1_פירוט אגח תשואה מעל 10% " xfId="6753"/>
    <cellStyle name="7_משקל בתא100_עסקאות שאושרו וטרם בוצעו  _4.4. 2_דיווחים נוספים_1_פירוט אגח תשואה מעל 10%  2" xfId="22131"/>
    <cellStyle name="7_משקל בתא100_עסקאות שאושרו וטרם בוצעו  _4.4. 2_דיווחים נוספים_1_פירוט אגח תשואה מעל 10% _15" xfId="12196"/>
    <cellStyle name="7_משקל בתא100_עסקאות שאושרו וטרם בוצעו  _4.4. 2_דיווחים נוספים_1_פירוט אגח תשואה מעל 10% _15 2" xfId="22132"/>
    <cellStyle name="7_משקל בתא100_עסקאות שאושרו וטרם בוצעו  _4.4. 2_דיווחים נוספים_15" xfId="12194"/>
    <cellStyle name="7_משקל בתא100_עסקאות שאושרו וטרם בוצעו  _4.4. 2_דיווחים נוספים_15 2" xfId="22133"/>
    <cellStyle name="7_משקל בתא100_עסקאות שאושרו וטרם בוצעו  _4.4. 2_דיווחים נוספים_פירוט אגח תשואה מעל 10% " xfId="6754"/>
    <cellStyle name="7_משקל בתא100_עסקאות שאושרו וטרם בוצעו  _4.4. 2_דיווחים נוספים_פירוט אגח תשואה מעל 10%  2" xfId="22134"/>
    <cellStyle name="7_משקל בתא100_עסקאות שאושרו וטרם בוצעו  _4.4. 2_דיווחים נוספים_פירוט אגח תשואה מעל 10% _15" xfId="12197"/>
    <cellStyle name="7_משקל בתא100_עסקאות שאושרו וטרם בוצעו  _4.4. 2_דיווחים נוספים_פירוט אגח תשואה מעל 10% _15 2" xfId="22135"/>
    <cellStyle name="7_משקל בתא100_עסקאות שאושרו וטרם בוצעו  _4.4. 2_פירוט אגח תשואה מעל 10% " xfId="6755"/>
    <cellStyle name="7_משקל בתא100_עסקאות שאושרו וטרם בוצעו  _4.4. 2_פירוט אגח תשואה מעל 10%  2" xfId="22136"/>
    <cellStyle name="7_משקל בתא100_עסקאות שאושרו וטרם בוצעו  _4.4. 2_פירוט אגח תשואה מעל 10% _1" xfId="6756"/>
    <cellStyle name="7_משקל בתא100_עסקאות שאושרו וטרם בוצעו  _4.4. 2_פירוט אגח תשואה מעל 10% _1 2" xfId="22137"/>
    <cellStyle name="7_משקל בתא100_עסקאות שאושרו וטרם בוצעו  _4.4. 2_פירוט אגח תשואה מעל 10% _1_15" xfId="12199"/>
    <cellStyle name="7_משקל בתא100_עסקאות שאושרו וטרם בוצעו  _4.4. 2_פירוט אגח תשואה מעל 10% _1_15 2" xfId="22138"/>
    <cellStyle name="7_משקל בתא100_עסקאות שאושרו וטרם בוצעו  _4.4. 2_פירוט אגח תשואה מעל 10% _15" xfId="12198"/>
    <cellStyle name="7_משקל בתא100_עסקאות שאושרו וטרם בוצעו  _4.4. 2_פירוט אגח תשואה מעל 10% _15 2" xfId="22139"/>
    <cellStyle name="7_משקל בתא100_עסקאות שאושרו וטרם בוצעו  _4.4. 2_פירוט אגח תשואה מעל 10% _פירוט אגח תשואה מעל 10% " xfId="6757"/>
    <cellStyle name="7_משקל בתא100_עסקאות שאושרו וטרם בוצעו  _4.4. 2_פירוט אגח תשואה מעל 10% _פירוט אגח תשואה מעל 10%  2" xfId="22140"/>
    <cellStyle name="7_משקל בתא100_עסקאות שאושרו וטרם בוצעו  _4.4. 2_פירוט אגח תשואה מעל 10% _פירוט אגח תשואה מעל 10% _15" xfId="12200"/>
    <cellStyle name="7_משקל בתא100_עסקאות שאושרו וטרם בוצעו  _4.4. 2_פירוט אגח תשואה מעל 10% _פירוט אגח תשואה מעל 10% _15 2" xfId="22141"/>
    <cellStyle name="7_משקל בתא100_עסקאות שאושרו וטרם בוצעו  _4.4. 3" xfId="22125"/>
    <cellStyle name="7_משקל בתא100_עסקאות שאושרו וטרם בוצעו  _4.4._15" xfId="12192"/>
    <cellStyle name="7_משקל בתא100_עסקאות שאושרו וטרם בוצעו  _4.4._15 2" xfId="22142"/>
    <cellStyle name="7_משקל בתא100_עסקאות שאושרו וטרם בוצעו  _4.4._דיווחים נוספים" xfId="6758"/>
    <cellStyle name="7_משקל בתא100_עסקאות שאושרו וטרם בוצעו  _4.4._דיווחים נוספים 2" xfId="22143"/>
    <cellStyle name="7_משקל בתא100_עסקאות שאושרו וטרם בוצעו  _4.4._דיווחים נוספים_15" xfId="12201"/>
    <cellStyle name="7_משקל בתא100_עסקאות שאושרו וטרם בוצעו  _4.4._דיווחים נוספים_15 2" xfId="22144"/>
    <cellStyle name="7_משקל בתא100_עסקאות שאושרו וטרם בוצעו  _4.4._דיווחים נוספים_פירוט אגח תשואה מעל 10% " xfId="6759"/>
    <cellStyle name="7_משקל בתא100_עסקאות שאושרו וטרם בוצעו  _4.4._דיווחים נוספים_פירוט אגח תשואה מעל 10%  2" xfId="22145"/>
    <cellStyle name="7_משקל בתא100_עסקאות שאושרו וטרם בוצעו  _4.4._דיווחים נוספים_פירוט אגח תשואה מעל 10% _15" xfId="12202"/>
    <cellStyle name="7_משקל בתא100_עסקאות שאושרו וטרם בוצעו  _4.4._דיווחים נוספים_פירוט אגח תשואה מעל 10% _15 2" xfId="22146"/>
    <cellStyle name="7_משקל בתא100_עסקאות שאושרו וטרם בוצעו  _4.4._פירוט אגח תשואה מעל 10% " xfId="6760"/>
    <cellStyle name="7_משקל בתא100_עסקאות שאושרו וטרם בוצעו  _4.4._פירוט אגח תשואה מעל 10%  2" xfId="22147"/>
    <cellStyle name="7_משקל בתא100_עסקאות שאושרו וטרם בוצעו  _4.4._פירוט אגח תשואה מעל 10% _1" xfId="6761"/>
    <cellStyle name="7_משקל בתא100_עסקאות שאושרו וטרם בוצעו  _4.4._פירוט אגח תשואה מעל 10% _1 2" xfId="22148"/>
    <cellStyle name="7_משקל בתא100_עסקאות שאושרו וטרם בוצעו  _4.4._פירוט אגח תשואה מעל 10% _1_15" xfId="12204"/>
    <cellStyle name="7_משקל בתא100_עסקאות שאושרו וטרם בוצעו  _4.4._פירוט אגח תשואה מעל 10% _1_15 2" xfId="22149"/>
    <cellStyle name="7_משקל בתא100_עסקאות שאושרו וטרם בוצעו  _4.4._פירוט אגח תשואה מעל 10% _15" xfId="12203"/>
    <cellStyle name="7_משקל בתא100_עסקאות שאושרו וטרם בוצעו  _4.4._פירוט אגח תשואה מעל 10% _15 2" xfId="22150"/>
    <cellStyle name="7_משקל בתא100_עסקאות שאושרו וטרם בוצעו  _4.4._פירוט אגח תשואה מעל 10% _פירוט אגח תשואה מעל 10% " xfId="6762"/>
    <cellStyle name="7_משקל בתא100_עסקאות שאושרו וטרם בוצעו  _4.4._פירוט אגח תשואה מעל 10% _פירוט אגח תשואה מעל 10%  2" xfId="22151"/>
    <cellStyle name="7_משקל בתא100_עסקאות שאושרו וטרם בוצעו  _4.4._פירוט אגח תשואה מעל 10% _פירוט אגח תשואה מעל 10% _15" xfId="12205"/>
    <cellStyle name="7_משקל בתא100_עסקאות שאושרו וטרם בוצעו  _4.4._פירוט אגח תשואה מעל 10% _פירוט אגח תשואה מעל 10% _15 2" xfId="22152"/>
    <cellStyle name="7_משקל בתא100_עסקאות שאושרו וטרם בוצעו  _דיווחים נוספים" xfId="6763"/>
    <cellStyle name="7_משקל בתא100_עסקאות שאושרו וטרם בוצעו  _דיווחים נוספים 2" xfId="22153"/>
    <cellStyle name="7_משקל בתא100_עסקאות שאושרו וטרם בוצעו  _דיווחים נוספים_1" xfId="6764"/>
    <cellStyle name="7_משקל בתא100_עסקאות שאושרו וטרם בוצעו  _דיווחים נוספים_1 2" xfId="22154"/>
    <cellStyle name="7_משקל בתא100_עסקאות שאושרו וטרם בוצעו  _דיווחים נוספים_1_15" xfId="12207"/>
    <cellStyle name="7_משקל בתא100_עסקאות שאושרו וטרם בוצעו  _דיווחים נוספים_1_15 2" xfId="22155"/>
    <cellStyle name="7_משקל בתא100_עסקאות שאושרו וטרם בוצעו  _דיווחים נוספים_1_פירוט אגח תשואה מעל 10% " xfId="6765"/>
    <cellStyle name="7_משקל בתא100_עסקאות שאושרו וטרם בוצעו  _דיווחים נוספים_1_פירוט אגח תשואה מעל 10%  2" xfId="22156"/>
    <cellStyle name="7_משקל בתא100_עסקאות שאושרו וטרם בוצעו  _דיווחים נוספים_1_פירוט אגח תשואה מעל 10% _15" xfId="12208"/>
    <cellStyle name="7_משקל בתא100_עסקאות שאושרו וטרם בוצעו  _דיווחים נוספים_1_פירוט אגח תשואה מעל 10% _15 2" xfId="22157"/>
    <cellStyle name="7_משקל בתא100_עסקאות שאושרו וטרם בוצעו  _דיווחים נוספים_15" xfId="12206"/>
    <cellStyle name="7_משקל בתא100_עסקאות שאושרו וטרם בוצעו  _דיווחים נוספים_15 2" xfId="22158"/>
    <cellStyle name="7_משקל בתא100_עסקאות שאושרו וטרם בוצעו  _דיווחים נוספים_פירוט אגח תשואה מעל 10% " xfId="6766"/>
    <cellStyle name="7_משקל בתא100_עסקאות שאושרו וטרם בוצעו  _דיווחים נוספים_פירוט אגח תשואה מעל 10%  2" xfId="22159"/>
    <cellStyle name="7_משקל בתא100_עסקאות שאושרו וטרם בוצעו  _דיווחים נוספים_פירוט אגח תשואה מעל 10% _15" xfId="12209"/>
    <cellStyle name="7_משקל בתא100_עסקאות שאושרו וטרם בוצעו  _דיווחים נוספים_פירוט אגח תשואה מעל 10% _15 2" xfId="22160"/>
    <cellStyle name="7_משקל בתא100_עסקאות שאושרו וטרם בוצעו  _פירוט אגח תשואה מעל 10% " xfId="6767"/>
    <cellStyle name="7_משקל בתא100_עסקאות שאושרו וטרם בוצעו  _פירוט אגח תשואה מעל 10%  2" xfId="22161"/>
    <cellStyle name="7_משקל בתא100_עסקאות שאושרו וטרם בוצעו  _פירוט אגח תשואה מעל 10% _1" xfId="6768"/>
    <cellStyle name="7_משקל בתא100_עסקאות שאושרו וטרם בוצעו  _פירוט אגח תשואה מעל 10% _1 2" xfId="22162"/>
    <cellStyle name="7_משקל בתא100_עסקאות שאושרו וטרם בוצעו  _פירוט אגח תשואה מעל 10% _1_15" xfId="12211"/>
    <cellStyle name="7_משקל בתא100_עסקאות שאושרו וטרם בוצעו  _פירוט אגח תשואה מעל 10% _1_15 2" xfId="22163"/>
    <cellStyle name="7_משקל בתא100_עסקאות שאושרו וטרם בוצעו  _פירוט אגח תשואה מעל 10% _15" xfId="12210"/>
    <cellStyle name="7_משקל בתא100_עסקאות שאושרו וטרם בוצעו  _פירוט אגח תשואה מעל 10% _15 2" xfId="22164"/>
    <cellStyle name="7_משקל בתא100_עסקאות שאושרו וטרם בוצעו  _פירוט אגח תשואה מעל 10% _פירוט אגח תשואה מעל 10% " xfId="6769"/>
    <cellStyle name="7_משקל בתא100_עסקאות שאושרו וטרם בוצעו  _פירוט אגח תשואה מעל 10% _פירוט אגח תשואה מעל 10%  2" xfId="22165"/>
    <cellStyle name="7_משקל בתא100_עסקאות שאושרו וטרם בוצעו  _פירוט אגח תשואה מעל 10% _פירוט אגח תשואה מעל 10% _15" xfId="12212"/>
    <cellStyle name="7_משקל בתא100_עסקאות שאושרו וטרם בוצעו  _פירוט אגח תשואה מעל 10% _פירוט אגח תשואה מעל 10% _15 2" xfId="22166"/>
    <cellStyle name="7_משקל בתא100_פירוט אגח תשואה מעל 10% " xfId="6770"/>
    <cellStyle name="7_משקל בתא100_פירוט אגח תשואה מעל 10%  2" xfId="6771"/>
    <cellStyle name="7_משקל בתא100_פירוט אגח תשואה מעל 10%  2 2" xfId="22168"/>
    <cellStyle name="7_משקל בתא100_פירוט אגח תשואה מעל 10%  2_15" xfId="12214"/>
    <cellStyle name="7_משקל בתא100_פירוט אגח תשואה מעל 10%  2_15 2" xfId="22169"/>
    <cellStyle name="7_משקל בתא100_פירוט אגח תשואה מעל 10%  2_דיווחים נוספים" xfId="6772"/>
    <cellStyle name="7_משקל בתא100_פירוט אגח תשואה מעל 10%  2_דיווחים נוספים 2" xfId="22170"/>
    <cellStyle name="7_משקל בתא100_פירוט אגח תשואה מעל 10%  2_דיווחים נוספים_1" xfId="6773"/>
    <cellStyle name="7_משקל בתא100_פירוט אגח תשואה מעל 10%  2_דיווחים נוספים_1 2" xfId="22171"/>
    <cellStyle name="7_משקל בתא100_פירוט אגח תשואה מעל 10%  2_דיווחים נוספים_1_15" xfId="12216"/>
    <cellStyle name="7_משקל בתא100_פירוט אגח תשואה מעל 10%  2_דיווחים נוספים_1_15 2" xfId="22172"/>
    <cellStyle name="7_משקל בתא100_פירוט אגח תשואה מעל 10%  2_דיווחים נוספים_1_פירוט אגח תשואה מעל 10% " xfId="6774"/>
    <cellStyle name="7_משקל בתא100_פירוט אגח תשואה מעל 10%  2_דיווחים נוספים_1_פירוט אגח תשואה מעל 10%  2" xfId="22173"/>
    <cellStyle name="7_משקל בתא100_פירוט אגח תשואה מעל 10%  2_דיווחים נוספים_1_פירוט אגח תשואה מעל 10% _15" xfId="12217"/>
    <cellStyle name="7_משקל בתא100_פירוט אגח תשואה מעל 10%  2_דיווחים נוספים_1_פירוט אגח תשואה מעל 10% _15 2" xfId="22174"/>
    <cellStyle name="7_משקל בתא100_פירוט אגח תשואה מעל 10%  2_דיווחים נוספים_15" xfId="12215"/>
    <cellStyle name="7_משקל בתא100_פירוט אגח תשואה מעל 10%  2_דיווחים נוספים_15 2" xfId="22175"/>
    <cellStyle name="7_משקל בתא100_פירוט אגח תשואה מעל 10%  2_דיווחים נוספים_פירוט אגח תשואה מעל 10% " xfId="6775"/>
    <cellStyle name="7_משקל בתא100_פירוט אגח תשואה מעל 10%  2_דיווחים נוספים_פירוט אגח תשואה מעל 10%  2" xfId="22176"/>
    <cellStyle name="7_משקל בתא100_פירוט אגח תשואה מעל 10%  2_דיווחים נוספים_פירוט אגח תשואה מעל 10% _15" xfId="12218"/>
    <cellStyle name="7_משקל בתא100_פירוט אגח תשואה מעל 10%  2_דיווחים נוספים_פירוט אגח תשואה מעל 10% _15 2" xfId="22177"/>
    <cellStyle name="7_משקל בתא100_פירוט אגח תשואה מעל 10%  2_פירוט אגח תשואה מעל 10% " xfId="6776"/>
    <cellStyle name="7_משקל בתא100_פירוט אגח תשואה מעל 10%  2_פירוט אגח תשואה מעל 10%  2" xfId="22178"/>
    <cellStyle name="7_משקל בתא100_פירוט אגח תשואה מעל 10%  2_פירוט אגח תשואה מעל 10% _1" xfId="6777"/>
    <cellStyle name="7_משקל בתא100_פירוט אגח תשואה מעל 10%  2_פירוט אגח תשואה מעל 10% _1 2" xfId="22179"/>
    <cellStyle name="7_משקל בתא100_פירוט אגח תשואה מעל 10%  2_פירוט אגח תשואה מעל 10% _1_15" xfId="12220"/>
    <cellStyle name="7_משקל בתא100_פירוט אגח תשואה מעל 10%  2_פירוט אגח תשואה מעל 10% _1_15 2" xfId="22180"/>
    <cellStyle name="7_משקל בתא100_פירוט אגח תשואה מעל 10%  2_פירוט אגח תשואה מעל 10% _15" xfId="12219"/>
    <cellStyle name="7_משקל בתא100_פירוט אגח תשואה מעל 10%  2_פירוט אגח תשואה מעל 10% _15 2" xfId="22181"/>
    <cellStyle name="7_משקל בתא100_פירוט אגח תשואה מעל 10%  2_פירוט אגח תשואה מעל 10% _פירוט אגח תשואה מעל 10% " xfId="6778"/>
    <cellStyle name="7_משקל בתא100_פירוט אגח תשואה מעל 10%  2_פירוט אגח תשואה מעל 10% _פירוט אגח תשואה מעל 10%  2" xfId="22182"/>
    <cellStyle name="7_משקל בתא100_פירוט אגח תשואה מעל 10%  2_פירוט אגח תשואה מעל 10% _פירוט אגח תשואה מעל 10% _15" xfId="12221"/>
    <cellStyle name="7_משקל בתא100_פירוט אגח תשואה מעל 10%  2_פירוט אגח תשואה מעל 10% _פירוט אגח תשואה מעל 10% _15 2" xfId="22183"/>
    <cellStyle name="7_משקל בתא100_פירוט אגח תשואה מעל 10%  3" xfId="22167"/>
    <cellStyle name="7_משקל בתא100_פירוט אגח תשואה מעל 10% _1" xfId="6779"/>
    <cellStyle name="7_משקל בתא100_פירוט אגח תשואה מעל 10% _1 2" xfId="22184"/>
    <cellStyle name="7_משקל בתא100_פירוט אגח תשואה מעל 10% _1_15" xfId="12222"/>
    <cellStyle name="7_משקל בתא100_פירוט אגח תשואה מעל 10% _1_15 2" xfId="22185"/>
    <cellStyle name="7_משקל בתא100_פירוט אגח תשואה מעל 10% _1_פירוט אגח תשואה מעל 10% " xfId="6780"/>
    <cellStyle name="7_משקל בתא100_פירוט אגח תשואה מעל 10% _1_פירוט אגח תשואה מעל 10%  2" xfId="22186"/>
    <cellStyle name="7_משקל בתא100_פירוט אגח תשואה מעל 10% _1_פירוט אגח תשואה מעל 10% _15" xfId="12223"/>
    <cellStyle name="7_משקל בתא100_פירוט אגח תשואה מעל 10% _1_פירוט אגח תשואה מעל 10% _15 2" xfId="22187"/>
    <cellStyle name="7_משקל בתא100_פירוט אגח תשואה מעל 10% _15" xfId="12213"/>
    <cellStyle name="7_משקל בתא100_פירוט אגח תשואה מעל 10% _15 2" xfId="22188"/>
    <cellStyle name="7_משקל בתא100_פירוט אגח תשואה מעל 10% _2" xfId="6781"/>
    <cellStyle name="7_משקל בתא100_פירוט אגח תשואה מעל 10% _2 2" xfId="22189"/>
    <cellStyle name="7_משקל בתא100_פירוט אגח תשואה מעל 10% _2_15" xfId="12224"/>
    <cellStyle name="7_משקל בתא100_פירוט אגח תשואה מעל 10% _2_15 2" xfId="22190"/>
    <cellStyle name="7_משקל בתא100_פירוט אגח תשואה מעל 10% _4.4." xfId="6782"/>
    <cellStyle name="7_משקל בתא100_פירוט אגח תשואה מעל 10% _4.4. 2" xfId="6783"/>
    <cellStyle name="7_משקל בתא100_פירוט אגח תשואה מעל 10% _4.4. 2 2" xfId="22192"/>
    <cellStyle name="7_משקל בתא100_פירוט אגח תשואה מעל 10% _4.4. 2_15" xfId="12226"/>
    <cellStyle name="7_משקל בתא100_פירוט אגח תשואה מעל 10% _4.4. 2_15 2" xfId="22193"/>
    <cellStyle name="7_משקל בתא100_פירוט אגח תשואה מעל 10% _4.4. 2_דיווחים נוספים" xfId="6784"/>
    <cellStyle name="7_משקל בתא100_פירוט אגח תשואה מעל 10% _4.4. 2_דיווחים נוספים 2" xfId="22194"/>
    <cellStyle name="7_משקל בתא100_פירוט אגח תשואה מעל 10% _4.4. 2_דיווחים נוספים_1" xfId="6785"/>
    <cellStyle name="7_משקל בתא100_פירוט אגח תשואה מעל 10% _4.4. 2_דיווחים נוספים_1 2" xfId="22195"/>
    <cellStyle name="7_משקל בתא100_פירוט אגח תשואה מעל 10% _4.4. 2_דיווחים נוספים_1_15" xfId="12228"/>
    <cellStyle name="7_משקל בתא100_פירוט אגח תשואה מעל 10% _4.4. 2_דיווחים נוספים_1_15 2" xfId="22196"/>
    <cellStyle name="7_משקל בתא100_פירוט אגח תשואה מעל 10% _4.4. 2_דיווחים נוספים_1_פירוט אגח תשואה מעל 10% " xfId="6786"/>
    <cellStyle name="7_משקל בתא100_פירוט אגח תשואה מעל 10% _4.4. 2_דיווחים נוספים_1_פירוט אגח תשואה מעל 10%  2" xfId="22197"/>
    <cellStyle name="7_משקל בתא100_פירוט אגח תשואה מעל 10% _4.4. 2_דיווחים נוספים_1_פירוט אגח תשואה מעל 10% _15" xfId="12229"/>
    <cellStyle name="7_משקל בתא100_פירוט אגח תשואה מעל 10% _4.4. 2_דיווחים נוספים_1_פירוט אגח תשואה מעל 10% _15 2" xfId="22198"/>
    <cellStyle name="7_משקל בתא100_פירוט אגח תשואה מעל 10% _4.4. 2_דיווחים נוספים_15" xfId="12227"/>
    <cellStyle name="7_משקל בתא100_פירוט אגח תשואה מעל 10% _4.4. 2_דיווחים נוספים_15 2" xfId="22199"/>
    <cellStyle name="7_משקל בתא100_פירוט אגח תשואה מעל 10% _4.4. 2_דיווחים נוספים_פירוט אגח תשואה מעל 10% " xfId="6787"/>
    <cellStyle name="7_משקל בתא100_פירוט אגח תשואה מעל 10% _4.4. 2_דיווחים נוספים_פירוט אגח תשואה מעל 10%  2" xfId="22200"/>
    <cellStyle name="7_משקל בתא100_פירוט אגח תשואה מעל 10% _4.4. 2_דיווחים נוספים_פירוט אגח תשואה מעל 10% _15" xfId="12230"/>
    <cellStyle name="7_משקל בתא100_פירוט אגח תשואה מעל 10% _4.4. 2_דיווחים נוספים_פירוט אגח תשואה מעל 10% _15 2" xfId="22201"/>
    <cellStyle name="7_משקל בתא100_פירוט אגח תשואה מעל 10% _4.4. 2_פירוט אגח תשואה מעל 10% " xfId="6788"/>
    <cellStyle name="7_משקל בתא100_פירוט אגח תשואה מעל 10% _4.4. 2_פירוט אגח תשואה מעל 10%  2" xfId="22202"/>
    <cellStyle name="7_משקל בתא100_פירוט אגח תשואה מעל 10% _4.4. 2_פירוט אגח תשואה מעל 10% _1" xfId="6789"/>
    <cellStyle name="7_משקל בתא100_פירוט אגח תשואה מעל 10% _4.4. 2_פירוט אגח תשואה מעל 10% _1 2" xfId="22203"/>
    <cellStyle name="7_משקל בתא100_פירוט אגח תשואה מעל 10% _4.4. 2_פירוט אגח תשואה מעל 10% _1_15" xfId="12232"/>
    <cellStyle name="7_משקל בתא100_פירוט אגח תשואה מעל 10% _4.4. 2_פירוט אגח תשואה מעל 10% _1_15 2" xfId="22204"/>
    <cellStyle name="7_משקל בתא100_פירוט אגח תשואה מעל 10% _4.4. 2_פירוט אגח תשואה מעל 10% _15" xfId="12231"/>
    <cellStyle name="7_משקל בתא100_פירוט אגח תשואה מעל 10% _4.4. 2_פירוט אגח תשואה מעל 10% _15 2" xfId="22205"/>
    <cellStyle name="7_משקל בתא100_פירוט אגח תשואה מעל 10% _4.4. 2_פירוט אגח תשואה מעל 10% _פירוט אגח תשואה מעל 10% " xfId="6790"/>
    <cellStyle name="7_משקל בתא100_פירוט אגח תשואה מעל 10% _4.4. 2_פירוט אגח תשואה מעל 10% _פירוט אגח תשואה מעל 10%  2" xfId="22206"/>
    <cellStyle name="7_משקל בתא100_פירוט אגח תשואה מעל 10% _4.4. 2_פירוט אגח תשואה מעל 10% _פירוט אגח תשואה מעל 10% _15" xfId="12233"/>
    <cellStyle name="7_משקל בתא100_פירוט אגח תשואה מעל 10% _4.4. 2_פירוט אגח תשואה מעל 10% _פירוט אגח תשואה מעל 10% _15 2" xfId="22207"/>
    <cellStyle name="7_משקל בתא100_פירוט אגח תשואה מעל 10% _4.4. 3" xfId="22191"/>
    <cellStyle name="7_משקל בתא100_פירוט אגח תשואה מעל 10% _4.4._15" xfId="12225"/>
    <cellStyle name="7_משקל בתא100_פירוט אגח תשואה מעל 10% _4.4._15 2" xfId="22208"/>
    <cellStyle name="7_משקל בתא100_פירוט אגח תשואה מעל 10% _4.4._דיווחים נוספים" xfId="6791"/>
    <cellStyle name="7_משקל בתא100_פירוט אגח תשואה מעל 10% _4.4._דיווחים נוספים 2" xfId="22209"/>
    <cellStyle name="7_משקל בתא100_פירוט אגח תשואה מעל 10% _4.4._דיווחים נוספים_15" xfId="12234"/>
    <cellStyle name="7_משקל בתא100_פירוט אגח תשואה מעל 10% _4.4._דיווחים נוספים_15 2" xfId="22210"/>
    <cellStyle name="7_משקל בתא100_פירוט אגח תשואה מעל 10% _4.4._דיווחים נוספים_פירוט אגח תשואה מעל 10% " xfId="6792"/>
    <cellStyle name="7_משקל בתא100_פירוט אגח תשואה מעל 10% _4.4._דיווחים נוספים_פירוט אגח תשואה מעל 10%  2" xfId="22211"/>
    <cellStyle name="7_משקל בתא100_פירוט אגח תשואה מעל 10% _4.4._דיווחים נוספים_פירוט אגח תשואה מעל 10% _15" xfId="12235"/>
    <cellStyle name="7_משקל בתא100_פירוט אגח תשואה מעל 10% _4.4._דיווחים נוספים_פירוט אגח תשואה מעל 10% _15 2" xfId="22212"/>
    <cellStyle name="7_משקל בתא100_פירוט אגח תשואה מעל 10% _4.4._פירוט אגח תשואה מעל 10% " xfId="6793"/>
    <cellStyle name="7_משקל בתא100_פירוט אגח תשואה מעל 10% _4.4._פירוט אגח תשואה מעל 10%  2" xfId="22213"/>
    <cellStyle name="7_משקל בתא100_פירוט אגח תשואה מעל 10% _4.4._פירוט אגח תשואה מעל 10% _1" xfId="6794"/>
    <cellStyle name="7_משקל בתא100_פירוט אגח תשואה מעל 10% _4.4._פירוט אגח תשואה מעל 10% _1 2" xfId="22214"/>
    <cellStyle name="7_משקל בתא100_פירוט אגח תשואה מעל 10% _4.4._פירוט אגח תשואה מעל 10% _1_15" xfId="12237"/>
    <cellStyle name="7_משקל בתא100_פירוט אגח תשואה מעל 10% _4.4._פירוט אגח תשואה מעל 10% _1_15 2" xfId="22215"/>
    <cellStyle name="7_משקל בתא100_פירוט אגח תשואה מעל 10% _4.4._פירוט אגח תשואה מעל 10% _15" xfId="12236"/>
    <cellStyle name="7_משקל בתא100_פירוט אגח תשואה מעל 10% _4.4._פירוט אגח תשואה מעל 10% _15 2" xfId="22216"/>
    <cellStyle name="7_משקל בתא100_פירוט אגח תשואה מעל 10% _4.4._פירוט אגח תשואה מעל 10% _פירוט אגח תשואה מעל 10% " xfId="6795"/>
    <cellStyle name="7_משקל בתא100_פירוט אגח תשואה מעל 10% _4.4._פירוט אגח תשואה מעל 10% _פירוט אגח תשואה מעל 10%  2" xfId="22217"/>
    <cellStyle name="7_משקל בתא100_פירוט אגח תשואה מעל 10% _4.4._פירוט אגח תשואה מעל 10% _פירוט אגח תשואה מעל 10% _15" xfId="12238"/>
    <cellStyle name="7_משקל בתא100_פירוט אגח תשואה מעל 10% _4.4._פירוט אגח תשואה מעל 10% _פירוט אגח תשואה מעל 10% _15 2" xfId="22218"/>
    <cellStyle name="7_משקל בתא100_פירוט אגח תשואה מעל 10% _דיווחים נוספים" xfId="6796"/>
    <cellStyle name="7_משקל בתא100_פירוט אגח תשואה מעל 10% _דיווחים נוספים 2" xfId="22219"/>
    <cellStyle name="7_משקל בתא100_פירוט אגח תשואה מעל 10% _דיווחים נוספים_1" xfId="6797"/>
    <cellStyle name="7_משקל בתא100_פירוט אגח תשואה מעל 10% _דיווחים נוספים_1 2" xfId="22220"/>
    <cellStyle name="7_משקל בתא100_פירוט אגח תשואה מעל 10% _דיווחים נוספים_1_15" xfId="12240"/>
    <cellStyle name="7_משקל בתא100_פירוט אגח תשואה מעל 10% _דיווחים נוספים_1_15 2" xfId="22221"/>
    <cellStyle name="7_משקל בתא100_פירוט אגח תשואה מעל 10% _דיווחים נוספים_1_פירוט אגח תשואה מעל 10% " xfId="6798"/>
    <cellStyle name="7_משקל בתא100_פירוט אגח תשואה מעל 10% _דיווחים נוספים_1_פירוט אגח תשואה מעל 10%  2" xfId="22222"/>
    <cellStyle name="7_משקל בתא100_פירוט אגח תשואה מעל 10% _דיווחים נוספים_1_פירוט אגח תשואה מעל 10% _15" xfId="12241"/>
    <cellStyle name="7_משקל בתא100_פירוט אגח תשואה מעל 10% _דיווחים נוספים_1_פירוט אגח תשואה מעל 10% _15 2" xfId="22223"/>
    <cellStyle name="7_משקל בתא100_פירוט אגח תשואה מעל 10% _דיווחים נוספים_15" xfId="12239"/>
    <cellStyle name="7_משקל בתא100_פירוט אגח תשואה מעל 10% _דיווחים נוספים_15 2" xfId="22224"/>
    <cellStyle name="7_משקל בתא100_פירוט אגח תשואה מעל 10% _דיווחים נוספים_פירוט אגח תשואה מעל 10% " xfId="6799"/>
    <cellStyle name="7_משקל בתא100_פירוט אגח תשואה מעל 10% _דיווחים נוספים_פירוט אגח תשואה מעל 10%  2" xfId="22225"/>
    <cellStyle name="7_משקל בתא100_פירוט אגח תשואה מעל 10% _דיווחים נוספים_פירוט אגח תשואה מעל 10% _15" xfId="12242"/>
    <cellStyle name="7_משקל בתא100_פירוט אגח תשואה מעל 10% _דיווחים נוספים_פירוט אגח תשואה מעל 10% _15 2" xfId="22226"/>
    <cellStyle name="7_משקל בתא100_פירוט אגח תשואה מעל 10% _פירוט אגח תשואה מעל 10% " xfId="6800"/>
    <cellStyle name="7_משקל בתא100_פירוט אגח תשואה מעל 10% _פירוט אגח תשואה מעל 10%  2" xfId="22227"/>
    <cellStyle name="7_משקל בתא100_פירוט אגח תשואה מעל 10% _פירוט אגח תשואה מעל 10% _1" xfId="6801"/>
    <cellStyle name="7_משקל בתא100_פירוט אגח תשואה מעל 10% _פירוט אגח תשואה מעל 10% _1 2" xfId="22228"/>
    <cellStyle name="7_משקל בתא100_פירוט אגח תשואה מעל 10% _פירוט אגח תשואה מעל 10% _1_15" xfId="12244"/>
    <cellStyle name="7_משקל בתא100_פירוט אגח תשואה מעל 10% _פירוט אגח תשואה מעל 10% _1_15 2" xfId="22229"/>
    <cellStyle name="7_משקל בתא100_פירוט אגח תשואה מעל 10% _פירוט אגח תשואה מעל 10% _15" xfId="12243"/>
    <cellStyle name="7_משקל בתא100_פירוט אגח תשואה מעל 10% _פירוט אגח תשואה מעל 10% _15 2" xfId="22230"/>
    <cellStyle name="7_משקל בתא100_פירוט אגח תשואה מעל 10% _פירוט אגח תשואה מעל 10% _פירוט אגח תשואה מעל 10% " xfId="6802"/>
    <cellStyle name="7_משקל בתא100_פירוט אגח תשואה מעל 10% _פירוט אגח תשואה מעל 10% _פירוט אגח תשואה מעל 10%  2" xfId="22231"/>
    <cellStyle name="7_משקל בתא100_פירוט אגח תשואה מעל 10% _פירוט אגח תשואה מעל 10% _פירוט אגח תשואה מעל 10% _15" xfId="12245"/>
    <cellStyle name="7_משקל בתא100_פירוט אגח תשואה מעל 10% _פירוט אגח תשואה מעל 10% _פירוט אגח תשואה מעל 10% _15 2" xfId="22232"/>
    <cellStyle name="7_עסקאות שאושרו וטרם בוצעו  " xfId="6803"/>
    <cellStyle name="7_עסקאות שאושרו וטרם בוצעו   2" xfId="6804"/>
    <cellStyle name="7_עסקאות שאושרו וטרם בוצעו   2 2" xfId="22234"/>
    <cellStyle name="7_עסקאות שאושרו וטרם בוצעו   2_15" xfId="12247"/>
    <cellStyle name="7_עסקאות שאושרו וטרם בוצעו   2_15 2" xfId="22235"/>
    <cellStyle name="7_עסקאות שאושרו וטרם בוצעו   2_דיווחים נוספים" xfId="6805"/>
    <cellStyle name="7_עסקאות שאושרו וטרם בוצעו   2_דיווחים נוספים 2" xfId="22236"/>
    <cellStyle name="7_עסקאות שאושרו וטרם בוצעו   2_דיווחים נוספים_1" xfId="6806"/>
    <cellStyle name="7_עסקאות שאושרו וטרם בוצעו   2_דיווחים נוספים_1 2" xfId="22237"/>
    <cellStyle name="7_עסקאות שאושרו וטרם בוצעו   2_דיווחים נוספים_1_15" xfId="12249"/>
    <cellStyle name="7_עסקאות שאושרו וטרם בוצעו   2_דיווחים נוספים_1_15 2" xfId="22238"/>
    <cellStyle name="7_עסקאות שאושרו וטרם בוצעו   2_דיווחים נוספים_1_פירוט אגח תשואה מעל 10% " xfId="6807"/>
    <cellStyle name="7_עסקאות שאושרו וטרם בוצעו   2_דיווחים נוספים_1_פירוט אגח תשואה מעל 10%  2" xfId="22239"/>
    <cellStyle name="7_עסקאות שאושרו וטרם בוצעו   2_דיווחים נוספים_1_פירוט אגח תשואה מעל 10% _15" xfId="12250"/>
    <cellStyle name="7_עסקאות שאושרו וטרם בוצעו   2_דיווחים נוספים_1_פירוט אגח תשואה מעל 10% _15 2" xfId="22240"/>
    <cellStyle name="7_עסקאות שאושרו וטרם בוצעו   2_דיווחים נוספים_15" xfId="12248"/>
    <cellStyle name="7_עסקאות שאושרו וטרם בוצעו   2_דיווחים נוספים_15 2" xfId="22241"/>
    <cellStyle name="7_עסקאות שאושרו וטרם בוצעו   2_דיווחים נוספים_פירוט אגח תשואה מעל 10% " xfId="6808"/>
    <cellStyle name="7_עסקאות שאושרו וטרם בוצעו   2_דיווחים נוספים_פירוט אגח תשואה מעל 10%  2" xfId="22242"/>
    <cellStyle name="7_עסקאות שאושרו וטרם בוצעו   2_דיווחים נוספים_פירוט אגח תשואה מעל 10% _15" xfId="12251"/>
    <cellStyle name="7_עסקאות שאושרו וטרם בוצעו   2_דיווחים נוספים_פירוט אגח תשואה מעל 10% _15 2" xfId="22243"/>
    <cellStyle name="7_עסקאות שאושרו וטרם בוצעו   2_פירוט אגח תשואה מעל 10% " xfId="6809"/>
    <cellStyle name="7_עסקאות שאושרו וטרם בוצעו   2_פירוט אגח תשואה מעל 10%  2" xfId="22244"/>
    <cellStyle name="7_עסקאות שאושרו וטרם בוצעו   2_פירוט אגח תשואה מעל 10% _1" xfId="6810"/>
    <cellStyle name="7_עסקאות שאושרו וטרם בוצעו   2_פירוט אגח תשואה מעל 10% _1 2" xfId="22245"/>
    <cellStyle name="7_עסקאות שאושרו וטרם בוצעו   2_פירוט אגח תשואה מעל 10% _1_15" xfId="12253"/>
    <cellStyle name="7_עסקאות שאושרו וטרם בוצעו   2_פירוט אגח תשואה מעל 10% _1_15 2" xfId="22246"/>
    <cellStyle name="7_עסקאות שאושרו וטרם בוצעו   2_פירוט אגח תשואה מעל 10% _15" xfId="12252"/>
    <cellStyle name="7_עסקאות שאושרו וטרם בוצעו   2_פירוט אגח תשואה מעל 10% _15 2" xfId="22247"/>
    <cellStyle name="7_עסקאות שאושרו וטרם בוצעו   2_פירוט אגח תשואה מעל 10% _פירוט אגח תשואה מעל 10% " xfId="6811"/>
    <cellStyle name="7_עסקאות שאושרו וטרם בוצעו   2_פירוט אגח תשואה מעל 10% _פירוט אגח תשואה מעל 10%  2" xfId="22248"/>
    <cellStyle name="7_עסקאות שאושרו וטרם בוצעו   2_פירוט אגח תשואה מעל 10% _פירוט אגח תשואה מעל 10% _15" xfId="12254"/>
    <cellStyle name="7_עסקאות שאושרו וטרם בוצעו   2_פירוט אגח תשואה מעל 10% _פירוט אגח תשואה מעל 10% _15 2" xfId="22249"/>
    <cellStyle name="7_עסקאות שאושרו וטרם בוצעו   3" xfId="22233"/>
    <cellStyle name="7_עסקאות שאושרו וטרם בוצעו  _1" xfId="6812"/>
    <cellStyle name="7_עסקאות שאושרו וטרם בוצעו  _1 2" xfId="6813"/>
    <cellStyle name="7_עסקאות שאושרו וטרם בוצעו  _1 2 2" xfId="22251"/>
    <cellStyle name="7_עסקאות שאושרו וטרם בוצעו  _1 2_15" xfId="12256"/>
    <cellStyle name="7_עסקאות שאושרו וטרם בוצעו  _1 2_15 2" xfId="22252"/>
    <cellStyle name="7_עסקאות שאושרו וטרם בוצעו  _1 2_דיווחים נוספים" xfId="6814"/>
    <cellStyle name="7_עסקאות שאושרו וטרם בוצעו  _1 2_דיווחים נוספים 2" xfId="22253"/>
    <cellStyle name="7_עסקאות שאושרו וטרם בוצעו  _1 2_דיווחים נוספים_1" xfId="6815"/>
    <cellStyle name="7_עסקאות שאושרו וטרם בוצעו  _1 2_דיווחים נוספים_1 2" xfId="22254"/>
    <cellStyle name="7_עסקאות שאושרו וטרם בוצעו  _1 2_דיווחים נוספים_1_15" xfId="12258"/>
    <cellStyle name="7_עסקאות שאושרו וטרם בוצעו  _1 2_דיווחים נוספים_1_15 2" xfId="22255"/>
    <cellStyle name="7_עסקאות שאושרו וטרם בוצעו  _1 2_דיווחים נוספים_1_פירוט אגח תשואה מעל 10% " xfId="6816"/>
    <cellStyle name="7_עסקאות שאושרו וטרם בוצעו  _1 2_דיווחים נוספים_1_פירוט אגח תשואה מעל 10%  2" xfId="22256"/>
    <cellStyle name="7_עסקאות שאושרו וטרם בוצעו  _1 2_דיווחים נוספים_1_פירוט אגח תשואה מעל 10% _15" xfId="12259"/>
    <cellStyle name="7_עסקאות שאושרו וטרם בוצעו  _1 2_דיווחים נוספים_1_פירוט אגח תשואה מעל 10% _15 2" xfId="22257"/>
    <cellStyle name="7_עסקאות שאושרו וטרם בוצעו  _1 2_דיווחים נוספים_15" xfId="12257"/>
    <cellStyle name="7_עסקאות שאושרו וטרם בוצעו  _1 2_דיווחים נוספים_15 2" xfId="22258"/>
    <cellStyle name="7_עסקאות שאושרו וטרם בוצעו  _1 2_דיווחים נוספים_פירוט אגח תשואה מעל 10% " xfId="6817"/>
    <cellStyle name="7_עסקאות שאושרו וטרם בוצעו  _1 2_דיווחים נוספים_פירוט אגח תשואה מעל 10%  2" xfId="22259"/>
    <cellStyle name="7_עסקאות שאושרו וטרם בוצעו  _1 2_דיווחים נוספים_פירוט אגח תשואה מעל 10% _15" xfId="12260"/>
    <cellStyle name="7_עסקאות שאושרו וטרם בוצעו  _1 2_דיווחים נוספים_פירוט אגח תשואה מעל 10% _15 2" xfId="22260"/>
    <cellStyle name="7_עסקאות שאושרו וטרם בוצעו  _1 2_פירוט אגח תשואה מעל 10% " xfId="6818"/>
    <cellStyle name="7_עסקאות שאושרו וטרם בוצעו  _1 2_פירוט אגח תשואה מעל 10%  2" xfId="22261"/>
    <cellStyle name="7_עסקאות שאושרו וטרם בוצעו  _1 2_פירוט אגח תשואה מעל 10% _1" xfId="6819"/>
    <cellStyle name="7_עסקאות שאושרו וטרם בוצעו  _1 2_פירוט אגח תשואה מעל 10% _1 2" xfId="22262"/>
    <cellStyle name="7_עסקאות שאושרו וטרם בוצעו  _1 2_פירוט אגח תשואה מעל 10% _1_15" xfId="12262"/>
    <cellStyle name="7_עסקאות שאושרו וטרם בוצעו  _1 2_פירוט אגח תשואה מעל 10% _1_15 2" xfId="22263"/>
    <cellStyle name="7_עסקאות שאושרו וטרם בוצעו  _1 2_פירוט אגח תשואה מעל 10% _15" xfId="12261"/>
    <cellStyle name="7_עסקאות שאושרו וטרם בוצעו  _1 2_פירוט אגח תשואה מעל 10% _15 2" xfId="22264"/>
    <cellStyle name="7_עסקאות שאושרו וטרם בוצעו  _1 2_פירוט אגח תשואה מעל 10% _פירוט אגח תשואה מעל 10% " xfId="6820"/>
    <cellStyle name="7_עסקאות שאושרו וטרם בוצעו  _1 2_פירוט אגח תשואה מעל 10% _פירוט אגח תשואה מעל 10%  2" xfId="22265"/>
    <cellStyle name="7_עסקאות שאושרו וטרם בוצעו  _1 2_פירוט אגח תשואה מעל 10% _פירוט אגח תשואה מעל 10% _15" xfId="12263"/>
    <cellStyle name="7_עסקאות שאושרו וטרם בוצעו  _1 2_פירוט אגח תשואה מעל 10% _פירוט אגח תשואה מעל 10% _15 2" xfId="22266"/>
    <cellStyle name="7_עסקאות שאושרו וטרם בוצעו  _1 3" xfId="22250"/>
    <cellStyle name="7_עסקאות שאושרו וטרם בוצעו  _1_15" xfId="12255"/>
    <cellStyle name="7_עסקאות שאושרו וטרם בוצעו  _1_15 2" xfId="22267"/>
    <cellStyle name="7_עסקאות שאושרו וטרם בוצעו  _1_דיווחים נוספים" xfId="6821"/>
    <cellStyle name="7_עסקאות שאושרו וטרם בוצעו  _1_דיווחים נוספים 2" xfId="22268"/>
    <cellStyle name="7_עסקאות שאושרו וטרם בוצעו  _1_דיווחים נוספים_15" xfId="12264"/>
    <cellStyle name="7_עסקאות שאושרו וטרם בוצעו  _1_דיווחים נוספים_15 2" xfId="22269"/>
    <cellStyle name="7_עסקאות שאושרו וטרם בוצעו  _1_דיווחים נוספים_פירוט אגח תשואה מעל 10% " xfId="6822"/>
    <cellStyle name="7_עסקאות שאושרו וטרם בוצעו  _1_דיווחים נוספים_פירוט אגח תשואה מעל 10%  2" xfId="22270"/>
    <cellStyle name="7_עסקאות שאושרו וטרם בוצעו  _1_דיווחים נוספים_פירוט אגח תשואה מעל 10% _15" xfId="12265"/>
    <cellStyle name="7_עסקאות שאושרו וטרם בוצעו  _1_דיווחים נוספים_פירוט אגח תשואה מעל 10% _15 2" xfId="22271"/>
    <cellStyle name="7_עסקאות שאושרו וטרם בוצעו  _1_פירוט אגח תשואה מעל 10% " xfId="6823"/>
    <cellStyle name="7_עסקאות שאושרו וטרם בוצעו  _1_פירוט אגח תשואה מעל 10%  2" xfId="22272"/>
    <cellStyle name="7_עסקאות שאושרו וטרם בוצעו  _1_פירוט אגח תשואה מעל 10% _1" xfId="6824"/>
    <cellStyle name="7_עסקאות שאושרו וטרם בוצעו  _1_פירוט אגח תשואה מעל 10% _1 2" xfId="22273"/>
    <cellStyle name="7_עסקאות שאושרו וטרם בוצעו  _1_פירוט אגח תשואה מעל 10% _1_15" xfId="12267"/>
    <cellStyle name="7_עסקאות שאושרו וטרם בוצעו  _1_פירוט אגח תשואה מעל 10% _1_15 2" xfId="22274"/>
    <cellStyle name="7_עסקאות שאושרו וטרם בוצעו  _1_פירוט אגח תשואה מעל 10% _15" xfId="12266"/>
    <cellStyle name="7_עסקאות שאושרו וטרם בוצעו  _1_פירוט אגח תשואה מעל 10% _15 2" xfId="22275"/>
    <cellStyle name="7_עסקאות שאושרו וטרם בוצעו  _1_פירוט אגח תשואה מעל 10% _פירוט אגח תשואה מעל 10% " xfId="6825"/>
    <cellStyle name="7_עסקאות שאושרו וטרם בוצעו  _1_פירוט אגח תשואה מעל 10% _פירוט אגח תשואה מעל 10%  2" xfId="22276"/>
    <cellStyle name="7_עסקאות שאושרו וטרם בוצעו  _1_פירוט אגח תשואה מעל 10% _פירוט אגח תשואה מעל 10% _15" xfId="12268"/>
    <cellStyle name="7_עסקאות שאושרו וטרם בוצעו  _1_פירוט אגח תשואה מעל 10% _פירוט אגח תשואה מעל 10% _15 2" xfId="22277"/>
    <cellStyle name="7_עסקאות שאושרו וטרם בוצעו  _15" xfId="12246"/>
    <cellStyle name="7_עסקאות שאושרו וטרם בוצעו  _15 2" xfId="22278"/>
    <cellStyle name="7_עסקאות שאושרו וטרם בוצעו  _4.4." xfId="6826"/>
    <cellStyle name="7_עסקאות שאושרו וטרם בוצעו  _4.4. 2" xfId="6827"/>
    <cellStyle name="7_עסקאות שאושרו וטרם בוצעו  _4.4. 2 2" xfId="22280"/>
    <cellStyle name="7_עסקאות שאושרו וטרם בוצעו  _4.4. 2_15" xfId="12270"/>
    <cellStyle name="7_עסקאות שאושרו וטרם בוצעו  _4.4. 2_15 2" xfId="22281"/>
    <cellStyle name="7_עסקאות שאושרו וטרם בוצעו  _4.4. 2_דיווחים נוספים" xfId="6828"/>
    <cellStyle name="7_עסקאות שאושרו וטרם בוצעו  _4.4. 2_דיווחים נוספים 2" xfId="22282"/>
    <cellStyle name="7_עסקאות שאושרו וטרם בוצעו  _4.4. 2_דיווחים נוספים_1" xfId="6829"/>
    <cellStyle name="7_עסקאות שאושרו וטרם בוצעו  _4.4. 2_דיווחים נוספים_1 2" xfId="22283"/>
    <cellStyle name="7_עסקאות שאושרו וטרם בוצעו  _4.4. 2_דיווחים נוספים_1_15" xfId="12272"/>
    <cellStyle name="7_עסקאות שאושרו וטרם בוצעו  _4.4. 2_דיווחים נוספים_1_15 2" xfId="22284"/>
    <cellStyle name="7_עסקאות שאושרו וטרם בוצעו  _4.4. 2_דיווחים נוספים_1_פירוט אגח תשואה מעל 10% " xfId="6830"/>
    <cellStyle name="7_עסקאות שאושרו וטרם בוצעו  _4.4. 2_דיווחים נוספים_1_פירוט אגח תשואה מעל 10%  2" xfId="22285"/>
    <cellStyle name="7_עסקאות שאושרו וטרם בוצעו  _4.4. 2_דיווחים נוספים_1_פירוט אגח תשואה מעל 10% _15" xfId="12273"/>
    <cellStyle name="7_עסקאות שאושרו וטרם בוצעו  _4.4. 2_דיווחים נוספים_1_פירוט אגח תשואה מעל 10% _15 2" xfId="22286"/>
    <cellStyle name="7_עסקאות שאושרו וטרם בוצעו  _4.4. 2_דיווחים נוספים_15" xfId="12271"/>
    <cellStyle name="7_עסקאות שאושרו וטרם בוצעו  _4.4. 2_דיווחים נוספים_15 2" xfId="22287"/>
    <cellStyle name="7_עסקאות שאושרו וטרם בוצעו  _4.4. 2_דיווחים נוספים_פירוט אגח תשואה מעל 10% " xfId="6831"/>
    <cellStyle name="7_עסקאות שאושרו וטרם בוצעו  _4.4. 2_דיווחים נוספים_פירוט אגח תשואה מעל 10%  2" xfId="22288"/>
    <cellStyle name="7_עסקאות שאושרו וטרם בוצעו  _4.4. 2_דיווחים נוספים_פירוט אגח תשואה מעל 10% _15" xfId="12274"/>
    <cellStyle name="7_עסקאות שאושרו וטרם בוצעו  _4.4. 2_דיווחים נוספים_פירוט אגח תשואה מעל 10% _15 2" xfId="22289"/>
    <cellStyle name="7_עסקאות שאושרו וטרם בוצעו  _4.4. 2_פירוט אגח תשואה מעל 10% " xfId="6832"/>
    <cellStyle name="7_עסקאות שאושרו וטרם בוצעו  _4.4. 2_פירוט אגח תשואה מעל 10%  2" xfId="22290"/>
    <cellStyle name="7_עסקאות שאושרו וטרם בוצעו  _4.4. 2_פירוט אגח תשואה מעל 10% _1" xfId="6833"/>
    <cellStyle name="7_עסקאות שאושרו וטרם בוצעו  _4.4. 2_פירוט אגח תשואה מעל 10% _1 2" xfId="22291"/>
    <cellStyle name="7_עסקאות שאושרו וטרם בוצעו  _4.4. 2_פירוט אגח תשואה מעל 10% _1_15" xfId="12276"/>
    <cellStyle name="7_עסקאות שאושרו וטרם בוצעו  _4.4. 2_פירוט אגח תשואה מעל 10% _1_15 2" xfId="22292"/>
    <cellStyle name="7_עסקאות שאושרו וטרם בוצעו  _4.4. 2_פירוט אגח תשואה מעל 10% _15" xfId="12275"/>
    <cellStyle name="7_עסקאות שאושרו וטרם בוצעו  _4.4. 2_פירוט אגח תשואה מעל 10% _15 2" xfId="22293"/>
    <cellStyle name="7_עסקאות שאושרו וטרם בוצעו  _4.4. 2_פירוט אגח תשואה מעל 10% _פירוט אגח תשואה מעל 10% " xfId="6834"/>
    <cellStyle name="7_עסקאות שאושרו וטרם בוצעו  _4.4. 2_פירוט אגח תשואה מעל 10% _פירוט אגח תשואה מעל 10%  2" xfId="22294"/>
    <cellStyle name="7_עסקאות שאושרו וטרם בוצעו  _4.4. 2_פירוט אגח תשואה מעל 10% _פירוט אגח תשואה מעל 10% _15" xfId="12277"/>
    <cellStyle name="7_עסקאות שאושרו וטרם בוצעו  _4.4. 2_פירוט אגח תשואה מעל 10% _פירוט אגח תשואה מעל 10% _15 2" xfId="22295"/>
    <cellStyle name="7_עסקאות שאושרו וטרם בוצעו  _4.4. 3" xfId="22279"/>
    <cellStyle name="7_עסקאות שאושרו וטרם בוצעו  _4.4._15" xfId="12269"/>
    <cellStyle name="7_עסקאות שאושרו וטרם בוצעו  _4.4._15 2" xfId="22296"/>
    <cellStyle name="7_עסקאות שאושרו וטרם בוצעו  _4.4._דיווחים נוספים" xfId="6835"/>
    <cellStyle name="7_עסקאות שאושרו וטרם בוצעו  _4.4._דיווחים נוספים 2" xfId="22297"/>
    <cellStyle name="7_עסקאות שאושרו וטרם בוצעו  _4.4._דיווחים נוספים_15" xfId="12278"/>
    <cellStyle name="7_עסקאות שאושרו וטרם בוצעו  _4.4._דיווחים נוספים_15 2" xfId="22298"/>
    <cellStyle name="7_עסקאות שאושרו וטרם בוצעו  _4.4._דיווחים נוספים_פירוט אגח תשואה מעל 10% " xfId="6836"/>
    <cellStyle name="7_עסקאות שאושרו וטרם בוצעו  _4.4._דיווחים נוספים_פירוט אגח תשואה מעל 10%  2" xfId="22299"/>
    <cellStyle name="7_עסקאות שאושרו וטרם בוצעו  _4.4._דיווחים נוספים_פירוט אגח תשואה מעל 10% _15" xfId="12279"/>
    <cellStyle name="7_עסקאות שאושרו וטרם בוצעו  _4.4._דיווחים נוספים_פירוט אגח תשואה מעל 10% _15 2" xfId="22300"/>
    <cellStyle name="7_עסקאות שאושרו וטרם בוצעו  _4.4._פירוט אגח תשואה מעל 10% " xfId="6837"/>
    <cellStyle name="7_עסקאות שאושרו וטרם בוצעו  _4.4._פירוט אגח תשואה מעל 10%  2" xfId="22301"/>
    <cellStyle name="7_עסקאות שאושרו וטרם בוצעו  _4.4._פירוט אגח תשואה מעל 10% _1" xfId="6838"/>
    <cellStyle name="7_עסקאות שאושרו וטרם בוצעו  _4.4._פירוט אגח תשואה מעל 10% _1 2" xfId="22302"/>
    <cellStyle name="7_עסקאות שאושרו וטרם בוצעו  _4.4._פירוט אגח תשואה מעל 10% _1_15" xfId="12281"/>
    <cellStyle name="7_עסקאות שאושרו וטרם בוצעו  _4.4._פירוט אגח תשואה מעל 10% _1_15 2" xfId="22303"/>
    <cellStyle name="7_עסקאות שאושרו וטרם בוצעו  _4.4._פירוט אגח תשואה מעל 10% _15" xfId="12280"/>
    <cellStyle name="7_עסקאות שאושרו וטרם בוצעו  _4.4._פירוט אגח תשואה מעל 10% _15 2" xfId="22304"/>
    <cellStyle name="7_עסקאות שאושרו וטרם בוצעו  _4.4._פירוט אגח תשואה מעל 10% _פירוט אגח תשואה מעל 10% " xfId="6839"/>
    <cellStyle name="7_עסקאות שאושרו וטרם בוצעו  _4.4._פירוט אגח תשואה מעל 10% _פירוט אגח תשואה מעל 10%  2" xfId="22305"/>
    <cellStyle name="7_עסקאות שאושרו וטרם בוצעו  _4.4._פירוט אגח תשואה מעל 10% _פירוט אגח תשואה מעל 10% _15" xfId="12282"/>
    <cellStyle name="7_עסקאות שאושרו וטרם בוצעו  _4.4._פירוט אגח תשואה מעל 10% _פירוט אגח תשואה מעל 10% _15 2" xfId="22306"/>
    <cellStyle name="7_עסקאות שאושרו וטרם בוצעו  _דיווחים נוספים" xfId="6840"/>
    <cellStyle name="7_עסקאות שאושרו וטרם בוצעו  _דיווחים נוספים 2" xfId="22307"/>
    <cellStyle name="7_עסקאות שאושרו וטרם בוצעו  _דיווחים נוספים_1" xfId="6841"/>
    <cellStyle name="7_עסקאות שאושרו וטרם בוצעו  _דיווחים נוספים_1 2" xfId="22308"/>
    <cellStyle name="7_עסקאות שאושרו וטרם בוצעו  _דיווחים נוספים_1_15" xfId="12284"/>
    <cellStyle name="7_עסקאות שאושרו וטרם בוצעו  _דיווחים נוספים_1_15 2" xfId="22309"/>
    <cellStyle name="7_עסקאות שאושרו וטרם בוצעו  _דיווחים נוספים_1_פירוט אגח תשואה מעל 10% " xfId="6842"/>
    <cellStyle name="7_עסקאות שאושרו וטרם בוצעו  _דיווחים נוספים_1_פירוט אגח תשואה מעל 10%  2" xfId="22310"/>
    <cellStyle name="7_עסקאות שאושרו וטרם בוצעו  _דיווחים נוספים_1_פירוט אגח תשואה מעל 10% _15" xfId="12285"/>
    <cellStyle name="7_עסקאות שאושרו וטרם בוצעו  _דיווחים נוספים_1_פירוט אגח תשואה מעל 10% _15 2" xfId="22311"/>
    <cellStyle name="7_עסקאות שאושרו וטרם בוצעו  _דיווחים נוספים_15" xfId="12283"/>
    <cellStyle name="7_עסקאות שאושרו וטרם בוצעו  _דיווחים נוספים_15 2" xfId="22312"/>
    <cellStyle name="7_עסקאות שאושרו וטרם בוצעו  _דיווחים נוספים_פירוט אגח תשואה מעל 10% " xfId="6843"/>
    <cellStyle name="7_עסקאות שאושרו וטרם בוצעו  _דיווחים נוספים_פירוט אגח תשואה מעל 10%  2" xfId="22313"/>
    <cellStyle name="7_עסקאות שאושרו וטרם בוצעו  _דיווחים נוספים_פירוט אגח תשואה מעל 10% _15" xfId="12286"/>
    <cellStyle name="7_עסקאות שאושרו וטרם בוצעו  _דיווחים נוספים_פירוט אגח תשואה מעל 10% _15 2" xfId="22314"/>
    <cellStyle name="7_עסקאות שאושרו וטרם בוצעו  _פירוט אגח תשואה מעל 10% " xfId="6844"/>
    <cellStyle name="7_עסקאות שאושרו וטרם בוצעו  _פירוט אגח תשואה מעל 10%  2" xfId="22315"/>
    <cellStyle name="7_עסקאות שאושרו וטרם בוצעו  _פירוט אגח תשואה מעל 10% _1" xfId="6845"/>
    <cellStyle name="7_עסקאות שאושרו וטרם בוצעו  _פירוט אגח תשואה מעל 10% _1 2" xfId="22316"/>
    <cellStyle name="7_עסקאות שאושרו וטרם בוצעו  _פירוט אגח תשואה מעל 10% _1_15" xfId="12288"/>
    <cellStyle name="7_עסקאות שאושרו וטרם בוצעו  _פירוט אגח תשואה מעל 10% _1_15 2" xfId="22317"/>
    <cellStyle name="7_עסקאות שאושרו וטרם בוצעו  _פירוט אגח תשואה מעל 10% _15" xfId="12287"/>
    <cellStyle name="7_עסקאות שאושרו וטרם בוצעו  _פירוט אגח תשואה מעל 10% _15 2" xfId="22318"/>
    <cellStyle name="7_עסקאות שאושרו וטרם בוצעו  _פירוט אגח תשואה מעל 10% _פירוט אגח תשואה מעל 10% " xfId="6846"/>
    <cellStyle name="7_עסקאות שאושרו וטרם בוצעו  _פירוט אגח תשואה מעל 10% _פירוט אגח תשואה מעל 10%  2" xfId="22319"/>
    <cellStyle name="7_עסקאות שאושרו וטרם בוצעו  _פירוט אגח תשואה מעל 10% _פירוט אגח תשואה מעל 10% _15" xfId="12289"/>
    <cellStyle name="7_עסקאות שאושרו וטרם בוצעו  _פירוט אגח תשואה מעל 10% _פירוט אגח תשואה מעל 10% _15 2" xfId="22320"/>
    <cellStyle name="7_פירוט אגח תשואה מעל 10% " xfId="6847"/>
    <cellStyle name="7_פירוט אגח תשואה מעל 10%  2" xfId="6848"/>
    <cellStyle name="7_פירוט אגח תשואה מעל 10%  2 2" xfId="22322"/>
    <cellStyle name="7_פירוט אגח תשואה מעל 10%  2_15" xfId="12291"/>
    <cellStyle name="7_פירוט אגח תשואה מעל 10%  2_15 2" xfId="22323"/>
    <cellStyle name="7_פירוט אגח תשואה מעל 10%  2_דיווחים נוספים" xfId="6849"/>
    <cellStyle name="7_פירוט אגח תשואה מעל 10%  2_דיווחים נוספים 2" xfId="22324"/>
    <cellStyle name="7_פירוט אגח תשואה מעל 10%  2_דיווחים נוספים_1" xfId="6850"/>
    <cellStyle name="7_פירוט אגח תשואה מעל 10%  2_דיווחים נוספים_1 2" xfId="22325"/>
    <cellStyle name="7_פירוט אגח תשואה מעל 10%  2_דיווחים נוספים_1_15" xfId="12293"/>
    <cellStyle name="7_פירוט אגח תשואה מעל 10%  2_דיווחים נוספים_1_15 2" xfId="22326"/>
    <cellStyle name="7_פירוט אגח תשואה מעל 10%  2_דיווחים נוספים_1_פירוט אגח תשואה מעל 10% " xfId="6851"/>
    <cellStyle name="7_פירוט אגח תשואה מעל 10%  2_דיווחים נוספים_1_פירוט אגח תשואה מעל 10%  2" xfId="22327"/>
    <cellStyle name="7_פירוט אגח תשואה מעל 10%  2_דיווחים נוספים_1_פירוט אגח תשואה מעל 10% _15" xfId="12294"/>
    <cellStyle name="7_פירוט אגח תשואה מעל 10%  2_דיווחים נוספים_1_פירוט אגח תשואה מעל 10% _15 2" xfId="22328"/>
    <cellStyle name="7_פירוט אגח תשואה מעל 10%  2_דיווחים נוספים_15" xfId="12292"/>
    <cellStyle name="7_פירוט אגח תשואה מעל 10%  2_דיווחים נוספים_15 2" xfId="22329"/>
    <cellStyle name="7_פירוט אגח תשואה מעל 10%  2_דיווחים נוספים_פירוט אגח תשואה מעל 10% " xfId="6852"/>
    <cellStyle name="7_פירוט אגח תשואה מעל 10%  2_דיווחים נוספים_פירוט אגח תשואה מעל 10%  2" xfId="22330"/>
    <cellStyle name="7_פירוט אגח תשואה מעל 10%  2_דיווחים נוספים_פירוט אגח תשואה מעל 10% _15" xfId="12295"/>
    <cellStyle name="7_פירוט אגח תשואה מעל 10%  2_דיווחים נוספים_פירוט אגח תשואה מעל 10% _15 2" xfId="22331"/>
    <cellStyle name="7_פירוט אגח תשואה מעל 10%  2_פירוט אגח תשואה מעל 10% " xfId="6853"/>
    <cellStyle name="7_פירוט אגח תשואה מעל 10%  2_פירוט אגח תשואה מעל 10%  2" xfId="22332"/>
    <cellStyle name="7_פירוט אגח תשואה מעל 10%  2_פירוט אגח תשואה מעל 10% _1" xfId="6854"/>
    <cellStyle name="7_פירוט אגח תשואה מעל 10%  2_פירוט אגח תשואה מעל 10% _1 2" xfId="22333"/>
    <cellStyle name="7_פירוט אגח תשואה מעל 10%  2_פירוט אגח תשואה מעל 10% _1_15" xfId="12297"/>
    <cellStyle name="7_פירוט אגח תשואה מעל 10%  2_פירוט אגח תשואה מעל 10% _1_15 2" xfId="22334"/>
    <cellStyle name="7_פירוט אגח תשואה מעל 10%  2_פירוט אגח תשואה מעל 10% _15" xfId="12296"/>
    <cellStyle name="7_פירוט אגח תשואה מעל 10%  2_פירוט אגח תשואה מעל 10% _15 2" xfId="22335"/>
    <cellStyle name="7_פירוט אגח תשואה מעל 10%  2_פירוט אגח תשואה מעל 10% _פירוט אגח תשואה מעל 10% " xfId="6855"/>
    <cellStyle name="7_פירוט אגח תשואה מעל 10%  2_פירוט אגח תשואה מעל 10% _פירוט אגח תשואה מעל 10%  2" xfId="22336"/>
    <cellStyle name="7_פירוט אגח תשואה מעל 10%  2_פירוט אגח תשואה מעל 10% _פירוט אגח תשואה מעל 10% _15" xfId="12298"/>
    <cellStyle name="7_פירוט אגח תשואה מעל 10%  2_פירוט אגח תשואה מעל 10% _פירוט אגח תשואה מעל 10% _15 2" xfId="22337"/>
    <cellStyle name="7_פירוט אגח תשואה מעל 10%  3" xfId="22321"/>
    <cellStyle name="7_פירוט אגח תשואה מעל 10% _1" xfId="6856"/>
    <cellStyle name="7_פירוט אגח תשואה מעל 10% _1 2" xfId="22338"/>
    <cellStyle name="7_פירוט אגח תשואה מעל 10% _1_15" xfId="12299"/>
    <cellStyle name="7_פירוט אגח תשואה מעל 10% _1_15 2" xfId="22339"/>
    <cellStyle name="7_פירוט אגח תשואה מעל 10% _1_פירוט אגח תשואה מעל 10% " xfId="6857"/>
    <cellStyle name="7_פירוט אגח תשואה מעל 10% _1_פירוט אגח תשואה מעל 10%  2" xfId="22340"/>
    <cellStyle name="7_פירוט אגח תשואה מעל 10% _1_פירוט אגח תשואה מעל 10% _15" xfId="12300"/>
    <cellStyle name="7_פירוט אגח תשואה מעל 10% _1_פירוט אגח תשואה מעל 10% _15 2" xfId="22341"/>
    <cellStyle name="7_פירוט אגח תשואה מעל 10% _15" xfId="12290"/>
    <cellStyle name="7_פירוט אגח תשואה מעל 10% _15 2" xfId="22342"/>
    <cellStyle name="7_פירוט אגח תשואה מעל 10% _2" xfId="6858"/>
    <cellStyle name="7_פירוט אגח תשואה מעל 10% _2 2" xfId="22343"/>
    <cellStyle name="7_פירוט אגח תשואה מעל 10% _2_15" xfId="12301"/>
    <cellStyle name="7_פירוט אגח תשואה מעל 10% _2_15 2" xfId="22344"/>
    <cellStyle name="7_פירוט אגח תשואה מעל 10% _4.4." xfId="6859"/>
    <cellStyle name="7_פירוט אגח תשואה מעל 10% _4.4. 2" xfId="6860"/>
    <cellStyle name="7_פירוט אגח תשואה מעל 10% _4.4. 2 2" xfId="22346"/>
    <cellStyle name="7_פירוט אגח תשואה מעל 10% _4.4. 2_15" xfId="12303"/>
    <cellStyle name="7_פירוט אגח תשואה מעל 10% _4.4. 2_15 2" xfId="22347"/>
    <cellStyle name="7_פירוט אגח תשואה מעל 10% _4.4. 2_דיווחים נוספים" xfId="6861"/>
    <cellStyle name="7_פירוט אגח תשואה מעל 10% _4.4. 2_דיווחים נוספים 2" xfId="22348"/>
    <cellStyle name="7_פירוט אגח תשואה מעל 10% _4.4. 2_דיווחים נוספים_1" xfId="6862"/>
    <cellStyle name="7_פירוט אגח תשואה מעל 10% _4.4. 2_דיווחים נוספים_1 2" xfId="22349"/>
    <cellStyle name="7_פירוט אגח תשואה מעל 10% _4.4. 2_דיווחים נוספים_1_15" xfId="12305"/>
    <cellStyle name="7_פירוט אגח תשואה מעל 10% _4.4. 2_דיווחים נוספים_1_15 2" xfId="22350"/>
    <cellStyle name="7_פירוט אגח תשואה מעל 10% _4.4. 2_דיווחים נוספים_1_פירוט אגח תשואה מעל 10% " xfId="6863"/>
    <cellStyle name="7_פירוט אגח תשואה מעל 10% _4.4. 2_דיווחים נוספים_1_פירוט אגח תשואה מעל 10%  2" xfId="22351"/>
    <cellStyle name="7_פירוט אגח תשואה מעל 10% _4.4. 2_דיווחים נוספים_1_פירוט אגח תשואה מעל 10% _15" xfId="12306"/>
    <cellStyle name="7_פירוט אגח תשואה מעל 10% _4.4. 2_דיווחים נוספים_1_פירוט אגח תשואה מעל 10% _15 2" xfId="22352"/>
    <cellStyle name="7_פירוט אגח תשואה מעל 10% _4.4. 2_דיווחים נוספים_15" xfId="12304"/>
    <cellStyle name="7_פירוט אגח תשואה מעל 10% _4.4. 2_דיווחים נוספים_15 2" xfId="22353"/>
    <cellStyle name="7_פירוט אגח תשואה מעל 10% _4.4. 2_דיווחים נוספים_פירוט אגח תשואה מעל 10% " xfId="6864"/>
    <cellStyle name="7_פירוט אגח תשואה מעל 10% _4.4. 2_דיווחים נוספים_פירוט אגח תשואה מעל 10%  2" xfId="22354"/>
    <cellStyle name="7_פירוט אגח תשואה מעל 10% _4.4. 2_דיווחים נוספים_פירוט אגח תשואה מעל 10% _15" xfId="12307"/>
    <cellStyle name="7_פירוט אגח תשואה מעל 10% _4.4. 2_דיווחים נוספים_פירוט אגח תשואה מעל 10% _15 2" xfId="22355"/>
    <cellStyle name="7_פירוט אגח תשואה מעל 10% _4.4. 2_פירוט אגח תשואה מעל 10% " xfId="6865"/>
    <cellStyle name="7_פירוט אגח תשואה מעל 10% _4.4. 2_פירוט אגח תשואה מעל 10%  2" xfId="22356"/>
    <cellStyle name="7_פירוט אגח תשואה מעל 10% _4.4. 2_פירוט אגח תשואה מעל 10% _1" xfId="6866"/>
    <cellStyle name="7_פירוט אגח תשואה מעל 10% _4.4. 2_פירוט אגח תשואה מעל 10% _1 2" xfId="22357"/>
    <cellStyle name="7_פירוט אגח תשואה מעל 10% _4.4. 2_פירוט אגח תשואה מעל 10% _1_15" xfId="12309"/>
    <cellStyle name="7_פירוט אגח תשואה מעל 10% _4.4. 2_פירוט אגח תשואה מעל 10% _1_15 2" xfId="22358"/>
    <cellStyle name="7_פירוט אגח תשואה מעל 10% _4.4. 2_פירוט אגח תשואה מעל 10% _15" xfId="12308"/>
    <cellStyle name="7_פירוט אגח תשואה מעל 10% _4.4. 2_פירוט אגח תשואה מעל 10% _15 2" xfId="22359"/>
    <cellStyle name="7_פירוט אגח תשואה מעל 10% _4.4. 2_פירוט אגח תשואה מעל 10% _פירוט אגח תשואה מעל 10% " xfId="6867"/>
    <cellStyle name="7_פירוט אגח תשואה מעל 10% _4.4. 2_פירוט אגח תשואה מעל 10% _פירוט אגח תשואה מעל 10%  2" xfId="22360"/>
    <cellStyle name="7_פירוט אגח תשואה מעל 10% _4.4. 2_פירוט אגח תשואה מעל 10% _פירוט אגח תשואה מעל 10% _15" xfId="12310"/>
    <cellStyle name="7_פירוט אגח תשואה מעל 10% _4.4. 2_פירוט אגח תשואה מעל 10% _פירוט אגח תשואה מעל 10% _15 2" xfId="22361"/>
    <cellStyle name="7_פירוט אגח תשואה מעל 10% _4.4. 3" xfId="22345"/>
    <cellStyle name="7_פירוט אגח תשואה מעל 10% _4.4._15" xfId="12302"/>
    <cellStyle name="7_פירוט אגח תשואה מעל 10% _4.4._15 2" xfId="22362"/>
    <cellStyle name="7_פירוט אגח תשואה מעל 10% _4.4._דיווחים נוספים" xfId="6868"/>
    <cellStyle name="7_פירוט אגח תשואה מעל 10% _4.4._דיווחים נוספים 2" xfId="22363"/>
    <cellStyle name="7_פירוט אגח תשואה מעל 10% _4.4._דיווחים נוספים_15" xfId="12311"/>
    <cellStyle name="7_פירוט אגח תשואה מעל 10% _4.4._דיווחים נוספים_15 2" xfId="22364"/>
    <cellStyle name="7_פירוט אגח תשואה מעל 10% _4.4._דיווחים נוספים_פירוט אגח תשואה מעל 10% " xfId="6869"/>
    <cellStyle name="7_פירוט אגח תשואה מעל 10% _4.4._דיווחים נוספים_פירוט אגח תשואה מעל 10%  2" xfId="22365"/>
    <cellStyle name="7_פירוט אגח תשואה מעל 10% _4.4._דיווחים נוספים_פירוט אגח תשואה מעל 10% _15" xfId="12312"/>
    <cellStyle name="7_פירוט אגח תשואה מעל 10% _4.4._דיווחים נוספים_פירוט אגח תשואה מעל 10% _15 2" xfId="22366"/>
    <cellStyle name="7_פירוט אגח תשואה מעל 10% _4.4._פירוט אגח תשואה מעל 10% " xfId="6870"/>
    <cellStyle name="7_פירוט אגח תשואה מעל 10% _4.4._פירוט אגח תשואה מעל 10%  2" xfId="22367"/>
    <cellStyle name="7_פירוט אגח תשואה מעל 10% _4.4._פירוט אגח תשואה מעל 10% _1" xfId="6871"/>
    <cellStyle name="7_פירוט אגח תשואה מעל 10% _4.4._פירוט אגח תשואה מעל 10% _1 2" xfId="22368"/>
    <cellStyle name="7_פירוט אגח תשואה מעל 10% _4.4._פירוט אגח תשואה מעל 10% _1_15" xfId="12314"/>
    <cellStyle name="7_פירוט אגח תשואה מעל 10% _4.4._פירוט אגח תשואה מעל 10% _1_15 2" xfId="22369"/>
    <cellStyle name="7_פירוט אגח תשואה מעל 10% _4.4._פירוט אגח תשואה מעל 10% _15" xfId="12313"/>
    <cellStyle name="7_פירוט אגח תשואה מעל 10% _4.4._פירוט אגח תשואה מעל 10% _15 2" xfId="22370"/>
    <cellStyle name="7_פירוט אגח תשואה מעל 10% _4.4._פירוט אגח תשואה מעל 10% _פירוט אגח תשואה מעל 10% " xfId="6872"/>
    <cellStyle name="7_פירוט אגח תשואה מעל 10% _4.4._פירוט אגח תשואה מעל 10% _פירוט אגח תשואה מעל 10%  2" xfId="22371"/>
    <cellStyle name="7_פירוט אגח תשואה מעל 10% _4.4._פירוט אגח תשואה מעל 10% _פירוט אגח תשואה מעל 10% _15" xfId="12315"/>
    <cellStyle name="7_פירוט אגח תשואה מעל 10% _4.4._פירוט אגח תשואה מעל 10% _פירוט אגח תשואה מעל 10% _15 2" xfId="22372"/>
    <cellStyle name="7_פירוט אגח תשואה מעל 10% _דיווחים נוספים" xfId="6873"/>
    <cellStyle name="7_פירוט אגח תשואה מעל 10% _דיווחים נוספים 2" xfId="22373"/>
    <cellStyle name="7_פירוט אגח תשואה מעל 10% _דיווחים נוספים_1" xfId="6874"/>
    <cellStyle name="7_פירוט אגח תשואה מעל 10% _דיווחים נוספים_1 2" xfId="22374"/>
    <cellStyle name="7_פירוט אגח תשואה מעל 10% _דיווחים נוספים_1_15" xfId="12317"/>
    <cellStyle name="7_פירוט אגח תשואה מעל 10% _דיווחים נוספים_1_15 2" xfId="22375"/>
    <cellStyle name="7_פירוט אגח תשואה מעל 10% _דיווחים נוספים_1_פירוט אגח תשואה מעל 10% " xfId="6875"/>
    <cellStyle name="7_פירוט אגח תשואה מעל 10% _דיווחים נוספים_1_פירוט אגח תשואה מעל 10%  2" xfId="22376"/>
    <cellStyle name="7_פירוט אגח תשואה מעל 10% _דיווחים נוספים_1_פירוט אגח תשואה מעל 10% _15" xfId="12318"/>
    <cellStyle name="7_פירוט אגח תשואה מעל 10% _דיווחים נוספים_1_פירוט אגח תשואה מעל 10% _15 2" xfId="22377"/>
    <cellStyle name="7_פירוט אגח תשואה מעל 10% _דיווחים נוספים_15" xfId="12316"/>
    <cellStyle name="7_פירוט אגח תשואה מעל 10% _דיווחים נוספים_15 2" xfId="22378"/>
    <cellStyle name="7_פירוט אגח תשואה מעל 10% _דיווחים נוספים_פירוט אגח תשואה מעל 10% " xfId="6876"/>
    <cellStyle name="7_פירוט אגח תשואה מעל 10% _דיווחים נוספים_פירוט אגח תשואה מעל 10%  2" xfId="22379"/>
    <cellStyle name="7_פירוט אגח תשואה מעל 10% _דיווחים נוספים_פירוט אגח תשואה מעל 10% _15" xfId="12319"/>
    <cellStyle name="7_פירוט אגח תשואה מעל 10% _דיווחים נוספים_פירוט אגח תשואה מעל 10% _15 2" xfId="22380"/>
    <cellStyle name="7_פירוט אגח תשואה מעל 10% _פירוט אגח תשואה מעל 10% " xfId="6877"/>
    <cellStyle name="7_פירוט אגח תשואה מעל 10% _פירוט אגח תשואה מעל 10%  2" xfId="22381"/>
    <cellStyle name="7_פירוט אגח תשואה מעל 10% _פירוט אגח תשואה מעל 10% _1" xfId="6878"/>
    <cellStyle name="7_פירוט אגח תשואה מעל 10% _פירוט אגח תשואה מעל 10% _1 2" xfId="22382"/>
    <cellStyle name="7_פירוט אגח תשואה מעל 10% _פירוט אגח תשואה מעל 10% _1_15" xfId="12321"/>
    <cellStyle name="7_פירוט אגח תשואה מעל 10% _פירוט אגח תשואה מעל 10% _1_15 2" xfId="22383"/>
    <cellStyle name="7_פירוט אגח תשואה מעל 10% _פירוט אגח תשואה מעל 10% _15" xfId="12320"/>
    <cellStyle name="7_פירוט אגח תשואה מעל 10% _פירוט אגח תשואה מעל 10% _15 2" xfId="22384"/>
    <cellStyle name="7_פירוט אגח תשואה מעל 10% _פירוט אגח תשואה מעל 10% _פירוט אגח תשואה מעל 10% " xfId="6879"/>
    <cellStyle name="7_פירוט אגח תשואה מעל 10% _פירוט אגח תשואה מעל 10% _פירוט אגח תשואה מעל 10%  2" xfId="22385"/>
    <cellStyle name="7_פירוט אגח תשואה מעל 10% _פירוט אגח תשואה מעל 10% _פירוט אגח תשואה מעל 10% _15" xfId="12322"/>
    <cellStyle name="7_פירוט אגח תשואה מעל 10% _פירוט אגח תשואה מעל 10% _פירוט אגח תשואה מעל 10% _15 2" xfId="22386"/>
    <cellStyle name="8" xfId="6880"/>
    <cellStyle name="8 2" xfId="6881"/>
    <cellStyle name="8 2 2" xfId="6882"/>
    <cellStyle name="8 2 2 2" xfId="22389"/>
    <cellStyle name="8 2 3" xfId="22388"/>
    <cellStyle name="8 2_15" xfId="12324"/>
    <cellStyle name="8 3" xfId="6883"/>
    <cellStyle name="8 3 2" xfId="22390"/>
    <cellStyle name="8 4" xfId="22387"/>
    <cellStyle name="8_15" xfId="12323"/>
    <cellStyle name="8_15 2" xfId="22391"/>
    <cellStyle name="8_15_1" xfId="16903"/>
    <cellStyle name="8_15_1 2" xfId="22392"/>
    <cellStyle name="8_16" xfId="14882"/>
    <cellStyle name="8_16 2" xfId="22393"/>
    <cellStyle name="8_4.4." xfId="6884"/>
    <cellStyle name="8_4.4. 2" xfId="6885"/>
    <cellStyle name="8_4.4. 2 2" xfId="22395"/>
    <cellStyle name="8_4.4. 2_15" xfId="12326"/>
    <cellStyle name="8_4.4. 2_15 2" xfId="22396"/>
    <cellStyle name="8_4.4. 2_דיווחים נוספים" xfId="6886"/>
    <cellStyle name="8_4.4. 2_דיווחים נוספים 2" xfId="22397"/>
    <cellStyle name="8_4.4. 2_דיווחים נוספים_1" xfId="6887"/>
    <cellStyle name="8_4.4. 2_דיווחים נוספים_1 2" xfId="22398"/>
    <cellStyle name="8_4.4. 2_דיווחים נוספים_1_15" xfId="12328"/>
    <cellStyle name="8_4.4. 2_דיווחים נוספים_1_15 2" xfId="22399"/>
    <cellStyle name="8_4.4. 2_דיווחים נוספים_1_פירוט אגח תשואה מעל 10% " xfId="6888"/>
    <cellStyle name="8_4.4. 2_דיווחים נוספים_1_פירוט אגח תשואה מעל 10%  2" xfId="22400"/>
    <cellStyle name="8_4.4. 2_דיווחים נוספים_1_פירוט אגח תשואה מעל 10% _15" xfId="12329"/>
    <cellStyle name="8_4.4. 2_דיווחים נוספים_1_פירוט אגח תשואה מעל 10% _15 2" xfId="22401"/>
    <cellStyle name="8_4.4. 2_דיווחים נוספים_15" xfId="12327"/>
    <cellStyle name="8_4.4. 2_דיווחים נוספים_15 2" xfId="22402"/>
    <cellStyle name="8_4.4. 2_דיווחים נוספים_פירוט אגח תשואה מעל 10% " xfId="6889"/>
    <cellStyle name="8_4.4. 2_דיווחים נוספים_פירוט אגח תשואה מעל 10%  2" xfId="22403"/>
    <cellStyle name="8_4.4. 2_דיווחים נוספים_פירוט אגח תשואה מעל 10% _15" xfId="12330"/>
    <cellStyle name="8_4.4. 2_דיווחים נוספים_פירוט אגח תשואה מעל 10% _15 2" xfId="22404"/>
    <cellStyle name="8_4.4. 2_פירוט אגח תשואה מעל 10% " xfId="6890"/>
    <cellStyle name="8_4.4. 2_פירוט אגח תשואה מעל 10%  2" xfId="22405"/>
    <cellStyle name="8_4.4. 2_פירוט אגח תשואה מעל 10% _1" xfId="6891"/>
    <cellStyle name="8_4.4. 2_פירוט אגח תשואה מעל 10% _1 2" xfId="22406"/>
    <cellStyle name="8_4.4. 2_פירוט אגח תשואה מעל 10% _1_15" xfId="12332"/>
    <cellStyle name="8_4.4. 2_פירוט אגח תשואה מעל 10% _1_15 2" xfId="22407"/>
    <cellStyle name="8_4.4. 2_פירוט אגח תשואה מעל 10% _15" xfId="12331"/>
    <cellStyle name="8_4.4. 2_פירוט אגח תשואה מעל 10% _15 2" xfId="22408"/>
    <cellStyle name="8_4.4. 2_פירוט אגח תשואה מעל 10% _פירוט אגח תשואה מעל 10% " xfId="6892"/>
    <cellStyle name="8_4.4. 2_פירוט אגח תשואה מעל 10% _פירוט אגח תשואה מעל 10%  2" xfId="22409"/>
    <cellStyle name="8_4.4. 2_פירוט אגח תשואה מעל 10% _פירוט אגח תשואה מעל 10% _15" xfId="12333"/>
    <cellStyle name="8_4.4. 2_פירוט אגח תשואה מעל 10% _פירוט אגח תשואה מעל 10% _15 2" xfId="22410"/>
    <cellStyle name="8_4.4. 3" xfId="22394"/>
    <cellStyle name="8_4.4._15" xfId="12325"/>
    <cellStyle name="8_4.4._15 2" xfId="22411"/>
    <cellStyle name="8_4.4._דיווחים נוספים" xfId="6893"/>
    <cellStyle name="8_4.4._דיווחים נוספים 2" xfId="22412"/>
    <cellStyle name="8_4.4._דיווחים נוספים_15" xfId="12334"/>
    <cellStyle name="8_4.4._דיווחים נוספים_15 2" xfId="22413"/>
    <cellStyle name="8_4.4._דיווחים נוספים_פירוט אגח תשואה מעל 10% " xfId="6894"/>
    <cellStyle name="8_4.4._דיווחים נוספים_פירוט אגח תשואה מעל 10%  2" xfId="22414"/>
    <cellStyle name="8_4.4._דיווחים נוספים_פירוט אגח תשואה מעל 10% _15" xfId="12335"/>
    <cellStyle name="8_4.4._דיווחים נוספים_פירוט אגח תשואה מעל 10% _15 2" xfId="22415"/>
    <cellStyle name="8_4.4._פירוט אגח תשואה מעל 10% " xfId="6895"/>
    <cellStyle name="8_4.4._פירוט אגח תשואה מעל 10%  2" xfId="22416"/>
    <cellStyle name="8_4.4._פירוט אגח תשואה מעל 10% _1" xfId="6896"/>
    <cellStyle name="8_4.4._פירוט אגח תשואה מעל 10% _1 2" xfId="22417"/>
    <cellStyle name="8_4.4._פירוט אגח תשואה מעל 10% _1_15" xfId="12337"/>
    <cellStyle name="8_4.4._פירוט אגח תשואה מעל 10% _1_15 2" xfId="22418"/>
    <cellStyle name="8_4.4._פירוט אגח תשואה מעל 10% _15" xfId="12336"/>
    <cellStyle name="8_4.4._פירוט אגח תשואה מעל 10% _15 2" xfId="22419"/>
    <cellStyle name="8_4.4._פירוט אגח תשואה מעל 10% _פירוט אגח תשואה מעל 10% " xfId="6897"/>
    <cellStyle name="8_4.4._פירוט אגח תשואה מעל 10% _פירוט אגח תשואה מעל 10%  2" xfId="22420"/>
    <cellStyle name="8_4.4._פירוט אגח תשואה מעל 10% _פירוט אגח תשואה מעל 10% _15" xfId="12338"/>
    <cellStyle name="8_4.4._פירוט אגח תשואה מעל 10% _פירוט אגח תשואה מעל 10% _15 2" xfId="22421"/>
    <cellStyle name="8_Anafim" xfId="6898"/>
    <cellStyle name="8_Anafim 2" xfId="6899"/>
    <cellStyle name="8_Anafim 2 2" xfId="6900"/>
    <cellStyle name="8_Anafim 2 2 2" xfId="22424"/>
    <cellStyle name="8_Anafim 2 2_15" xfId="12341"/>
    <cellStyle name="8_Anafim 2 2_15 2" xfId="22425"/>
    <cellStyle name="8_Anafim 2 2_דיווחים נוספים" xfId="6901"/>
    <cellStyle name="8_Anafim 2 2_דיווחים נוספים 2" xfId="22426"/>
    <cellStyle name="8_Anafim 2 2_דיווחים נוספים_1" xfId="6902"/>
    <cellStyle name="8_Anafim 2 2_דיווחים נוספים_1 2" xfId="22427"/>
    <cellStyle name="8_Anafim 2 2_דיווחים נוספים_1_15" xfId="12343"/>
    <cellStyle name="8_Anafim 2 2_דיווחים נוספים_1_15 2" xfId="22428"/>
    <cellStyle name="8_Anafim 2 2_דיווחים נוספים_1_פירוט אגח תשואה מעל 10% " xfId="6903"/>
    <cellStyle name="8_Anafim 2 2_דיווחים נוספים_1_פירוט אגח תשואה מעל 10%  2" xfId="22429"/>
    <cellStyle name="8_Anafim 2 2_דיווחים נוספים_1_פירוט אגח תשואה מעל 10% _15" xfId="12344"/>
    <cellStyle name="8_Anafim 2 2_דיווחים נוספים_1_פירוט אגח תשואה מעל 10% _15 2" xfId="22430"/>
    <cellStyle name="8_Anafim 2 2_דיווחים נוספים_15" xfId="12342"/>
    <cellStyle name="8_Anafim 2 2_דיווחים נוספים_15 2" xfId="22431"/>
    <cellStyle name="8_Anafim 2 2_דיווחים נוספים_פירוט אגח תשואה מעל 10% " xfId="6904"/>
    <cellStyle name="8_Anafim 2 2_דיווחים נוספים_פירוט אגח תשואה מעל 10%  2" xfId="22432"/>
    <cellStyle name="8_Anafim 2 2_דיווחים נוספים_פירוט אגח תשואה מעל 10% _15" xfId="12345"/>
    <cellStyle name="8_Anafim 2 2_דיווחים נוספים_פירוט אגח תשואה מעל 10% _15 2" xfId="22433"/>
    <cellStyle name="8_Anafim 2 2_פירוט אגח תשואה מעל 10% " xfId="6905"/>
    <cellStyle name="8_Anafim 2 2_פירוט אגח תשואה מעל 10%  2" xfId="22434"/>
    <cellStyle name="8_Anafim 2 2_פירוט אגח תשואה מעל 10% _1" xfId="6906"/>
    <cellStyle name="8_Anafim 2 2_פירוט אגח תשואה מעל 10% _1 2" xfId="22435"/>
    <cellStyle name="8_Anafim 2 2_פירוט אגח תשואה מעל 10% _1_15" xfId="12347"/>
    <cellStyle name="8_Anafim 2 2_פירוט אגח תשואה מעל 10% _1_15 2" xfId="22436"/>
    <cellStyle name="8_Anafim 2 2_פירוט אגח תשואה מעל 10% _15" xfId="12346"/>
    <cellStyle name="8_Anafim 2 2_פירוט אגח תשואה מעל 10% _15 2" xfId="22437"/>
    <cellStyle name="8_Anafim 2 2_פירוט אגח תשואה מעל 10% _פירוט אגח תשואה מעל 10% " xfId="6907"/>
    <cellStyle name="8_Anafim 2 2_פירוט אגח תשואה מעל 10% _פירוט אגח תשואה מעל 10%  2" xfId="22438"/>
    <cellStyle name="8_Anafim 2 2_פירוט אגח תשואה מעל 10% _פירוט אגח תשואה מעל 10% _15" xfId="12348"/>
    <cellStyle name="8_Anafim 2 2_פירוט אגח תשואה מעל 10% _פירוט אגח תשואה מעל 10% _15 2" xfId="22439"/>
    <cellStyle name="8_Anafim 2 3" xfId="22423"/>
    <cellStyle name="8_Anafim 2_15" xfId="12340"/>
    <cellStyle name="8_Anafim 2_15 2" xfId="22440"/>
    <cellStyle name="8_Anafim 2_4.4." xfId="6908"/>
    <cellStyle name="8_Anafim 2_4.4. 2" xfId="6909"/>
    <cellStyle name="8_Anafim 2_4.4. 2 2" xfId="22442"/>
    <cellStyle name="8_Anafim 2_4.4. 2_15" xfId="12350"/>
    <cellStyle name="8_Anafim 2_4.4. 2_15 2" xfId="22443"/>
    <cellStyle name="8_Anafim 2_4.4. 2_דיווחים נוספים" xfId="6910"/>
    <cellStyle name="8_Anafim 2_4.4. 2_דיווחים נוספים 2" xfId="22444"/>
    <cellStyle name="8_Anafim 2_4.4. 2_דיווחים נוספים_1" xfId="6911"/>
    <cellStyle name="8_Anafim 2_4.4. 2_דיווחים נוספים_1 2" xfId="22445"/>
    <cellStyle name="8_Anafim 2_4.4. 2_דיווחים נוספים_1_15" xfId="12352"/>
    <cellStyle name="8_Anafim 2_4.4. 2_דיווחים נוספים_1_15 2" xfId="22446"/>
    <cellStyle name="8_Anafim 2_4.4. 2_דיווחים נוספים_1_פירוט אגח תשואה מעל 10% " xfId="6912"/>
    <cellStyle name="8_Anafim 2_4.4. 2_דיווחים נוספים_1_פירוט אגח תשואה מעל 10%  2" xfId="22447"/>
    <cellStyle name="8_Anafim 2_4.4. 2_דיווחים נוספים_1_פירוט אגח תשואה מעל 10% _15" xfId="12353"/>
    <cellStyle name="8_Anafim 2_4.4. 2_דיווחים נוספים_1_פירוט אגח תשואה מעל 10% _15 2" xfId="22448"/>
    <cellStyle name="8_Anafim 2_4.4. 2_דיווחים נוספים_15" xfId="12351"/>
    <cellStyle name="8_Anafim 2_4.4. 2_דיווחים נוספים_15 2" xfId="22449"/>
    <cellStyle name="8_Anafim 2_4.4. 2_דיווחים נוספים_פירוט אגח תשואה מעל 10% " xfId="6913"/>
    <cellStyle name="8_Anafim 2_4.4. 2_דיווחים נוספים_פירוט אגח תשואה מעל 10%  2" xfId="22450"/>
    <cellStyle name="8_Anafim 2_4.4. 2_דיווחים נוספים_פירוט אגח תשואה מעל 10% _15" xfId="12354"/>
    <cellStyle name="8_Anafim 2_4.4. 2_דיווחים נוספים_פירוט אגח תשואה מעל 10% _15 2" xfId="22451"/>
    <cellStyle name="8_Anafim 2_4.4. 2_פירוט אגח תשואה מעל 10% " xfId="6914"/>
    <cellStyle name="8_Anafim 2_4.4. 2_פירוט אגח תשואה מעל 10%  2" xfId="22452"/>
    <cellStyle name="8_Anafim 2_4.4. 2_פירוט אגח תשואה מעל 10% _1" xfId="6915"/>
    <cellStyle name="8_Anafim 2_4.4. 2_פירוט אגח תשואה מעל 10% _1 2" xfId="22453"/>
    <cellStyle name="8_Anafim 2_4.4. 2_פירוט אגח תשואה מעל 10% _1_15" xfId="12356"/>
    <cellStyle name="8_Anafim 2_4.4. 2_פירוט אגח תשואה מעל 10% _1_15 2" xfId="22454"/>
    <cellStyle name="8_Anafim 2_4.4. 2_פירוט אגח תשואה מעל 10% _15" xfId="12355"/>
    <cellStyle name="8_Anafim 2_4.4. 2_פירוט אגח תשואה מעל 10% _15 2" xfId="22455"/>
    <cellStyle name="8_Anafim 2_4.4. 2_פירוט אגח תשואה מעל 10% _פירוט אגח תשואה מעל 10% " xfId="6916"/>
    <cellStyle name="8_Anafim 2_4.4. 2_פירוט אגח תשואה מעל 10% _פירוט אגח תשואה מעל 10%  2" xfId="22456"/>
    <cellStyle name="8_Anafim 2_4.4. 2_פירוט אגח תשואה מעל 10% _פירוט אגח תשואה מעל 10% _15" xfId="12357"/>
    <cellStyle name="8_Anafim 2_4.4. 2_פירוט אגח תשואה מעל 10% _פירוט אגח תשואה מעל 10% _15 2" xfId="22457"/>
    <cellStyle name="8_Anafim 2_4.4. 3" xfId="22441"/>
    <cellStyle name="8_Anafim 2_4.4._15" xfId="12349"/>
    <cellStyle name="8_Anafim 2_4.4._15 2" xfId="22458"/>
    <cellStyle name="8_Anafim 2_4.4._דיווחים נוספים" xfId="6917"/>
    <cellStyle name="8_Anafim 2_4.4._דיווחים נוספים 2" xfId="22459"/>
    <cellStyle name="8_Anafim 2_4.4._דיווחים נוספים_15" xfId="12358"/>
    <cellStyle name="8_Anafim 2_4.4._דיווחים נוספים_15 2" xfId="22460"/>
    <cellStyle name="8_Anafim 2_4.4._דיווחים נוספים_פירוט אגח תשואה מעל 10% " xfId="6918"/>
    <cellStyle name="8_Anafim 2_4.4._דיווחים נוספים_פירוט אגח תשואה מעל 10%  2" xfId="22461"/>
    <cellStyle name="8_Anafim 2_4.4._דיווחים נוספים_פירוט אגח תשואה מעל 10% _15" xfId="12359"/>
    <cellStyle name="8_Anafim 2_4.4._דיווחים נוספים_פירוט אגח תשואה מעל 10% _15 2" xfId="22462"/>
    <cellStyle name="8_Anafim 2_4.4._פירוט אגח תשואה מעל 10% " xfId="6919"/>
    <cellStyle name="8_Anafim 2_4.4._פירוט אגח תשואה מעל 10%  2" xfId="22463"/>
    <cellStyle name="8_Anafim 2_4.4._פירוט אגח תשואה מעל 10% _1" xfId="6920"/>
    <cellStyle name="8_Anafim 2_4.4._פירוט אגח תשואה מעל 10% _1 2" xfId="22464"/>
    <cellStyle name="8_Anafim 2_4.4._פירוט אגח תשואה מעל 10% _1_15" xfId="12361"/>
    <cellStyle name="8_Anafim 2_4.4._פירוט אגח תשואה מעל 10% _1_15 2" xfId="22465"/>
    <cellStyle name="8_Anafim 2_4.4._פירוט אגח תשואה מעל 10% _15" xfId="12360"/>
    <cellStyle name="8_Anafim 2_4.4._פירוט אגח תשואה מעל 10% _15 2" xfId="22466"/>
    <cellStyle name="8_Anafim 2_4.4._פירוט אגח תשואה מעל 10% _פירוט אגח תשואה מעל 10% " xfId="6921"/>
    <cellStyle name="8_Anafim 2_4.4._פירוט אגח תשואה מעל 10% _פירוט אגח תשואה מעל 10%  2" xfId="22467"/>
    <cellStyle name="8_Anafim 2_4.4._פירוט אגח תשואה מעל 10% _פירוט אגח תשואה מעל 10% _15" xfId="12362"/>
    <cellStyle name="8_Anafim 2_4.4._פירוט אגח תשואה מעל 10% _פירוט אגח תשואה מעל 10% _15 2" xfId="22468"/>
    <cellStyle name="8_Anafim 2_דיווחים נוספים" xfId="6922"/>
    <cellStyle name="8_Anafim 2_דיווחים נוספים 2" xfId="6923"/>
    <cellStyle name="8_Anafim 2_דיווחים נוספים 2 2" xfId="22470"/>
    <cellStyle name="8_Anafim 2_דיווחים נוספים 2_15" xfId="12364"/>
    <cellStyle name="8_Anafim 2_דיווחים נוספים 2_15 2" xfId="22471"/>
    <cellStyle name="8_Anafim 2_דיווחים נוספים 2_דיווחים נוספים" xfId="6924"/>
    <cellStyle name="8_Anafim 2_דיווחים נוספים 2_דיווחים נוספים 2" xfId="22472"/>
    <cellStyle name="8_Anafim 2_דיווחים נוספים 2_דיווחים נוספים_1" xfId="6925"/>
    <cellStyle name="8_Anafim 2_דיווחים נוספים 2_דיווחים נוספים_1 2" xfId="22473"/>
    <cellStyle name="8_Anafim 2_דיווחים נוספים 2_דיווחים נוספים_1_15" xfId="12366"/>
    <cellStyle name="8_Anafim 2_דיווחים נוספים 2_דיווחים נוספים_1_15 2" xfId="22474"/>
    <cellStyle name="8_Anafim 2_דיווחים נוספים 2_דיווחים נוספים_1_פירוט אגח תשואה מעל 10% " xfId="6926"/>
    <cellStyle name="8_Anafim 2_דיווחים נוספים 2_דיווחים נוספים_1_פירוט אגח תשואה מעל 10%  2" xfId="22475"/>
    <cellStyle name="8_Anafim 2_דיווחים נוספים 2_דיווחים נוספים_1_פירוט אגח תשואה מעל 10% _15" xfId="12367"/>
    <cellStyle name="8_Anafim 2_דיווחים נוספים 2_דיווחים נוספים_1_פירוט אגח תשואה מעל 10% _15 2" xfId="22476"/>
    <cellStyle name="8_Anafim 2_דיווחים נוספים 2_דיווחים נוספים_15" xfId="12365"/>
    <cellStyle name="8_Anafim 2_דיווחים נוספים 2_דיווחים נוספים_15 2" xfId="22477"/>
    <cellStyle name="8_Anafim 2_דיווחים נוספים 2_דיווחים נוספים_פירוט אגח תשואה מעל 10% " xfId="6927"/>
    <cellStyle name="8_Anafim 2_דיווחים נוספים 2_דיווחים נוספים_פירוט אגח תשואה מעל 10%  2" xfId="22478"/>
    <cellStyle name="8_Anafim 2_דיווחים נוספים 2_דיווחים נוספים_פירוט אגח תשואה מעל 10% _15" xfId="12368"/>
    <cellStyle name="8_Anafim 2_דיווחים נוספים 2_דיווחים נוספים_פירוט אגח תשואה מעל 10% _15 2" xfId="22479"/>
    <cellStyle name="8_Anafim 2_דיווחים נוספים 2_פירוט אגח תשואה מעל 10% " xfId="6928"/>
    <cellStyle name="8_Anafim 2_דיווחים נוספים 2_פירוט אגח תשואה מעל 10%  2" xfId="22480"/>
    <cellStyle name="8_Anafim 2_דיווחים נוספים 2_פירוט אגח תשואה מעל 10% _1" xfId="6929"/>
    <cellStyle name="8_Anafim 2_דיווחים נוספים 2_פירוט אגח תשואה מעל 10% _1 2" xfId="22481"/>
    <cellStyle name="8_Anafim 2_דיווחים נוספים 2_פירוט אגח תשואה מעל 10% _1_15" xfId="12370"/>
    <cellStyle name="8_Anafim 2_דיווחים נוספים 2_פירוט אגח תשואה מעל 10% _1_15 2" xfId="22482"/>
    <cellStyle name="8_Anafim 2_דיווחים נוספים 2_פירוט אגח תשואה מעל 10% _15" xfId="12369"/>
    <cellStyle name="8_Anafim 2_דיווחים נוספים 2_פירוט אגח תשואה מעל 10% _15 2" xfId="22483"/>
    <cellStyle name="8_Anafim 2_דיווחים נוספים 2_פירוט אגח תשואה מעל 10% _פירוט אגח תשואה מעל 10% " xfId="6930"/>
    <cellStyle name="8_Anafim 2_דיווחים נוספים 2_פירוט אגח תשואה מעל 10% _פירוט אגח תשואה מעל 10%  2" xfId="22484"/>
    <cellStyle name="8_Anafim 2_דיווחים נוספים 2_פירוט אגח תשואה מעל 10% _פירוט אגח תשואה מעל 10% _15" xfId="12371"/>
    <cellStyle name="8_Anafim 2_דיווחים נוספים 2_פירוט אגח תשואה מעל 10% _פירוט אגח תשואה מעל 10% _15 2" xfId="22485"/>
    <cellStyle name="8_Anafim 2_דיווחים נוספים 3" xfId="22469"/>
    <cellStyle name="8_Anafim 2_דיווחים נוספים_1" xfId="6931"/>
    <cellStyle name="8_Anafim 2_דיווחים נוספים_1 2" xfId="6932"/>
    <cellStyle name="8_Anafim 2_דיווחים נוספים_1 2 2" xfId="22487"/>
    <cellStyle name="8_Anafim 2_דיווחים נוספים_1 2_15" xfId="12373"/>
    <cellStyle name="8_Anafim 2_דיווחים נוספים_1 2_15 2" xfId="22488"/>
    <cellStyle name="8_Anafim 2_דיווחים נוספים_1 2_דיווחים נוספים" xfId="6933"/>
    <cellStyle name="8_Anafim 2_דיווחים נוספים_1 2_דיווחים נוספים 2" xfId="22489"/>
    <cellStyle name="8_Anafim 2_דיווחים נוספים_1 2_דיווחים נוספים_1" xfId="6934"/>
    <cellStyle name="8_Anafim 2_דיווחים נוספים_1 2_דיווחים נוספים_1 2" xfId="22490"/>
    <cellStyle name="8_Anafim 2_דיווחים נוספים_1 2_דיווחים נוספים_1_15" xfId="12375"/>
    <cellStyle name="8_Anafim 2_דיווחים נוספים_1 2_דיווחים נוספים_1_15 2" xfId="22491"/>
    <cellStyle name="8_Anafim 2_דיווחים נוספים_1 2_דיווחים נוספים_1_פירוט אגח תשואה מעל 10% " xfId="6935"/>
    <cellStyle name="8_Anafim 2_דיווחים נוספים_1 2_דיווחים נוספים_1_פירוט אגח תשואה מעל 10%  2" xfId="22492"/>
    <cellStyle name="8_Anafim 2_דיווחים נוספים_1 2_דיווחים נוספים_1_פירוט אגח תשואה מעל 10% _15" xfId="12376"/>
    <cellStyle name="8_Anafim 2_דיווחים נוספים_1 2_דיווחים נוספים_1_פירוט אגח תשואה מעל 10% _15 2" xfId="22493"/>
    <cellStyle name="8_Anafim 2_דיווחים נוספים_1 2_דיווחים נוספים_15" xfId="12374"/>
    <cellStyle name="8_Anafim 2_דיווחים נוספים_1 2_דיווחים נוספים_15 2" xfId="22494"/>
    <cellStyle name="8_Anafim 2_דיווחים נוספים_1 2_דיווחים נוספים_פירוט אגח תשואה מעל 10% " xfId="6936"/>
    <cellStyle name="8_Anafim 2_דיווחים נוספים_1 2_דיווחים נוספים_פירוט אגח תשואה מעל 10%  2" xfId="22495"/>
    <cellStyle name="8_Anafim 2_דיווחים נוספים_1 2_דיווחים נוספים_פירוט אגח תשואה מעל 10% _15" xfId="12377"/>
    <cellStyle name="8_Anafim 2_דיווחים נוספים_1 2_דיווחים נוספים_פירוט אגח תשואה מעל 10% _15 2" xfId="22496"/>
    <cellStyle name="8_Anafim 2_דיווחים נוספים_1 2_פירוט אגח תשואה מעל 10% " xfId="6937"/>
    <cellStyle name="8_Anafim 2_דיווחים נוספים_1 2_פירוט אגח תשואה מעל 10%  2" xfId="22497"/>
    <cellStyle name="8_Anafim 2_דיווחים נוספים_1 2_פירוט אגח תשואה מעל 10% _1" xfId="6938"/>
    <cellStyle name="8_Anafim 2_דיווחים נוספים_1 2_פירוט אגח תשואה מעל 10% _1 2" xfId="22498"/>
    <cellStyle name="8_Anafim 2_דיווחים נוספים_1 2_פירוט אגח תשואה מעל 10% _1_15" xfId="12379"/>
    <cellStyle name="8_Anafim 2_דיווחים נוספים_1 2_פירוט אגח תשואה מעל 10% _1_15 2" xfId="22499"/>
    <cellStyle name="8_Anafim 2_דיווחים נוספים_1 2_פירוט אגח תשואה מעל 10% _15" xfId="12378"/>
    <cellStyle name="8_Anafim 2_דיווחים נוספים_1 2_פירוט אגח תשואה מעל 10% _15 2" xfId="22500"/>
    <cellStyle name="8_Anafim 2_דיווחים נוספים_1 2_פירוט אגח תשואה מעל 10% _פירוט אגח תשואה מעל 10% " xfId="6939"/>
    <cellStyle name="8_Anafim 2_דיווחים נוספים_1 2_פירוט אגח תשואה מעל 10% _פירוט אגח תשואה מעל 10%  2" xfId="22501"/>
    <cellStyle name="8_Anafim 2_דיווחים נוספים_1 2_פירוט אגח תשואה מעל 10% _פירוט אגח תשואה מעל 10% _15" xfId="12380"/>
    <cellStyle name="8_Anafim 2_דיווחים נוספים_1 2_פירוט אגח תשואה מעל 10% _פירוט אגח תשואה מעל 10% _15 2" xfId="22502"/>
    <cellStyle name="8_Anafim 2_דיווחים נוספים_1 3" xfId="22486"/>
    <cellStyle name="8_Anafim 2_דיווחים נוספים_1_15" xfId="12372"/>
    <cellStyle name="8_Anafim 2_דיווחים נוספים_1_15 2" xfId="22503"/>
    <cellStyle name="8_Anafim 2_דיווחים נוספים_1_4.4." xfId="6940"/>
    <cellStyle name="8_Anafim 2_דיווחים נוספים_1_4.4. 2" xfId="6941"/>
    <cellStyle name="8_Anafim 2_דיווחים נוספים_1_4.4. 2 2" xfId="22505"/>
    <cellStyle name="8_Anafim 2_דיווחים נוספים_1_4.4. 2_15" xfId="12382"/>
    <cellStyle name="8_Anafim 2_דיווחים נוספים_1_4.4. 2_15 2" xfId="22506"/>
    <cellStyle name="8_Anafim 2_דיווחים נוספים_1_4.4. 2_דיווחים נוספים" xfId="6942"/>
    <cellStyle name="8_Anafim 2_דיווחים נוספים_1_4.4. 2_דיווחים נוספים 2" xfId="22507"/>
    <cellStyle name="8_Anafim 2_דיווחים נוספים_1_4.4. 2_דיווחים נוספים_1" xfId="6943"/>
    <cellStyle name="8_Anafim 2_דיווחים נוספים_1_4.4. 2_דיווחים נוספים_1 2" xfId="22508"/>
    <cellStyle name="8_Anafim 2_דיווחים נוספים_1_4.4. 2_דיווחים נוספים_1_15" xfId="12384"/>
    <cellStyle name="8_Anafim 2_דיווחים נוספים_1_4.4. 2_דיווחים נוספים_1_15 2" xfId="22509"/>
    <cellStyle name="8_Anafim 2_דיווחים נוספים_1_4.4. 2_דיווחים נוספים_1_פירוט אגח תשואה מעל 10% " xfId="6944"/>
    <cellStyle name="8_Anafim 2_דיווחים נוספים_1_4.4. 2_דיווחים נוספים_1_פירוט אגח תשואה מעל 10%  2" xfId="22510"/>
    <cellStyle name="8_Anafim 2_דיווחים נוספים_1_4.4. 2_דיווחים נוספים_1_פירוט אגח תשואה מעל 10% _15" xfId="12385"/>
    <cellStyle name="8_Anafim 2_דיווחים נוספים_1_4.4. 2_דיווחים נוספים_1_פירוט אגח תשואה מעל 10% _15 2" xfId="22511"/>
    <cellStyle name="8_Anafim 2_דיווחים נוספים_1_4.4. 2_דיווחים נוספים_15" xfId="12383"/>
    <cellStyle name="8_Anafim 2_דיווחים נוספים_1_4.4. 2_דיווחים נוספים_15 2" xfId="22512"/>
    <cellStyle name="8_Anafim 2_דיווחים נוספים_1_4.4. 2_דיווחים נוספים_פירוט אגח תשואה מעל 10% " xfId="6945"/>
    <cellStyle name="8_Anafim 2_דיווחים נוספים_1_4.4. 2_דיווחים נוספים_פירוט אגח תשואה מעל 10%  2" xfId="22513"/>
    <cellStyle name="8_Anafim 2_דיווחים נוספים_1_4.4. 2_דיווחים נוספים_פירוט אגח תשואה מעל 10% _15" xfId="12386"/>
    <cellStyle name="8_Anafim 2_דיווחים נוספים_1_4.4. 2_דיווחים נוספים_פירוט אגח תשואה מעל 10% _15 2" xfId="22514"/>
    <cellStyle name="8_Anafim 2_דיווחים נוספים_1_4.4. 2_פירוט אגח תשואה מעל 10% " xfId="6946"/>
    <cellStyle name="8_Anafim 2_דיווחים נוספים_1_4.4. 2_פירוט אגח תשואה מעל 10%  2" xfId="22515"/>
    <cellStyle name="8_Anafim 2_דיווחים נוספים_1_4.4. 2_פירוט אגח תשואה מעל 10% _1" xfId="6947"/>
    <cellStyle name="8_Anafim 2_דיווחים נוספים_1_4.4. 2_פירוט אגח תשואה מעל 10% _1 2" xfId="22516"/>
    <cellStyle name="8_Anafim 2_דיווחים נוספים_1_4.4. 2_פירוט אגח תשואה מעל 10% _1_15" xfId="12388"/>
    <cellStyle name="8_Anafim 2_דיווחים נוספים_1_4.4. 2_פירוט אגח תשואה מעל 10% _1_15 2" xfId="22517"/>
    <cellStyle name="8_Anafim 2_דיווחים נוספים_1_4.4. 2_פירוט אגח תשואה מעל 10% _15" xfId="12387"/>
    <cellStyle name="8_Anafim 2_דיווחים נוספים_1_4.4. 2_פירוט אגח תשואה מעל 10% _15 2" xfId="22518"/>
    <cellStyle name="8_Anafim 2_דיווחים נוספים_1_4.4. 2_פירוט אגח תשואה מעל 10% _פירוט אגח תשואה מעל 10% " xfId="6948"/>
    <cellStyle name="8_Anafim 2_דיווחים נוספים_1_4.4. 2_פירוט אגח תשואה מעל 10% _פירוט אגח תשואה מעל 10%  2" xfId="22519"/>
    <cellStyle name="8_Anafim 2_דיווחים נוספים_1_4.4. 2_פירוט אגח תשואה מעל 10% _פירוט אגח תשואה מעל 10% _15" xfId="12389"/>
    <cellStyle name="8_Anafim 2_דיווחים נוספים_1_4.4. 2_פירוט אגח תשואה מעל 10% _פירוט אגח תשואה מעל 10% _15 2" xfId="22520"/>
    <cellStyle name="8_Anafim 2_דיווחים נוספים_1_4.4. 3" xfId="22504"/>
    <cellStyle name="8_Anafim 2_דיווחים נוספים_1_4.4._15" xfId="12381"/>
    <cellStyle name="8_Anafim 2_דיווחים נוספים_1_4.4._15 2" xfId="22521"/>
    <cellStyle name="8_Anafim 2_דיווחים נוספים_1_4.4._דיווחים נוספים" xfId="6949"/>
    <cellStyle name="8_Anafim 2_דיווחים נוספים_1_4.4._דיווחים נוספים 2" xfId="22522"/>
    <cellStyle name="8_Anafim 2_דיווחים נוספים_1_4.4._דיווחים נוספים_15" xfId="12390"/>
    <cellStyle name="8_Anafim 2_דיווחים נוספים_1_4.4._דיווחים נוספים_15 2" xfId="22523"/>
    <cellStyle name="8_Anafim 2_דיווחים נוספים_1_4.4._דיווחים נוספים_פירוט אגח תשואה מעל 10% " xfId="6950"/>
    <cellStyle name="8_Anafim 2_דיווחים נוספים_1_4.4._דיווחים נוספים_פירוט אגח תשואה מעל 10%  2" xfId="22524"/>
    <cellStyle name="8_Anafim 2_דיווחים נוספים_1_4.4._דיווחים נוספים_פירוט אגח תשואה מעל 10% _15" xfId="12391"/>
    <cellStyle name="8_Anafim 2_דיווחים נוספים_1_4.4._דיווחים נוספים_פירוט אגח תשואה מעל 10% _15 2" xfId="22525"/>
    <cellStyle name="8_Anafim 2_דיווחים נוספים_1_4.4._פירוט אגח תשואה מעל 10% " xfId="6951"/>
    <cellStyle name="8_Anafim 2_דיווחים נוספים_1_4.4._פירוט אגח תשואה מעל 10%  2" xfId="22526"/>
    <cellStyle name="8_Anafim 2_דיווחים נוספים_1_4.4._פירוט אגח תשואה מעל 10% _1" xfId="6952"/>
    <cellStyle name="8_Anafim 2_דיווחים נוספים_1_4.4._פירוט אגח תשואה מעל 10% _1 2" xfId="22527"/>
    <cellStyle name="8_Anafim 2_דיווחים נוספים_1_4.4._פירוט אגח תשואה מעל 10% _1_15" xfId="12393"/>
    <cellStyle name="8_Anafim 2_דיווחים נוספים_1_4.4._פירוט אגח תשואה מעל 10% _1_15 2" xfId="22528"/>
    <cellStyle name="8_Anafim 2_דיווחים נוספים_1_4.4._פירוט אגח תשואה מעל 10% _15" xfId="12392"/>
    <cellStyle name="8_Anafim 2_דיווחים נוספים_1_4.4._פירוט אגח תשואה מעל 10% _15 2" xfId="22529"/>
    <cellStyle name="8_Anafim 2_דיווחים נוספים_1_4.4._פירוט אגח תשואה מעל 10% _פירוט אגח תשואה מעל 10% " xfId="6953"/>
    <cellStyle name="8_Anafim 2_דיווחים נוספים_1_4.4._פירוט אגח תשואה מעל 10% _פירוט אגח תשואה מעל 10%  2" xfId="22530"/>
    <cellStyle name="8_Anafim 2_דיווחים נוספים_1_4.4._פירוט אגח תשואה מעל 10% _פירוט אגח תשואה מעל 10% _15" xfId="12394"/>
    <cellStyle name="8_Anafim 2_דיווחים נוספים_1_4.4._פירוט אגח תשואה מעל 10% _פירוט אגח תשואה מעל 10% _15 2" xfId="22531"/>
    <cellStyle name="8_Anafim 2_דיווחים נוספים_1_דיווחים נוספים" xfId="6954"/>
    <cellStyle name="8_Anafim 2_דיווחים נוספים_1_דיווחים נוספים 2" xfId="22532"/>
    <cellStyle name="8_Anafim 2_דיווחים נוספים_1_דיווחים נוספים_15" xfId="12395"/>
    <cellStyle name="8_Anafim 2_דיווחים נוספים_1_דיווחים נוספים_15 2" xfId="22533"/>
    <cellStyle name="8_Anafim 2_דיווחים נוספים_1_דיווחים נוספים_פירוט אגח תשואה מעל 10% " xfId="6955"/>
    <cellStyle name="8_Anafim 2_דיווחים נוספים_1_דיווחים נוספים_פירוט אגח תשואה מעל 10%  2" xfId="22534"/>
    <cellStyle name="8_Anafim 2_דיווחים נוספים_1_דיווחים נוספים_פירוט אגח תשואה מעל 10% _15" xfId="12396"/>
    <cellStyle name="8_Anafim 2_דיווחים נוספים_1_דיווחים נוספים_פירוט אגח תשואה מעל 10% _15 2" xfId="22535"/>
    <cellStyle name="8_Anafim 2_דיווחים נוספים_1_פירוט אגח תשואה מעל 10% " xfId="6956"/>
    <cellStyle name="8_Anafim 2_דיווחים נוספים_1_פירוט אגח תשואה מעל 10%  2" xfId="22536"/>
    <cellStyle name="8_Anafim 2_דיווחים נוספים_1_פירוט אגח תשואה מעל 10% _1" xfId="6957"/>
    <cellStyle name="8_Anafim 2_דיווחים נוספים_1_פירוט אגח תשואה מעל 10% _1 2" xfId="22537"/>
    <cellStyle name="8_Anafim 2_דיווחים נוספים_1_פירוט אגח תשואה מעל 10% _1_15" xfId="12398"/>
    <cellStyle name="8_Anafim 2_דיווחים נוספים_1_פירוט אגח תשואה מעל 10% _1_15 2" xfId="22538"/>
    <cellStyle name="8_Anafim 2_דיווחים נוספים_1_פירוט אגח תשואה מעל 10% _15" xfId="12397"/>
    <cellStyle name="8_Anafim 2_דיווחים נוספים_1_פירוט אגח תשואה מעל 10% _15 2" xfId="22539"/>
    <cellStyle name="8_Anafim 2_דיווחים נוספים_1_פירוט אגח תשואה מעל 10% _פירוט אגח תשואה מעל 10% " xfId="6958"/>
    <cellStyle name="8_Anafim 2_דיווחים נוספים_1_פירוט אגח תשואה מעל 10% _פירוט אגח תשואה מעל 10%  2" xfId="22540"/>
    <cellStyle name="8_Anafim 2_דיווחים נוספים_1_פירוט אגח תשואה מעל 10% _פירוט אגח תשואה מעל 10% _15" xfId="12399"/>
    <cellStyle name="8_Anafim 2_דיווחים נוספים_1_פירוט אגח תשואה מעל 10% _פירוט אגח תשואה מעל 10% _15 2" xfId="22541"/>
    <cellStyle name="8_Anafim 2_דיווחים נוספים_15" xfId="12363"/>
    <cellStyle name="8_Anafim 2_דיווחים נוספים_15 2" xfId="22542"/>
    <cellStyle name="8_Anafim 2_דיווחים נוספים_2" xfId="6959"/>
    <cellStyle name="8_Anafim 2_דיווחים נוספים_2 2" xfId="22543"/>
    <cellStyle name="8_Anafim 2_דיווחים נוספים_2_15" xfId="12400"/>
    <cellStyle name="8_Anafim 2_דיווחים נוספים_2_15 2" xfId="22544"/>
    <cellStyle name="8_Anafim 2_דיווחים נוספים_2_פירוט אגח תשואה מעל 10% " xfId="6960"/>
    <cellStyle name="8_Anafim 2_דיווחים נוספים_2_פירוט אגח תשואה מעל 10%  2" xfId="22545"/>
    <cellStyle name="8_Anafim 2_דיווחים נוספים_2_פירוט אגח תשואה מעל 10% _15" xfId="12401"/>
    <cellStyle name="8_Anafim 2_דיווחים נוספים_2_פירוט אגח תשואה מעל 10% _15 2" xfId="22546"/>
    <cellStyle name="8_Anafim 2_דיווחים נוספים_4.4." xfId="6961"/>
    <cellStyle name="8_Anafim 2_דיווחים נוספים_4.4. 2" xfId="6962"/>
    <cellStyle name="8_Anafim 2_דיווחים נוספים_4.4. 2 2" xfId="22548"/>
    <cellStyle name="8_Anafim 2_דיווחים נוספים_4.4. 2_15" xfId="12403"/>
    <cellStyle name="8_Anafim 2_דיווחים נוספים_4.4. 2_15 2" xfId="22549"/>
    <cellStyle name="8_Anafim 2_דיווחים נוספים_4.4. 2_דיווחים נוספים" xfId="6963"/>
    <cellStyle name="8_Anafim 2_דיווחים נוספים_4.4. 2_דיווחים נוספים 2" xfId="22550"/>
    <cellStyle name="8_Anafim 2_דיווחים נוספים_4.4. 2_דיווחים נוספים_1" xfId="6964"/>
    <cellStyle name="8_Anafim 2_דיווחים נוספים_4.4. 2_דיווחים נוספים_1 2" xfId="22551"/>
    <cellStyle name="8_Anafim 2_דיווחים נוספים_4.4. 2_דיווחים נוספים_1_15" xfId="12405"/>
    <cellStyle name="8_Anafim 2_דיווחים נוספים_4.4. 2_דיווחים נוספים_1_15 2" xfId="22552"/>
    <cellStyle name="8_Anafim 2_דיווחים נוספים_4.4. 2_דיווחים נוספים_1_פירוט אגח תשואה מעל 10% " xfId="6965"/>
    <cellStyle name="8_Anafim 2_דיווחים נוספים_4.4. 2_דיווחים נוספים_1_פירוט אגח תשואה מעל 10%  2" xfId="22553"/>
    <cellStyle name="8_Anafim 2_דיווחים נוספים_4.4. 2_דיווחים נוספים_1_פירוט אגח תשואה מעל 10% _15" xfId="12406"/>
    <cellStyle name="8_Anafim 2_דיווחים נוספים_4.4. 2_דיווחים נוספים_1_פירוט אגח תשואה מעל 10% _15 2" xfId="22554"/>
    <cellStyle name="8_Anafim 2_דיווחים נוספים_4.4. 2_דיווחים נוספים_15" xfId="12404"/>
    <cellStyle name="8_Anafim 2_דיווחים נוספים_4.4. 2_דיווחים נוספים_15 2" xfId="22555"/>
    <cellStyle name="8_Anafim 2_דיווחים נוספים_4.4. 2_דיווחים נוספים_פירוט אגח תשואה מעל 10% " xfId="6966"/>
    <cellStyle name="8_Anafim 2_דיווחים נוספים_4.4. 2_דיווחים נוספים_פירוט אגח תשואה מעל 10%  2" xfId="22556"/>
    <cellStyle name="8_Anafim 2_דיווחים נוספים_4.4. 2_דיווחים נוספים_פירוט אגח תשואה מעל 10% _15" xfId="12407"/>
    <cellStyle name="8_Anafim 2_דיווחים נוספים_4.4. 2_דיווחים נוספים_פירוט אגח תשואה מעל 10% _15 2" xfId="22557"/>
    <cellStyle name="8_Anafim 2_דיווחים נוספים_4.4. 2_פירוט אגח תשואה מעל 10% " xfId="6967"/>
    <cellStyle name="8_Anafim 2_דיווחים נוספים_4.4. 2_פירוט אגח תשואה מעל 10%  2" xfId="22558"/>
    <cellStyle name="8_Anafim 2_דיווחים נוספים_4.4. 2_פירוט אגח תשואה מעל 10% _1" xfId="6968"/>
    <cellStyle name="8_Anafim 2_דיווחים נוספים_4.4. 2_פירוט אגח תשואה מעל 10% _1 2" xfId="22559"/>
    <cellStyle name="8_Anafim 2_דיווחים נוספים_4.4. 2_פירוט אגח תשואה מעל 10% _1_15" xfId="12409"/>
    <cellStyle name="8_Anafim 2_דיווחים נוספים_4.4. 2_פירוט אגח תשואה מעל 10% _1_15 2" xfId="22560"/>
    <cellStyle name="8_Anafim 2_דיווחים נוספים_4.4. 2_פירוט אגח תשואה מעל 10% _15" xfId="12408"/>
    <cellStyle name="8_Anafim 2_דיווחים נוספים_4.4. 2_פירוט אגח תשואה מעל 10% _15 2" xfId="22561"/>
    <cellStyle name="8_Anafim 2_דיווחים נוספים_4.4. 2_פירוט אגח תשואה מעל 10% _פירוט אגח תשואה מעל 10% " xfId="6969"/>
    <cellStyle name="8_Anafim 2_דיווחים נוספים_4.4. 2_פירוט אגח תשואה מעל 10% _פירוט אגח תשואה מעל 10%  2" xfId="22562"/>
    <cellStyle name="8_Anafim 2_דיווחים נוספים_4.4. 2_פירוט אגח תשואה מעל 10% _פירוט אגח תשואה מעל 10% _15" xfId="12410"/>
    <cellStyle name="8_Anafim 2_דיווחים נוספים_4.4. 2_פירוט אגח תשואה מעל 10% _פירוט אגח תשואה מעל 10% _15 2" xfId="22563"/>
    <cellStyle name="8_Anafim 2_דיווחים נוספים_4.4. 3" xfId="22547"/>
    <cellStyle name="8_Anafim 2_דיווחים נוספים_4.4._15" xfId="12402"/>
    <cellStyle name="8_Anafim 2_דיווחים נוספים_4.4._15 2" xfId="22564"/>
    <cellStyle name="8_Anafim 2_דיווחים נוספים_4.4._דיווחים נוספים" xfId="6970"/>
    <cellStyle name="8_Anafim 2_דיווחים נוספים_4.4._דיווחים נוספים 2" xfId="22565"/>
    <cellStyle name="8_Anafim 2_דיווחים נוספים_4.4._דיווחים נוספים_15" xfId="12411"/>
    <cellStyle name="8_Anafim 2_דיווחים נוספים_4.4._דיווחים נוספים_15 2" xfId="22566"/>
    <cellStyle name="8_Anafim 2_דיווחים נוספים_4.4._דיווחים נוספים_פירוט אגח תשואה מעל 10% " xfId="6971"/>
    <cellStyle name="8_Anafim 2_דיווחים נוספים_4.4._דיווחים נוספים_פירוט אגח תשואה מעל 10%  2" xfId="22567"/>
    <cellStyle name="8_Anafim 2_דיווחים נוספים_4.4._דיווחים נוספים_פירוט אגח תשואה מעל 10% _15" xfId="12412"/>
    <cellStyle name="8_Anafim 2_דיווחים נוספים_4.4._דיווחים נוספים_פירוט אגח תשואה מעל 10% _15 2" xfId="22568"/>
    <cellStyle name="8_Anafim 2_דיווחים נוספים_4.4._פירוט אגח תשואה מעל 10% " xfId="6972"/>
    <cellStyle name="8_Anafim 2_דיווחים נוספים_4.4._פירוט אגח תשואה מעל 10%  2" xfId="22569"/>
    <cellStyle name="8_Anafim 2_דיווחים נוספים_4.4._פירוט אגח תשואה מעל 10% _1" xfId="6973"/>
    <cellStyle name="8_Anafim 2_דיווחים נוספים_4.4._פירוט אגח תשואה מעל 10% _1 2" xfId="22570"/>
    <cellStyle name="8_Anafim 2_דיווחים נוספים_4.4._פירוט אגח תשואה מעל 10% _1_15" xfId="12414"/>
    <cellStyle name="8_Anafim 2_דיווחים נוספים_4.4._פירוט אגח תשואה מעל 10% _1_15 2" xfId="22571"/>
    <cellStyle name="8_Anafim 2_דיווחים נוספים_4.4._פירוט אגח תשואה מעל 10% _15" xfId="12413"/>
    <cellStyle name="8_Anafim 2_דיווחים נוספים_4.4._פירוט אגח תשואה מעל 10% _15 2" xfId="22572"/>
    <cellStyle name="8_Anafim 2_דיווחים נוספים_4.4._פירוט אגח תשואה מעל 10% _פירוט אגח תשואה מעל 10% " xfId="6974"/>
    <cellStyle name="8_Anafim 2_דיווחים נוספים_4.4._פירוט אגח תשואה מעל 10% _פירוט אגח תשואה מעל 10%  2" xfId="22573"/>
    <cellStyle name="8_Anafim 2_דיווחים נוספים_4.4._פירוט אגח תשואה מעל 10% _פירוט אגח תשואה מעל 10% _15" xfId="12415"/>
    <cellStyle name="8_Anafim 2_דיווחים נוספים_4.4._פירוט אגח תשואה מעל 10% _פירוט אגח תשואה מעל 10% _15 2" xfId="22574"/>
    <cellStyle name="8_Anafim 2_דיווחים נוספים_דיווחים נוספים" xfId="6975"/>
    <cellStyle name="8_Anafim 2_דיווחים נוספים_דיווחים נוספים 2" xfId="6976"/>
    <cellStyle name="8_Anafim 2_דיווחים נוספים_דיווחים נוספים 2 2" xfId="22576"/>
    <cellStyle name="8_Anafim 2_דיווחים נוספים_דיווחים נוספים 2_15" xfId="12417"/>
    <cellStyle name="8_Anafim 2_דיווחים נוספים_דיווחים נוספים 2_15 2" xfId="22577"/>
    <cellStyle name="8_Anafim 2_דיווחים נוספים_דיווחים נוספים 2_דיווחים נוספים" xfId="6977"/>
    <cellStyle name="8_Anafim 2_דיווחים נוספים_דיווחים נוספים 2_דיווחים נוספים 2" xfId="22578"/>
    <cellStyle name="8_Anafim 2_דיווחים נוספים_דיווחים נוספים 2_דיווחים נוספים_1" xfId="6978"/>
    <cellStyle name="8_Anafim 2_דיווחים נוספים_דיווחים נוספים 2_דיווחים נוספים_1 2" xfId="22579"/>
    <cellStyle name="8_Anafim 2_דיווחים נוספים_דיווחים נוספים 2_דיווחים נוספים_1_15" xfId="12419"/>
    <cellStyle name="8_Anafim 2_דיווחים נוספים_דיווחים נוספים 2_דיווחים נוספים_1_15 2" xfId="22580"/>
    <cellStyle name="8_Anafim 2_דיווחים נוספים_דיווחים נוספים 2_דיווחים נוספים_1_פירוט אגח תשואה מעל 10% " xfId="6979"/>
    <cellStyle name="8_Anafim 2_דיווחים נוספים_דיווחים נוספים 2_דיווחים נוספים_1_פירוט אגח תשואה מעל 10%  2" xfId="22581"/>
    <cellStyle name="8_Anafim 2_דיווחים נוספים_דיווחים נוספים 2_דיווחים נוספים_1_פירוט אגח תשואה מעל 10% _15" xfId="12420"/>
    <cellStyle name="8_Anafim 2_דיווחים נוספים_דיווחים נוספים 2_דיווחים נוספים_1_פירוט אגח תשואה מעל 10% _15 2" xfId="22582"/>
    <cellStyle name="8_Anafim 2_דיווחים נוספים_דיווחים נוספים 2_דיווחים נוספים_15" xfId="12418"/>
    <cellStyle name="8_Anafim 2_דיווחים נוספים_דיווחים נוספים 2_דיווחים נוספים_15 2" xfId="22583"/>
    <cellStyle name="8_Anafim 2_דיווחים נוספים_דיווחים נוספים 2_דיווחים נוספים_פירוט אגח תשואה מעל 10% " xfId="6980"/>
    <cellStyle name="8_Anafim 2_דיווחים נוספים_דיווחים נוספים 2_דיווחים נוספים_פירוט אגח תשואה מעל 10%  2" xfId="22584"/>
    <cellStyle name="8_Anafim 2_דיווחים נוספים_דיווחים נוספים 2_דיווחים נוספים_פירוט אגח תשואה מעל 10% _15" xfId="12421"/>
    <cellStyle name="8_Anafim 2_דיווחים נוספים_דיווחים נוספים 2_דיווחים נוספים_פירוט אגח תשואה מעל 10% _15 2" xfId="22585"/>
    <cellStyle name="8_Anafim 2_דיווחים נוספים_דיווחים נוספים 2_פירוט אגח תשואה מעל 10% " xfId="6981"/>
    <cellStyle name="8_Anafim 2_דיווחים נוספים_דיווחים נוספים 2_פירוט אגח תשואה מעל 10%  2" xfId="22586"/>
    <cellStyle name="8_Anafim 2_דיווחים נוספים_דיווחים נוספים 2_פירוט אגח תשואה מעל 10% _1" xfId="6982"/>
    <cellStyle name="8_Anafim 2_דיווחים נוספים_דיווחים נוספים 2_פירוט אגח תשואה מעל 10% _1 2" xfId="22587"/>
    <cellStyle name="8_Anafim 2_דיווחים נוספים_דיווחים נוספים 2_פירוט אגח תשואה מעל 10% _1_15" xfId="12423"/>
    <cellStyle name="8_Anafim 2_דיווחים נוספים_דיווחים נוספים 2_פירוט אגח תשואה מעל 10% _1_15 2" xfId="22588"/>
    <cellStyle name="8_Anafim 2_דיווחים נוספים_דיווחים נוספים 2_פירוט אגח תשואה מעל 10% _15" xfId="12422"/>
    <cellStyle name="8_Anafim 2_דיווחים נוספים_דיווחים נוספים 2_פירוט אגח תשואה מעל 10% _15 2" xfId="22589"/>
    <cellStyle name="8_Anafim 2_דיווחים נוספים_דיווחים נוספים 2_פירוט אגח תשואה מעל 10% _פירוט אגח תשואה מעל 10% " xfId="6983"/>
    <cellStyle name="8_Anafim 2_דיווחים נוספים_דיווחים נוספים 2_פירוט אגח תשואה מעל 10% _פירוט אגח תשואה מעל 10%  2" xfId="22590"/>
    <cellStyle name="8_Anafim 2_דיווחים נוספים_דיווחים נוספים 2_פירוט אגח תשואה מעל 10% _פירוט אגח תשואה מעל 10% _15" xfId="12424"/>
    <cellStyle name="8_Anafim 2_דיווחים נוספים_דיווחים נוספים 2_פירוט אגח תשואה מעל 10% _פירוט אגח תשואה מעל 10% _15 2" xfId="22591"/>
    <cellStyle name="8_Anafim 2_דיווחים נוספים_דיווחים נוספים 3" xfId="22575"/>
    <cellStyle name="8_Anafim 2_דיווחים נוספים_דיווחים נוספים_1" xfId="6984"/>
    <cellStyle name="8_Anafim 2_דיווחים נוספים_דיווחים נוספים_1 2" xfId="22592"/>
    <cellStyle name="8_Anafim 2_דיווחים נוספים_דיווחים נוספים_1_15" xfId="12425"/>
    <cellStyle name="8_Anafim 2_דיווחים נוספים_דיווחים נוספים_1_15 2" xfId="22593"/>
    <cellStyle name="8_Anafim 2_דיווחים נוספים_דיווחים נוספים_1_פירוט אגח תשואה מעל 10% " xfId="6985"/>
    <cellStyle name="8_Anafim 2_דיווחים נוספים_דיווחים נוספים_1_פירוט אגח תשואה מעל 10%  2" xfId="22594"/>
    <cellStyle name="8_Anafim 2_דיווחים נוספים_דיווחים נוספים_1_פירוט אגח תשואה מעל 10% _15" xfId="12426"/>
    <cellStyle name="8_Anafim 2_דיווחים נוספים_דיווחים נוספים_1_פירוט אגח תשואה מעל 10% _15 2" xfId="22595"/>
    <cellStyle name="8_Anafim 2_דיווחים נוספים_דיווחים נוספים_15" xfId="12416"/>
    <cellStyle name="8_Anafim 2_דיווחים נוספים_דיווחים נוספים_15 2" xfId="22596"/>
    <cellStyle name="8_Anafim 2_דיווחים נוספים_דיווחים נוספים_4.4." xfId="6986"/>
    <cellStyle name="8_Anafim 2_דיווחים נוספים_דיווחים נוספים_4.4. 2" xfId="6987"/>
    <cellStyle name="8_Anafim 2_דיווחים נוספים_דיווחים נוספים_4.4. 2 2" xfId="22598"/>
    <cellStyle name="8_Anafim 2_דיווחים נוספים_דיווחים נוספים_4.4. 2_15" xfId="12428"/>
    <cellStyle name="8_Anafim 2_דיווחים נוספים_דיווחים נוספים_4.4. 2_15 2" xfId="22599"/>
    <cellStyle name="8_Anafim 2_דיווחים נוספים_דיווחים נוספים_4.4. 2_דיווחים נוספים" xfId="6988"/>
    <cellStyle name="8_Anafim 2_דיווחים נוספים_דיווחים נוספים_4.4. 2_דיווחים נוספים 2" xfId="22600"/>
    <cellStyle name="8_Anafim 2_דיווחים נוספים_דיווחים נוספים_4.4. 2_דיווחים נוספים_1" xfId="6989"/>
    <cellStyle name="8_Anafim 2_דיווחים נוספים_דיווחים נוספים_4.4. 2_דיווחים נוספים_1 2" xfId="22601"/>
    <cellStyle name="8_Anafim 2_דיווחים נוספים_דיווחים נוספים_4.4. 2_דיווחים נוספים_1_15" xfId="12430"/>
    <cellStyle name="8_Anafim 2_דיווחים נוספים_דיווחים נוספים_4.4. 2_דיווחים נוספים_1_15 2" xfId="22602"/>
    <cellStyle name="8_Anafim 2_דיווחים נוספים_דיווחים נוספים_4.4. 2_דיווחים נוספים_1_פירוט אגח תשואה מעל 10% " xfId="6990"/>
    <cellStyle name="8_Anafim 2_דיווחים נוספים_דיווחים נוספים_4.4. 2_דיווחים נוספים_1_פירוט אגח תשואה מעל 10%  2" xfId="22603"/>
    <cellStyle name="8_Anafim 2_דיווחים נוספים_דיווחים נוספים_4.4. 2_דיווחים נוספים_1_פירוט אגח תשואה מעל 10% _15" xfId="12431"/>
    <cellStyle name="8_Anafim 2_דיווחים נוספים_דיווחים נוספים_4.4. 2_דיווחים נוספים_1_פירוט אגח תשואה מעל 10% _15 2" xfId="22604"/>
    <cellStyle name="8_Anafim 2_דיווחים נוספים_דיווחים נוספים_4.4. 2_דיווחים נוספים_15" xfId="12429"/>
    <cellStyle name="8_Anafim 2_דיווחים נוספים_דיווחים נוספים_4.4. 2_דיווחים נוספים_15 2" xfId="22605"/>
    <cellStyle name="8_Anafim 2_דיווחים נוספים_דיווחים נוספים_4.4. 2_דיווחים נוספים_פירוט אגח תשואה מעל 10% " xfId="6991"/>
    <cellStyle name="8_Anafim 2_דיווחים נוספים_דיווחים נוספים_4.4. 2_דיווחים נוספים_פירוט אגח תשואה מעל 10%  2" xfId="22606"/>
    <cellStyle name="8_Anafim 2_דיווחים נוספים_דיווחים נוספים_4.4. 2_דיווחים נוספים_פירוט אגח תשואה מעל 10% _15" xfId="12432"/>
    <cellStyle name="8_Anafim 2_דיווחים נוספים_דיווחים נוספים_4.4. 2_דיווחים נוספים_פירוט אגח תשואה מעל 10% _15 2" xfId="22607"/>
    <cellStyle name="8_Anafim 2_דיווחים נוספים_דיווחים נוספים_4.4. 2_פירוט אגח תשואה מעל 10% " xfId="6992"/>
    <cellStyle name="8_Anafim 2_דיווחים נוספים_דיווחים נוספים_4.4. 2_פירוט אגח תשואה מעל 10%  2" xfId="22608"/>
    <cellStyle name="8_Anafim 2_דיווחים נוספים_דיווחים נוספים_4.4. 2_פירוט אגח תשואה מעל 10% _1" xfId="6993"/>
    <cellStyle name="8_Anafim 2_דיווחים נוספים_דיווחים נוספים_4.4. 2_פירוט אגח תשואה מעל 10% _1 2" xfId="22609"/>
    <cellStyle name="8_Anafim 2_דיווחים נוספים_דיווחים נוספים_4.4. 2_פירוט אגח תשואה מעל 10% _1_15" xfId="12434"/>
    <cellStyle name="8_Anafim 2_דיווחים נוספים_דיווחים נוספים_4.4. 2_פירוט אגח תשואה מעל 10% _1_15 2" xfId="22610"/>
    <cellStyle name="8_Anafim 2_דיווחים נוספים_דיווחים נוספים_4.4. 2_פירוט אגח תשואה מעל 10% _15" xfId="12433"/>
    <cellStyle name="8_Anafim 2_דיווחים נוספים_דיווחים נוספים_4.4. 2_פירוט אגח תשואה מעל 10% _15 2" xfId="22611"/>
    <cellStyle name="8_Anafim 2_דיווחים נוספים_דיווחים נוספים_4.4. 2_פירוט אגח תשואה מעל 10% _פירוט אגח תשואה מעל 10% " xfId="6994"/>
    <cellStyle name="8_Anafim 2_דיווחים נוספים_דיווחים נוספים_4.4. 2_פירוט אגח תשואה מעל 10% _פירוט אגח תשואה מעל 10%  2" xfId="22612"/>
    <cellStyle name="8_Anafim 2_דיווחים נוספים_דיווחים נוספים_4.4. 2_פירוט אגח תשואה מעל 10% _פירוט אגח תשואה מעל 10% _15" xfId="12435"/>
    <cellStyle name="8_Anafim 2_דיווחים נוספים_דיווחים נוספים_4.4. 2_פירוט אגח תשואה מעל 10% _פירוט אגח תשואה מעל 10% _15 2" xfId="22613"/>
    <cellStyle name="8_Anafim 2_דיווחים נוספים_דיווחים נוספים_4.4. 3" xfId="22597"/>
    <cellStyle name="8_Anafim 2_דיווחים נוספים_דיווחים נוספים_4.4._15" xfId="12427"/>
    <cellStyle name="8_Anafim 2_דיווחים נוספים_דיווחים נוספים_4.4._15 2" xfId="22614"/>
    <cellStyle name="8_Anafim 2_דיווחים נוספים_דיווחים נוספים_4.4._דיווחים נוספים" xfId="6995"/>
    <cellStyle name="8_Anafim 2_דיווחים נוספים_דיווחים נוספים_4.4._דיווחים נוספים 2" xfId="22615"/>
    <cellStyle name="8_Anafim 2_דיווחים נוספים_דיווחים נוספים_4.4._דיווחים נוספים_15" xfId="12436"/>
    <cellStyle name="8_Anafim 2_דיווחים נוספים_דיווחים נוספים_4.4._דיווחים נוספים_15 2" xfId="22616"/>
    <cellStyle name="8_Anafim 2_דיווחים נוספים_דיווחים נוספים_4.4._דיווחים נוספים_פירוט אגח תשואה מעל 10% " xfId="6996"/>
    <cellStyle name="8_Anafim 2_דיווחים נוספים_דיווחים נוספים_4.4._דיווחים נוספים_פירוט אגח תשואה מעל 10%  2" xfId="22617"/>
    <cellStyle name="8_Anafim 2_דיווחים נוספים_דיווחים נוספים_4.4._דיווחים נוספים_פירוט אגח תשואה מעל 10% _15" xfId="12437"/>
    <cellStyle name="8_Anafim 2_דיווחים נוספים_דיווחים נוספים_4.4._דיווחים נוספים_פירוט אגח תשואה מעל 10% _15 2" xfId="22618"/>
    <cellStyle name="8_Anafim 2_דיווחים נוספים_דיווחים נוספים_4.4._פירוט אגח תשואה מעל 10% " xfId="6997"/>
    <cellStyle name="8_Anafim 2_דיווחים נוספים_דיווחים נוספים_4.4._פירוט אגח תשואה מעל 10%  2" xfId="22619"/>
    <cellStyle name="8_Anafim 2_דיווחים נוספים_דיווחים נוספים_4.4._פירוט אגח תשואה מעל 10% _1" xfId="6998"/>
    <cellStyle name="8_Anafim 2_דיווחים נוספים_דיווחים נוספים_4.4._פירוט אגח תשואה מעל 10% _1 2" xfId="22620"/>
    <cellStyle name="8_Anafim 2_דיווחים נוספים_דיווחים נוספים_4.4._פירוט אגח תשואה מעל 10% _1_15" xfId="12439"/>
    <cellStyle name="8_Anafim 2_דיווחים נוספים_דיווחים נוספים_4.4._פירוט אגח תשואה מעל 10% _1_15 2" xfId="22621"/>
    <cellStyle name="8_Anafim 2_דיווחים נוספים_דיווחים נוספים_4.4._פירוט אגח תשואה מעל 10% _15" xfId="12438"/>
    <cellStyle name="8_Anafim 2_דיווחים נוספים_דיווחים נוספים_4.4._פירוט אגח תשואה מעל 10% _15 2" xfId="22622"/>
    <cellStyle name="8_Anafim 2_דיווחים נוספים_דיווחים נוספים_4.4._פירוט אגח תשואה מעל 10% _פירוט אגח תשואה מעל 10% " xfId="6999"/>
    <cellStyle name="8_Anafim 2_דיווחים נוספים_דיווחים נוספים_4.4._פירוט אגח תשואה מעל 10% _פירוט אגח תשואה מעל 10%  2" xfId="22623"/>
    <cellStyle name="8_Anafim 2_דיווחים נוספים_דיווחים נוספים_4.4._פירוט אגח תשואה מעל 10% _פירוט אגח תשואה מעל 10% _15" xfId="12440"/>
    <cellStyle name="8_Anafim 2_דיווחים נוספים_דיווחים נוספים_4.4._פירוט אגח תשואה מעל 10% _פירוט אגח תשואה מעל 10% _15 2" xfId="22624"/>
    <cellStyle name="8_Anafim 2_דיווחים נוספים_דיווחים נוספים_דיווחים נוספים" xfId="7000"/>
    <cellStyle name="8_Anafim 2_דיווחים נוספים_דיווחים נוספים_דיווחים נוספים 2" xfId="22625"/>
    <cellStyle name="8_Anafim 2_דיווחים נוספים_דיווחים נוספים_דיווחים נוספים_15" xfId="12441"/>
    <cellStyle name="8_Anafim 2_דיווחים נוספים_דיווחים נוספים_דיווחים נוספים_15 2" xfId="22626"/>
    <cellStyle name="8_Anafim 2_דיווחים נוספים_דיווחים נוספים_דיווחים נוספים_פירוט אגח תשואה מעל 10% " xfId="7001"/>
    <cellStyle name="8_Anafim 2_דיווחים נוספים_דיווחים נוספים_דיווחים נוספים_פירוט אגח תשואה מעל 10%  2" xfId="22627"/>
    <cellStyle name="8_Anafim 2_דיווחים נוספים_דיווחים נוספים_דיווחים נוספים_פירוט אגח תשואה מעל 10% _15" xfId="12442"/>
    <cellStyle name="8_Anafim 2_דיווחים נוספים_דיווחים נוספים_דיווחים נוספים_פירוט אגח תשואה מעל 10% _15 2" xfId="22628"/>
    <cellStyle name="8_Anafim 2_דיווחים נוספים_דיווחים נוספים_פירוט אגח תשואה מעל 10% " xfId="7002"/>
    <cellStyle name="8_Anafim 2_דיווחים נוספים_דיווחים נוספים_פירוט אגח תשואה מעל 10%  2" xfId="22629"/>
    <cellStyle name="8_Anafim 2_דיווחים נוספים_דיווחים נוספים_פירוט אגח תשואה מעל 10% _1" xfId="7003"/>
    <cellStyle name="8_Anafim 2_דיווחים נוספים_דיווחים נוספים_פירוט אגח תשואה מעל 10% _1 2" xfId="22630"/>
    <cellStyle name="8_Anafim 2_דיווחים נוספים_דיווחים נוספים_פירוט אגח תשואה מעל 10% _1_15" xfId="12444"/>
    <cellStyle name="8_Anafim 2_דיווחים נוספים_דיווחים נוספים_פירוט אגח תשואה מעל 10% _1_15 2" xfId="22631"/>
    <cellStyle name="8_Anafim 2_דיווחים נוספים_דיווחים נוספים_פירוט אגח תשואה מעל 10% _15" xfId="12443"/>
    <cellStyle name="8_Anafim 2_דיווחים נוספים_דיווחים נוספים_פירוט אגח תשואה מעל 10% _15 2" xfId="22632"/>
    <cellStyle name="8_Anafim 2_דיווחים נוספים_דיווחים נוספים_פירוט אגח תשואה מעל 10% _פירוט אגח תשואה מעל 10% " xfId="7004"/>
    <cellStyle name="8_Anafim 2_דיווחים נוספים_דיווחים נוספים_פירוט אגח תשואה מעל 10% _פירוט אגח תשואה מעל 10%  2" xfId="22633"/>
    <cellStyle name="8_Anafim 2_דיווחים נוספים_דיווחים נוספים_פירוט אגח תשואה מעל 10% _פירוט אגח תשואה מעל 10% _15" xfId="12445"/>
    <cellStyle name="8_Anafim 2_דיווחים נוספים_דיווחים נוספים_פירוט אגח תשואה מעל 10% _פירוט אגח תשואה מעל 10% _15 2" xfId="22634"/>
    <cellStyle name="8_Anafim 2_דיווחים נוספים_פירוט אגח תשואה מעל 10% " xfId="7005"/>
    <cellStyle name="8_Anafim 2_דיווחים נוספים_פירוט אגח תשואה מעל 10%  2" xfId="22635"/>
    <cellStyle name="8_Anafim 2_דיווחים נוספים_פירוט אגח תשואה מעל 10% _1" xfId="7006"/>
    <cellStyle name="8_Anafim 2_דיווחים נוספים_פירוט אגח תשואה מעל 10% _1 2" xfId="22636"/>
    <cellStyle name="8_Anafim 2_דיווחים נוספים_פירוט אגח תשואה מעל 10% _1_15" xfId="12447"/>
    <cellStyle name="8_Anafim 2_דיווחים נוספים_פירוט אגח תשואה מעל 10% _1_15 2" xfId="22637"/>
    <cellStyle name="8_Anafim 2_דיווחים נוספים_פירוט אגח תשואה מעל 10% _15" xfId="12446"/>
    <cellStyle name="8_Anafim 2_דיווחים נוספים_פירוט אגח תשואה מעל 10% _15 2" xfId="22638"/>
    <cellStyle name="8_Anafim 2_דיווחים נוספים_פירוט אגח תשואה מעל 10% _פירוט אגח תשואה מעל 10% " xfId="7007"/>
    <cellStyle name="8_Anafim 2_דיווחים נוספים_פירוט אגח תשואה מעל 10% _פירוט אגח תשואה מעל 10%  2" xfId="22639"/>
    <cellStyle name="8_Anafim 2_דיווחים נוספים_פירוט אגח תשואה מעל 10% _פירוט אגח תשואה מעל 10% _15" xfId="12448"/>
    <cellStyle name="8_Anafim 2_דיווחים נוספים_פירוט אגח תשואה מעל 10% _פירוט אגח תשואה מעל 10% _15 2" xfId="22640"/>
    <cellStyle name="8_Anafim 2_עסקאות שאושרו וטרם בוצעו  " xfId="7008"/>
    <cellStyle name="8_Anafim 2_עסקאות שאושרו וטרם בוצעו   2" xfId="7009"/>
    <cellStyle name="8_Anafim 2_עסקאות שאושרו וטרם בוצעו   2 2" xfId="22642"/>
    <cellStyle name="8_Anafim 2_עסקאות שאושרו וטרם בוצעו   2_15" xfId="12450"/>
    <cellStyle name="8_Anafim 2_עסקאות שאושרו וטרם בוצעו   2_15 2" xfId="22643"/>
    <cellStyle name="8_Anafim 2_עסקאות שאושרו וטרם בוצעו   2_דיווחים נוספים" xfId="7010"/>
    <cellStyle name="8_Anafim 2_עסקאות שאושרו וטרם בוצעו   2_דיווחים נוספים 2" xfId="22644"/>
    <cellStyle name="8_Anafim 2_עסקאות שאושרו וטרם בוצעו   2_דיווחים נוספים_1" xfId="7011"/>
    <cellStyle name="8_Anafim 2_עסקאות שאושרו וטרם בוצעו   2_דיווחים נוספים_1 2" xfId="22645"/>
    <cellStyle name="8_Anafim 2_עסקאות שאושרו וטרם בוצעו   2_דיווחים נוספים_1_15" xfId="12452"/>
    <cellStyle name="8_Anafim 2_עסקאות שאושרו וטרם בוצעו   2_דיווחים נוספים_1_15 2" xfId="22646"/>
    <cellStyle name="8_Anafim 2_עסקאות שאושרו וטרם בוצעו   2_דיווחים נוספים_1_פירוט אגח תשואה מעל 10% " xfId="7012"/>
    <cellStyle name="8_Anafim 2_עסקאות שאושרו וטרם בוצעו   2_דיווחים נוספים_1_פירוט אגח תשואה מעל 10%  2" xfId="22647"/>
    <cellStyle name="8_Anafim 2_עסקאות שאושרו וטרם בוצעו   2_דיווחים נוספים_1_פירוט אגח תשואה מעל 10% _15" xfId="12453"/>
    <cellStyle name="8_Anafim 2_עסקאות שאושרו וטרם בוצעו   2_דיווחים נוספים_1_פירוט אגח תשואה מעל 10% _15 2" xfId="22648"/>
    <cellStyle name="8_Anafim 2_עסקאות שאושרו וטרם בוצעו   2_דיווחים נוספים_15" xfId="12451"/>
    <cellStyle name="8_Anafim 2_עסקאות שאושרו וטרם בוצעו   2_דיווחים נוספים_15 2" xfId="22649"/>
    <cellStyle name="8_Anafim 2_עסקאות שאושרו וטרם בוצעו   2_דיווחים נוספים_פירוט אגח תשואה מעל 10% " xfId="7013"/>
    <cellStyle name="8_Anafim 2_עסקאות שאושרו וטרם בוצעו   2_דיווחים נוספים_פירוט אגח תשואה מעל 10%  2" xfId="22650"/>
    <cellStyle name="8_Anafim 2_עסקאות שאושרו וטרם בוצעו   2_דיווחים נוספים_פירוט אגח תשואה מעל 10% _15" xfId="12454"/>
    <cellStyle name="8_Anafim 2_עסקאות שאושרו וטרם בוצעו   2_דיווחים נוספים_פירוט אגח תשואה מעל 10% _15 2" xfId="22651"/>
    <cellStyle name="8_Anafim 2_עסקאות שאושרו וטרם בוצעו   2_פירוט אגח תשואה מעל 10% " xfId="7014"/>
    <cellStyle name="8_Anafim 2_עסקאות שאושרו וטרם בוצעו   2_פירוט אגח תשואה מעל 10%  2" xfId="22652"/>
    <cellStyle name="8_Anafim 2_עסקאות שאושרו וטרם בוצעו   2_פירוט אגח תשואה מעל 10% _1" xfId="7015"/>
    <cellStyle name="8_Anafim 2_עסקאות שאושרו וטרם בוצעו   2_פירוט אגח תשואה מעל 10% _1 2" xfId="22653"/>
    <cellStyle name="8_Anafim 2_עסקאות שאושרו וטרם בוצעו   2_פירוט אגח תשואה מעל 10% _1_15" xfId="12456"/>
    <cellStyle name="8_Anafim 2_עסקאות שאושרו וטרם בוצעו   2_פירוט אגח תשואה מעל 10% _1_15 2" xfId="22654"/>
    <cellStyle name="8_Anafim 2_עסקאות שאושרו וטרם בוצעו   2_פירוט אגח תשואה מעל 10% _15" xfId="12455"/>
    <cellStyle name="8_Anafim 2_עסקאות שאושרו וטרם בוצעו   2_פירוט אגח תשואה מעל 10% _15 2" xfId="22655"/>
    <cellStyle name="8_Anafim 2_עסקאות שאושרו וטרם בוצעו   2_פירוט אגח תשואה מעל 10% _פירוט אגח תשואה מעל 10% " xfId="7016"/>
    <cellStyle name="8_Anafim 2_עסקאות שאושרו וטרם בוצעו   2_פירוט אגח תשואה מעל 10% _פירוט אגח תשואה מעל 10%  2" xfId="22656"/>
    <cellStyle name="8_Anafim 2_עסקאות שאושרו וטרם בוצעו   2_פירוט אגח תשואה מעל 10% _פירוט אגח תשואה מעל 10% _15" xfId="12457"/>
    <cellStyle name="8_Anafim 2_עסקאות שאושרו וטרם בוצעו   2_פירוט אגח תשואה מעל 10% _פירוט אגח תשואה מעל 10% _15 2" xfId="22657"/>
    <cellStyle name="8_Anafim 2_עסקאות שאושרו וטרם בוצעו   3" xfId="22641"/>
    <cellStyle name="8_Anafim 2_עסקאות שאושרו וטרם בוצעו  _15" xfId="12449"/>
    <cellStyle name="8_Anafim 2_עסקאות שאושרו וטרם בוצעו  _15 2" xfId="22658"/>
    <cellStyle name="8_Anafim 2_עסקאות שאושרו וטרם בוצעו  _דיווחים נוספים" xfId="7017"/>
    <cellStyle name="8_Anafim 2_עסקאות שאושרו וטרם בוצעו  _דיווחים נוספים 2" xfId="22659"/>
    <cellStyle name="8_Anafim 2_עסקאות שאושרו וטרם בוצעו  _דיווחים נוספים_15" xfId="12458"/>
    <cellStyle name="8_Anafim 2_עסקאות שאושרו וטרם בוצעו  _דיווחים נוספים_15 2" xfId="22660"/>
    <cellStyle name="8_Anafim 2_עסקאות שאושרו וטרם בוצעו  _דיווחים נוספים_פירוט אגח תשואה מעל 10% " xfId="7018"/>
    <cellStyle name="8_Anafim 2_עסקאות שאושרו וטרם בוצעו  _דיווחים נוספים_פירוט אגח תשואה מעל 10%  2" xfId="22661"/>
    <cellStyle name="8_Anafim 2_עסקאות שאושרו וטרם בוצעו  _דיווחים נוספים_פירוט אגח תשואה מעל 10% _15" xfId="12459"/>
    <cellStyle name="8_Anafim 2_עסקאות שאושרו וטרם בוצעו  _דיווחים נוספים_פירוט אגח תשואה מעל 10% _15 2" xfId="22662"/>
    <cellStyle name="8_Anafim 2_עסקאות שאושרו וטרם בוצעו  _פירוט אגח תשואה מעל 10% " xfId="7019"/>
    <cellStyle name="8_Anafim 2_עסקאות שאושרו וטרם בוצעו  _פירוט אגח תשואה מעל 10%  2" xfId="22663"/>
    <cellStyle name="8_Anafim 2_עסקאות שאושרו וטרם בוצעו  _פירוט אגח תשואה מעל 10% _1" xfId="7020"/>
    <cellStyle name="8_Anafim 2_עסקאות שאושרו וטרם בוצעו  _פירוט אגח תשואה מעל 10% _1 2" xfId="22664"/>
    <cellStyle name="8_Anafim 2_עסקאות שאושרו וטרם בוצעו  _פירוט אגח תשואה מעל 10% _1_15" xfId="12461"/>
    <cellStyle name="8_Anafim 2_עסקאות שאושרו וטרם בוצעו  _פירוט אגח תשואה מעל 10% _1_15 2" xfId="22665"/>
    <cellStyle name="8_Anafim 2_עסקאות שאושרו וטרם בוצעו  _פירוט אגח תשואה מעל 10% _15" xfId="12460"/>
    <cellStyle name="8_Anafim 2_עסקאות שאושרו וטרם בוצעו  _פירוט אגח תשואה מעל 10% _15 2" xfId="22666"/>
    <cellStyle name="8_Anafim 2_עסקאות שאושרו וטרם בוצעו  _פירוט אגח תשואה מעל 10% _פירוט אגח תשואה מעל 10% " xfId="7021"/>
    <cellStyle name="8_Anafim 2_עסקאות שאושרו וטרם בוצעו  _פירוט אגח תשואה מעל 10% _פירוט אגח תשואה מעל 10%  2" xfId="22667"/>
    <cellStyle name="8_Anafim 2_עסקאות שאושרו וטרם בוצעו  _פירוט אגח תשואה מעל 10% _פירוט אגח תשואה מעל 10% _15" xfId="12462"/>
    <cellStyle name="8_Anafim 2_עסקאות שאושרו וטרם בוצעו  _פירוט אגח תשואה מעל 10% _פירוט אגח תשואה מעל 10% _15 2" xfId="22668"/>
    <cellStyle name="8_Anafim 2_פירוט אגח תשואה מעל 10% " xfId="7022"/>
    <cellStyle name="8_Anafim 2_פירוט אגח תשואה מעל 10%  2" xfId="7023"/>
    <cellStyle name="8_Anafim 2_פירוט אגח תשואה מעל 10%  2 2" xfId="22670"/>
    <cellStyle name="8_Anafim 2_פירוט אגח תשואה מעל 10%  2_15" xfId="12464"/>
    <cellStyle name="8_Anafim 2_פירוט אגח תשואה מעל 10%  2_15 2" xfId="22671"/>
    <cellStyle name="8_Anafim 2_פירוט אגח תשואה מעל 10%  2_דיווחים נוספים" xfId="7024"/>
    <cellStyle name="8_Anafim 2_פירוט אגח תשואה מעל 10%  2_דיווחים נוספים 2" xfId="22672"/>
    <cellStyle name="8_Anafim 2_פירוט אגח תשואה מעל 10%  2_דיווחים נוספים_1" xfId="7025"/>
    <cellStyle name="8_Anafim 2_פירוט אגח תשואה מעל 10%  2_דיווחים נוספים_1 2" xfId="22673"/>
    <cellStyle name="8_Anafim 2_פירוט אגח תשואה מעל 10%  2_דיווחים נוספים_1_15" xfId="12466"/>
    <cellStyle name="8_Anafim 2_פירוט אגח תשואה מעל 10%  2_דיווחים נוספים_1_15 2" xfId="22674"/>
    <cellStyle name="8_Anafim 2_פירוט אגח תשואה מעל 10%  2_דיווחים נוספים_1_פירוט אגח תשואה מעל 10% " xfId="7026"/>
    <cellStyle name="8_Anafim 2_פירוט אגח תשואה מעל 10%  2_דיווחים נוספים_1_פירוט אגח תשואה מעל 10%  2" xfId="22675"/>
    <cellStyle name="8_Anafim 2_פירוט אגח תשואה מעל 10%  2_דיווחים נוספים_1_פירוט אגח תשואה מעל 10% _15" xfId="12467"/>
    <cellStyle name="8_Anafim 2_פירוט אגח תשואה מעל 10%  2_דיווחים נוספים_1_פירוט אגח תשואה מעל 10% _15 2" xfId="22676"/>
    <cellStyle name="8_Anafim 2_פירוט אגח תשואה מעל 10%  2_דיווחים נוספים_15" xfId="12465"/>
    <cellStyle name="8_Anafim 2_פירוט אגח תשואה מעל 10%  2_דיווחים נוספים_15 2" xfId="22677"/>
    <cellStyle name="8_Anafim 2_פירוט אגח תשואה מעל 10%  2_דיווחים נוספים_פירוט אגח תשואה מעל 10% " xfId="7027"/>
    <cellStyle name="8_Anafim 2_פירוט אגח תשואה מעל 10%  2_דיווחים נוספים_פירוט אגח תשואה מעל 10%  2" xfId="22678"/>
    <cellStyle name="8_Anafim 2_פירוט אגח תשואה מעל 10%  2_דיווחים נוספים_פירוט אגח תשואה מעל 10% _15" xfId="12468"/>
    <cellStyle name="8_Anafim 2_פירוט אגח תשואה מעל 10%  2_דיווחים נוספים_פירוט אגח תשואה מעל 10% _15 2" xfId="22679"/>
    <cellStyle name="8_Anafim 2_פירוט אגח תשואה מעל 10%  2_פירוט אגח תשואה מעל 10% " xfId="7028"/>
    <cellStyle name="8_Anafim 2_פירוט אגח תשואה מעל 10%  2_פירוט אגח תשואה מעל 10%  2" xfId="22680"/>
    <cellStyle name="8_Anafim 2_פירוט אגח תשואה מעל 10%  2_פירוט אגח תשואה מעל 10% _1" xfId="7029"/>
    <cellStyle name="8_Anafim 2_פירוט אגח תשואה מעל 10%  2_פירוט אגח תשואה מעל 10% _1 2" xfId="22681"/>
    <cellStyle name="8_Anafim 2_פירוט אגח תשואה מעל 10%  2_פירוט אגח תשואה מעל 10% _1_15" xfId="12470"/>
    <cellStyle name="8_Anafim 2_פירוט אגח תשואה מעל 10%  2_פירוט אגח תשואה מעל 10% _1_15 2" xfId="22682"/>
    <cellStyle name="8_Anafim 2_פירוט אגח תשואה מעל 10%  2_פירוט אגח תשואה מעל 10% _15" xfId="12469"/>
    <cellStyle name="8_Anafim 2_פירוט אגח תשואה מעל 10%  2_פירוט אגח תשואה מעל 10% _15 2" xfId="22683"/>
    <cellStyle name="8_Anafim 2_פירוט אגח תשואה מעל 10%  2_פירוט אגח תשואה מעל 10% _פירוט אגח תשואה מעל 10% " xfId="7030"/>
    <cellStyle name="8_Anafim 2_פירוט אגח תשואה מעל 10%  2_פירוט אגח תשואה מעל 10% _פירוט אגח תשואה מעל 10%  2" xfId="22684"/>
    <cellStyle name="8_Anafim 2_פירוט אגח תשואה מעל 10%  2_פירוט אגח תשואה מעל 10% _פירוט אגח תשואה מעל 10% _15" xfId="12471"/>
    <cellStyle name="8_Anafim 2_פירוט אגח תשואה מעל 10%  2_פירוט אגח תשואה מעל 10% _פירוט אגח תשואה מעל 10% _15 2" xfId="22685"/>
    <cellStyle name="8_Anafim 2_פירוט אגח תשואה מעל 10%  3" xfId="22669"/>
    <cellStyle name="8_Anafim 2_פירוט אגח תשואה מעל 10% _1" xfId="7031"/>
    <cellStyle name="8_Anafim 2_פירוט אגח תשואה מעל 10% _1 2" xfId="22686"/>
    <cellStyle name="8_Anafim 2_פירוט אגח תשואה מעל 10% _1_15" xfId="12472"/>
    <cellStyle name="8_Anafim 2_פירוט אגח תשואה מעל 10% _1_15 2" xfId="22687"/>
    <cellStyle name="8_Anafim 2_פירוט אגח תשואה מעל 10% _1_פירוט אגח תשואה מעל 10% " xfId="7032"/>
    <cellStyle name="8_Anafim 2_פירוט אגח תשואה מעל 10% _1_פירוט אגח תשואה מעל 10%  2" xfId="22688"/>
    <cellStyle name="8_Anafim 2_פירוט אגח תשואה מעל 10% _1_פירוט אגח תשואה מעל 10% _15" xfId="12473"/>
    <cellStyle name="8_Anafim 2_פירוט אגח תשואה מעל 10% _1_פירוט אגח תשואה מעל 10% _15 2" xfId="22689"/>
    <cellStyle name="8_Anafim 2_פירוט אגח תשואה מעל 10% _15" xfId="12463"/>
    <cellStyle name="8_Anafim 2_פירוט אגח תשואה מעל 10% _15 2" xfId="22690"/>
    <cellStyle name="8_Anafim 2_פירוט אגח תשואה מעל 10% _2" xfId="7033"/>
    <cellStyle name="8_Anafim 2_פירוט אגח תשואה מעל 10% _2 2" xfId="22691"/>
    <cellStyle name="8_Anafim 2_פירוט אגח תשואה מעל 10% _2_15" xfId="12474"/>
    <cellStyle name="8_Anafim 2_פירוט אגח תשואה מעל 10% _2_15 2" xfId="22692"/>
    <cellStyle name="8_Anafim 2_פירוט אגח תשואה מעל 10% _4.4." xfId="7034"/>
    <cellStyle name="8_Anafim 2_פירוט אגח תשואה מעל 10% _4.4. 2" xfId="7035"/>
    <cellStyle name="8_Anafim 2_פירוט אגח תשואה מעל 10% _4.4. 2 2" xfId="22694"/>
    <cellStyle name="8_Anafim 2_פירוט אגח תשואה מעל 10% _4.4. 2_15" xfId="12476"/>
    <cellStyle name="8_Anafim 2_פירוט אגח תשואה מעל 10% _4.4. 2_15 2" xfId="22695"/>
    <cellStyle name="8_Anafim 2_פירוט אגח תשואה מעל 10% _4.4. 2_דיווחים נוספים" xfId="7036"/>
    <cellStyle name="8_Anafim 2_פירוט אגח תשואה מעל 10% _4.4. 2_דיווחים נוספים 2" xfId="22696"/>
    <cellStyle name="8_Anafim 2_פירוט אגח תשואה מעל 10% _4.4. 2_דיווחים נוספים_1" xfId="7037"/>
    <cellStyle name="8_Anafim 2_פירוט אגח תשואה מעל 10% _4.4. 2_דיווחים נוספים_1 2" xfId="22697"/>
    <cellStyle name="8_Anafim 2_פירוט אגח תשואה מעל 10% _4.4. 2_דיווחים נוספים_1_15" xfId="12478"/>
    <cellStyle name="8_Anafim 2_פירוט אגח תשואה מעל 10% _4.4. 2_דיווחים נוספים_1_15 2" xfId="22698"/>
    <cellStyle name="8_Anafim 2_פירוט אגח תשואה מעל 10% _4.4. 2_דיווחים נוספים_1_פירוט אגח תשואה מעל 10% " xfId="7038"/>
    <cellStyle name="8_Anafim 2_פירוט אגח תשואה מעל 10% _4.4. 2_דיווחים נוספים_1_פירוט אגח תשואה מעל 10%  2" xfId="22699"/>
    <cellStyle name="8_Anafim 2_פירוט אגח תשואה מעל 10% _4.4. 2_דיווחים נוספים_1_פירוט אגח תשואה מעל 10% _15" xfId="12479"/>
    <cellStyle name="8_Anafim 2_פירוט אגח תשואה מעל 10% _4.4. 2_דיווחים נוספים_1_פירוט אגח תשואה מעל 10% _15 2" xfId="22700"/>
    <cellStyle name="8_Anafim 2_פירוט אגח תשואה מעל 10% _4.4. 2_דיווחים נוספים_15" xfId="12477"/>
    <cellStyle name="8_Anafim 2_פירוט אגח תשואה מעל 10% _4.4. 2_דיווחים נוספים_15 2" xfId="22701"/>
    <cellStyle name="8_Anafim 2_פירוט אגח תשואה מעל 10% _4.4. 2_דיווחים נוספים_פירוט אגח תשואה מעל 10% " xfId="7039"/>
    <cellStyle name="8_Anafim 2_פירוט אגח תשואה מעל 10% _4.4. 2_דיווחים נוספים_פירוט אגח תשואה מעל 10%  2" xfId="22702"/>
    <cellStyle name="8_Anafim 2_פירוט אגח תשואה מעל 10% _4.4. 2_דיווחים נוספים_פירוט אגח תשואה מעל 10% _15" xfId="12480"/>
    <cellStyle name="8_Anafim 2_פירוט אגח תשואה מעל 10% _4.4. 2_דיווחים נוספים_פירוט אגח תשואה מעל 10% _15 2" xfId="22703"/>
    <cellStyle name="8_Anafim 2_פירוט אגח תשואה מעל 10% _4.4. 2_פירוט אגח תשואה מעל 10% " xfId="7040"/>
    <cellStyle name="8_Anafim 2_פירוט אגח תשואה מעל 10% _4.4. 2_פירוט אגח תשואה מעל 10%  2" xfId="22704"/>
    <cellStyle name="8_Anafim 2_פירוט אגח תשואה מעל 10% _4.4. 2_פירוט אגח תשואה מעל 10% _1" xfId="7041"/>
    <cellStyle name="8_Anafim 2_פירוט אגח תשואה מעל 10% _4.4. 2_פירוט אגח תשואה מעל 10% _1 2" xfId="22705"/>
    <cellStyle name="8_Anafim 2_פירוט אגח תשואה מעל 10% _4.4. 2_פירוט אגח תשואה מעל 10% _1_15" xfId="12482"/>
    <cellStyle name="8_Anafim 2_פירוט אגח תשואה מעל 10% _4.4. 2_פירוט אגח תשואה מעל 10% _1_15 2" xfId="22706"/>
    <cellStyle name="8_Anafim 2_פירוט אגח תשואה מעל 10% _4.4. 2_פירוט אגח תשואה מעל 10% _15" xfId="12481"/>
    <cellStyle name="8_Anafim 2_פירוט אגח תשואה מעל 10% _4.4. 2_פירוט אגח תשואה מעל 10% _15 2" xfId="22707"/>
    <cellStyle name="8_Anafim 2_פירוט אגח תשואה מעל 10% _4.4. 2_פירוט אגח תשואה מעל 10% _פירוט אגח תשואה מעל 10% " xfId="7042"/>
    <cellStyle name="8_Anafim 2_פירוט אגח תשואה מעל 10% _4.4. 2_פירוט אגח תשואה מעל 10% _פירוט אגח תשואה מעל 10%  2" xfId="22708"/>
    <cellStyle name="8_Anafim 2_פירוט אגח תשואה מעל 10% _4.4. 2_פירוט אגח תשואה מעל 10% _פירוט אגח תשואה מעל 10% _15" xfId="12483"/>
    <cellStyle name="8_Anafim 2_פירוט אגח תשואה מעל 10% _4.4. 2_פירוט אגח תשואה מעל 10% _פירוט אגח תשואה מעל 10% _15 2" xfId="22709"/>
    <cellStyle name="8_Anafim 2_פירוט אגח תשואה מעל 10% _4.4. 3" xfId="22693"/>
    <cellStyle name="8_Anafim 2_פירוט אגח תשואה מעל 10% _4.4._15" xfId="12475"/>
    <cellStyle name="8_Anafim 2_פירוט אגח תשואה מעל 10% _4.4._15 2" xfId="22710"/>
    <cellStyle name="8_Anafim 2_פירוט אגח תשואה מעל 10% _4.4._דיווחים נוספים" xfId="7043"/>
    <cellStyle name="8_Anafim 2_פירוט אגח תשואה מעל 10% _4.4._דיווחים נוספים 2" xfId="22711"/>
    <cellStyle name="8_Anafim 2_פירוט אגח תשואה מעל 10% _4.4._דיווחים נוספים_15" xfId="12484"/>
    <cellStyle name="8_Anafim 2_פירוט אגח תשואה מעל 10% _4.4._דיווחים נוספים_15 2" xfId="22712"/>
    <cellStyle name="8_Anafim 2_פירוט אגח תשואה מעל 10% _4.4._דיווחים נוספים_פירוט אגח תשואה מעל 10% " xfId="7044"/>
    <cellStyle name="8_Anafim 2_פירוט אגח תשואה מעל 10% _4.4._דיווחים נוספים_פירוט אגח תשואה מעל 10%  2" xfId="22713"/>
    <cellStyle name="8_Anafim 2_פירוט אגח תשואה מעל 10% _4.4._דיווחים נוספים_פירוט אגח תשואה מעל 10% _15" xfId="12485"/>
    <cellStyle name="8_Anafim 2_פירוט אגח תשואה מעל 10% _4.4._דיווחים נוספים_פירוט אגח תשואה מעל 10% _15 2" xfId="22714"/>
    <cellStyle name="8_Anafim 2_פירוט אגח תשואה מעל 10% _4.4._פירוט אגח תשואה מעל 10% " xfId="7045"/>
    <cellStyle name="8_Anafim 2_פירוט אגח תשואה מעל 10% _4.4._פירוט אגח תשואה מעל 10%  2" xfId="22715"/>
    <cellStyle name="8_Anafim 2_פירוט אגח תשואה מעל 10% _4.4._פירוט אגח תשואה מעל 10% _1" xfId="7046"/>
    <cellStyle name="8_Anafim 2_פירוט אגח תשואה מעל 10% _4.4._פירוט אגח תשואה מעל 10% _1 2" xfId="22716"/>
    <cellStyle name="8_Anafim 2_פירוט אגח תשואה מעל 10% _4.4._פירוט אגח תשואה מעל 10% _1_15" xfId="12487"/>
    <cellStyle name="8_Anafim 2_פירוט אגח תשואה מעל 10% _4.4._פירוט אגח תשואה מעל 10% _1_15 2" xfId="22717"/>
    <cellStyle name="8_Anafim 2_פירוט אגח תשואה מעל 10% _4.4._פירוט אגח תשואה מעל 10% _15" xfId="12486"/>
    <cellStyle name="8_Anafim 2_פירוט אגח תשואה מעל 10% _4.4._פירוט אגח תשואה מעל 10% _15 2" xfId="22718"/>
    <cellStyle name="8_Anafim 2_פירוט אגח תשואה מעל 10% _4.4._פירוט אגח תשואה מעל 10% _פירוט אגח תשואה מעל 10% " xfId="7047"/>
    <cellStyle name="8_Anafim 2_פירוט אגח תשואה מעל 10% _4.4._פירוט אגח תשואה מעל 10% _פירוט אגח תשואה מעל 10%  2" xfId="22719"/>
    <cellStyle name="8_Anafim 2_פירוט אגח תשואה מעל 10% _4.4._פירוט אגח תשואה מעל 10% _פירוט אגח תשואה מעל 10% _15" xfId="12488"/>
    <cellStyle name="8_Anafim 2_פירוט אגח תשואה מעל 10% _4.4._פירוט אגח תשואה מעל 10% _פירוט אגח תשואה מעל 10% _15 2" xfId="22720"/>
    <cellStyle name="8_Anafim 2_פירוט אגח תשואה מעל 10% _דיווחים נוספים" xfId="7048"/>
    <cellStyle name="8_Anafim 2_פירוט אגח תשואה מעל 10% _דיווחים נוספים 2" xfId="22721"/>
    <cellStyle name="8_Anafim 2_פירוט אגח תשואה מעל 10% _דיווחים נוספים_1" xfId="7049"/>
    <cellStyle name="8_Anafim 2_פירוט אגח תשואה מעל 10% _דיווחים נוספים_1 2" xfId="22722"/>
    <cellStyle name="8_Anafim 2_פירוט אגח תשואה מעל 10% _דיווחים נוספים_1_15" xfId="12490"/>
    <cellStyle name="8_Anafim 2_פירוט אגח תשואה מעל 10% _דיווחים נוספים_1_15 2" xfId="22723"/>
    <cellStyle name="8_Anafim 2_פירוט אגח תשואה מעל 10% _דיווחים נוספים_1_פירוט אגח תשואה מעל 10% " xfId="7050"/>
    <cellStyle name="8_Anafim 2_פירוט אגח תשואה מעל 10% _דיווחים נוספים_1_פירוט אגח תשואה מעל 10%  2" xfId="22724"/>
    <cellStyle name="8_Anafim 2_פירוט אגח תשואה מעל 10% _דיווחים נוספים_1_פירוט אגח תשואה מעל 10% _15" xfId="12491"/>
    <cellStyle name="8_Anafim 2_פירוט אגח תשואה מעל 10% _דיווחים נוספים_1_פירוט אגח תשואה מעל 10% _15 2" xfId="22725"/>
    <cellStyle name="8_Anafim 2_פירוט אגח תשואה מעל 10% _דיווחים נוספים_15" xfId="12489"/>
    <cellStyle name="8_Anafim 2_פירוט אגח תשואה מעל 10% _דיווחים נוספים_15 2" xfId="22726"/>
    <cellStyle name="8_Anafim 2_פירוט אגח תשואה מעל 10% _דיווחים נוספים_פירוט אגח תשואה מעל 10% " xfId="7051"/>
    <cellStyle name="8_Anafim 2_פירוט אגח תשואה מעל 10% _דיווחים נוספים_פירוט אגח תשואה מעל 10%  2" xfId="22727"/>
    <cellStyle name="8_Anafim 2_פירוט אגח תשואה מעל 10% _דיווחים נוספים_פירוט אגח תשואה מעל 10% _15" xfId="12492"/>
    <cellStyle name="8_Anafim 2_פירוט אגח תשואה מעל 10% _דיווחים נוספים_פירוט אגח תשואה מעל 10% _15 2" xfId="22728"/>
    <cellStyle name="8_Anafim 2_פירוט אגח תשואה מעל 10% _פירוט אגח תשואה מעל 10% " xfId="7052"/>
    <cellStyle name="8_Anafim 2_פירוט אגח תשואה מעל 10% _פירוט אגח תשואה מעל 10%  2" xfId="22729"/>
    <cellStyle name="8_Anafim 2_פירוט אגח תשואה מעל 10% _פירוט אגח תשואה מעל 10% _1" xfId="7053"/>
    <cellStyle name="8_Anafim 2_פירוט אגח תשואה מעל 10% _פירוט אגח תשואה מעל 10% _1 2" xfId="22730"/>
    <cellStyle name="8_Anafim 2_פירוט אגח תשואה מעל 10% _פירוט אגח תשואה מעל 10% _1_15" xfId="12494"/>
    <cellStyle name="8_Anafim 2_פירוט אגח תשואה מעל 10% _פירוט אגח תשואה מעל 10% _1_15 2" xfId="22731"/>
    <cellStyle name="8_Anafim 2_פירוט אגח תשואה מעל 10% _פירוט אגח תשואה מעל 10% _15" xfId="12493"/>
    <cellStyle name="8_Anafim 2_פירוט אגח תשואה מעל 10% _פירוט אגח תשואה מעל 10% _15 2" xfId="22732"/>
    <cellStyle name="8_Anafim 2_פירוט אגח תשואה מעל 10% _פירוט אגח תשואה מעל 10% _פירוט אגח תשואה מעל 10% " xfId="7054"/>
    <cellStyle name="8_Anafim 2_פירוט אגח תשואה מעל 10% _פירוט אגח תשואה מעל 10% _פירוט אגח תשואה מעל 10%  2" xfId="22733"/>
    <cellStyle name="8_Anafim 2_פירוט אגח תשואה מעל 10% _פירוט אגח תשואה מעל 10% _פירוט אגח תשואה מעל 10% _15" xfId="12495"/>
    <cellStyle name="8_Anafim 2_פירוט אגח תשואה מעל 10% _פירוט אגח תשואה מעל 10% _פירוט אגח תשואה מעל 10% _15 2" xfId="22734"/>
    <cellStyle name="8_Anafim 3" xfId="7055"/>
    <cellStyle name="8_Anafim 3 2" xfId="22735"/>
    <cellStyle name="8_Anafim 3_15" xfId="12496"/>
    <cellStyle name="8_Anafim 3_15 2" xfId="22736"/>
    <cellStyle name="8_Anafim 3_דיווחים נוספים" xfId="7056"/>
    <cellStyle name="8_Anafim 3_דיווחים נוספים 2" xfId="22737"/>
    <cellStyle name="8_Anafim 3_דיווחים נוספים_1" xfId="7057"/>
    <cellStyle name="8_Anafim 3_דיווחים נוספים_1 2" xfId="22738"/>
    <cellStyle name="8_Anafim 3_דיווחים נוספים_1_15" xfId="12498"/>
    <cellStyle name="8_Anafim 3_דיווחים נוספים_1_15 2" xfId="22739"/>
    <cellStyle name="8_Anafim 3_דיווחים נוספים_1_פירוט אגח תשואה מעל 10% " xfId="7058"/>
    <cellStyle name="8_Anafim 3_דיווחים נוספים_1_פירוט אגח תשואה מעל 10%  2" xfId="22740"/>
    <cellStyle name="8_Anafim 3_דיווחים נוספים_1_פירוט אגח תשואה מעל 10% _15" xfId="12499"/>
    <cellStyle name="8_Anafim 3_דיווחים נוספים_1_פירוט אגח תשואה מעל 10% _15 2" xfId="22741"/>
    <cellStyle name="8_Anafim 3_דיווחים נוספים_15" xfId="12497"/>
    <cellStyle name="8_Anafim 3_דיווחים נוספים_15 2" xfId="22742"/>
    <cellStyle name="8_Anafim 3_דיווחים נוספים_פירוט אגח תשואה מעל 10% " xfId="7059"/>
    <cellStyle name="8_Anafim 3_דיווחים נוספים_פירוט אגח תשואה מעל 10%  2" xfId="22743"/>
    <cellStyle name="8_Anafim 3_דיווחים נוספים_פירוט אגח תשואה מעל 10% _15" xfId="12500"/>
    <cellStyle name="8_Anafim 3_דיווחים נוספים_פירוט אגח תשואה מעל 10% _15 2" xfId="22744"/>
    <cellStyle name="8_Anafim 3_פירוט אגח תשואה מעל 10% " xfId="7060"/>
    <cellStyle name="8_Anafim 3_פירוט אגח תשואה מעל 10%  2" xfId="22745"/>
    <cellStyle name="8_Anafim 3_פירוט אגח תשואה מעל 10% _1" xfId="7061"/>
    <cellStyle name="8_Anafim 3_פירוט אגח תשואה מעל 10% _1 2" xfId="22746"/>
    <cellStyle name="8_Anafim 3_פירוט אגח תשואה מעל 10% _1_15" xfId="12502"/>
    <cellStyle name="8_Anafim 3_פירוט אגח תשואה מעל 10% _1_15 2" xfId="22747"/>
    <cellStyle name="8_Anafim 3_פירוט אגח תשואה מעל 10% _15" xfId="12501"/>
    <cellStyle name="8_Anafim 3_פירוט אגח תשואה מעל 10% _15 2" xfId="22748"/>
    <cellStyle name="8_Anafim 3_פירוט אגח תשואה מעל 10% _פירוט אגח תשואה מעל 10% " xfId="7062"/>
    <cellStyle name="8_Anafim 3_פירוט אגח תשואה מעל 10% _פירוט אגח תשואה מעל 10%  2" xfId="22749"/>
    <cellStyle name="8_Anafim 3_פירוט אגח תשואה מעל 10% _פירוט אגח תשואה מעל 10% _15" xfId="12503"/>
    <cellStyle name="8_Anafim 3_פירוט אגח תשואה מעל 10% _פירוט אגח תשואה מעל 10% _15 2" xfId="22750"/>
    <cellStyle name="8_Anafim 4" xfId="22422"/>
    <cellStyle name="8_Anafim_15" xfId="12339"/>
    <cellStyle name="8_Anafim_15 2" xfId="22751"/>
    <cellStyle name="8_Anafim_4.4." xfId="7063"/>
    <cellStyle name="8_Anafim_4.4. 2" xfId="7064"/>
    <cellStyle name="8_Anafim_4.4. 2 2" xfId="22753"/>
    <cellStyle name="8_Anafim_4.4. 2_15" xfId="12505"/>
    <cellStyle name="8_Anafim_4.4. 2_15 2" xfId="22754"/>
    <cellStyle name="8_Anafim_4.4. 2_דיווחים נוספים" xfId="7065"/>
    <cellStyle name="8_Anafim_4.4. 2_דיווחים נוספים 2" xfId="22755"/>
    <cellStyle name="8_Anafim_4.4. 2_דיווחים נוספים_1" xfId="7066"/>
    <cellStyle name="8_Anafim_4.4. 2_דיווחים נוספים_1 2" xfId="22756"/>
    <cellStyle name="8_Anafim_4.4. 2_דיווחים נוספים_1_15" xfId="12507"/>
    <cellStyle name="8_Anafim_4.4. 2_דיווחים נוספים_1_15 2" xfId="22757"/>
    <cellStyle name="8_Anafim_4.4. 2_דיווחים נוספים_1_פירוט אגח תשואה מעל 10% " xfId="7067"/>
    <cellStyle name="8_Anafim_4.4. 2_דיווחים נוספים_1_פירוט אגח תשואה מעל 10%  2" xfId="22758"/>
    <cellStyle name="8_Anafim_4.4. 2_דיווחים נוספים_1_פירוט אגח תשואה מעל 10% _15" xfId="12508"/>
    <cellStyle name="8_Anafim_4.4. 2_דיווחים נוספים_1_פירוט אגח תשואה מעל 10% _15 2" xfId="22759"/>
    <cellStyle name="8_Anafim_4.4. 2_דיווחים נוספים_15" xfId="12506"/>
    <cellStyle name="8_Anafim_4.4. 2_דיווחים נוספים_15 2" xfId="22760"/>
    <cellStyle name="8_Anafim_4.4. 2_דיווחים נוספים_פירוט אגח תשואה מעל 10% " xfId="7068"/>
    <cellStyle name="8_Anafim_4.4. 2_דיווחים נוספים_פירוט אגח תשואה מעל 10%  2" xfId="22761"/>
    <cellStyle name="8_Anafim_4.4. 2_דיווחים נוספים_פירוט אגח תשואה מעל 10% _15" xfId="12509"/>
    <cellStyle name="8_Anafim_4.4. 2_דיווחים נוספים_פירוט אגח תשואה מעל 10% _15 2" xfId="22762"/>
    <cellStyle name="8_Anafim_4.4. 2_פירוט אגח תשואה מעל 10% " xfId="7069"/>
    <cellStyle name="8_Anafim_4.4. 2_פירוט אגח תשואה מעל 10%  2" xfId="22763"/>
    <cellStyle name="8_Anafim_4.4. 2_פירוט אגח תשואה מעל 10% _1" xfId="7070"/>
    <cellStyle name="8_Anafim_4.4. 2_פירוט אגח תשואה מעל 10% _1 2" xfId="22764"/>
    <cellStyle name="8_Anafim_4.4. 2_פירוט אגח תשואה מעל 10% _1_15" xfId="12511"/>
    <cellStyle name="8_Anafim_4.4. 2_פירוט אגח תשואה מעל 10% _1_15 2" xfId="22765"/>
    <cellStyle name="8_Anafim_4.4. 2_פירוט אגח תשואה מעל 10% _15" xfId="12510"/>
    <cellStyle name="8_Anafim_4.4. 2_פירוט אגח תשואה מעל 10% _15 2" xfId="22766"/>
    <cellStyle name="8_Anafim_4.4. 2_פירוט אגח תשואה מעל 10% _פירוט אגח תשואה מעל 10% " xfId="7071"/>
    <cellStyle name="8_Anafim_4.4. 2_פירוט אגח תשואה מעל 10% _פירוט אגח תשואה מעל 10%  2" xfId="22767"/>
    <cellStyle name="8_Anafim_4.4. 2_פירוט אגח תשואה מעל 10% _פירוט אגח תשואה מעל 10% _15" xfId="12512"/>
    <cellStyle name="8_Anafim_4.4. 2_פירוט אגח תשואה מעל 10% _פירוט אגח תשואה מעל 10% _15 2" xfId="22768"/>
    <cellStyle name="8_Anafim_4.4. 3" xfId="22752"/>
    <cellStyle name="8_Anafim_4.4._15" xfId="12504"/>
    <cellStyle name="8_Anafim_4.4._15 2" xfId="22769"/>
    <cellStyle name="8_Anafim_4.4._דיווחים נוספים" xfId="7072"/>
    <cellStyle name="8_Anafim_4.4._דיווחים נוספים 2" xfId="22770"/>
    <cellStyle name="8_Anafim_4.4._דיווחים נוספים_15" xfId="12513"/>
    <cellStyle name="8_Anafim_4.4._דיווחים נוספים_15 2" xfId="22771"/>
    <cellStyle name="8_Anafim_4.4._דיווחים נוספים_פירוט אגח תשואה מעל 10% " xfId="7073"/>
    <cellStyle name="8_Anafim_4.4._דיווחים נוספים_פירוט אגח תשואה מעל 10%  2" xfId="22772"/>
    <cellStyle name="8_Anafim_4.4._דיווחים נוספים_פירוט אגח תשואה מעל 10% _15" xfId="12514"/>
    <cellStyle name="8_Anafim_4.4._דיווחים נוספים_פירוט אגח תשואה מעל 10% _15 2" xfId="22773"/>
    <cellStyle name="8_Anafim_4.4._פירוט אגח תשואה מעל 10% " xfId="7074"/>
    <cellStyle name="8_Anafim_4.4._פירוט אגח תשואה מעל 10%  2" xfId="22774"/>
    <cellStyle name="8_Anafim_4.4._פירוט אגח תשואה מעל 10% _1" xfId="7075"/>
    <cellStyle name="8_Anafim_4.4._פירוט אגח תשואה מעל 10% _1 2" xfId="22775"/>
    <cellStyle name="8_Anafim_4.4._פירוט אגח תשואה מעל 10% _1_15" xfId="12516"/>
    <cellStyle name="8_Anafim_4.4._פירוט אגח תשואה מעל 10% _1_15 2" xfId="22776"/>
    <cellStyle name="8_Anafim_4.4._פירוט אגח תשואה מעל 10% _15" xfId="12515"/>
    <cellStyle name="8_Anafim_4.4._פירוט אגח תשואה מעל 10% _15 2" xfId="22777"/>
    <cellStyle name="8_Anafim_4.4._פירוט אגח תשואה מעל 10% _פירוט אגח תשואה מעל 10% " xfId="7076"/>
    <cellStyle name="8_Anafim_4.4._פירוט אגח תשואה מעל 10% _פירוט אגח תשואה מעל 10%  2" xfId="22778"/>
    <cellStyle name="8_Anafim_4.4._פירוט אגח תשואה מעל 10% _פירוט אגח תשואה מעל 10% _15" xfId="12517"/>
    <cellStyle name="8_Anafim_4.4._פירוט אגח תשואה מעל 10% _פירוט אגח תשואה מעל 10% _15 2" xfId="22779"/>
    <cellStyle name="8_Anafim_דיווחים נוספים" xfId="7077"/>
    <cellStyle name="8_Anafim_דיווחים נוספים 2" xfId="7078"/>
    <cellStyle name="8_Anafim_דיווחים נוספים 2 2" xfId="22781"/>
    <cellStyle name="8_Anafim_דיווחים נוספים 2_15" xfId="12519"/>
    <cellStyle name="8_Anafim_דיווחים נוספים 2_15 2" xfId="22782"/>
    <cellStyle name="8_Anafim_דיווחים נוספים 2_דיווחים נוספים" xfId="7079"/>
    <cellStyle name="8_Anafim_דיווחים נוספים 2_דיווחים נוספים 2" xfId="22783"/>
    <cellStyle name="8_Anafim_דיווחים נוספים 2_דיווחים נוספים_1" xfId="7080"/>
    <cellStyle name="8_Anafim_דיווחים נוספים 2_דיווחים נוספים_1 2" xfId="22784"/>
    <cellStyle name="8_Anafim_דיווחים נוספים 2_דיווחים נוספים_1_15" xfId="12521"/>
    <cellStyle name="8_Anafim_דיווחים נוספים 2_דיווחים נוספים_1_15 2" xfId="22785"/>
    <cellStyle name="8_Anafim_דיווחים נוספים 2_דיווחים נוספים_1_פירוט אגח תשואה מעל 10% " xfId="7081"/>
    <cellStyle name="8_Anafim_דיווחים נוספים 2_דיווחים נוספים_1_פירוט אגח תשואה מעל 10%  2" xfId="22786"/>
    <cellStyle name="8_Anafim_דיווחים נוספים 2_דיווחים נוספים_1_פירוט אגח תשואה מעל 10% _15" xfId="12522"/>
    <cellStyle name="8_Anafim_דיווחים נוספים 2_דיווחים נוספים_1_פירוט אגח תשואה מעל 10% _15 2" xfId="22787"/>
    <cellStyle name="8_Anafim_דיווחים נוספים 2_דיווחים נוספים_15" xfId="12520"/>
    <cellStyle name="8_Anafim_דיווחים נוספים 2_דיווחים נוספים_15 2" xfId="22788"/>
    <cellStyle name="8_Anafim_דיווחים נוספים 2_דיווחים נוספים_פירוט אגח תשואה מעל 10% " xfId="7082"/>
    <cellStyle name="8_Anafim_דיווחים נוספים 2_דיווחים נוספים_פירוט אגח תשואה מעל 10%  2" xfId="22789"/>
    <cellStyle name="8_Anafim_דיווחים נוספים 2_דיווחים נוספים_פירוט אגח תשואה מעל 10% _15" xfId="12523"/>
    <cellStyle name="8_Anafim_דיווחים נוספים 2_דיווחים נוספים_פירוט אגח תשואה מעל 10% _15 2" xfId="22790"/>
    <cellStyle name="8_Anafim_דיווחים נוספים 2_פירוט אגח תשואה מעל 10% " xfId="7083"/>
    <cellStyle name="8_Anafim_דיווחים נוספים 2_פירוט אגח תשואה מעל 10%  2" xfId="22791"/>
    <cellStyle name="8_Anafim_דיווחים נוספים 2_פירוט אגח תשואה מעל 10% _1" xfId="7084"/>
    <cellStyle name="8_Anafim_דיווחים נוספים 2_פירוט אגח תשואה מעל 10% _1 2" xfId="22792"/>
    <cellStyle name="8_Anafim_דיווחים נוספים 2_פירוט אגח תשואה מעל 10% _1_15" xfId="12525"/>
    <cellStyle name="8_Anafim_דיווחים נוספים 2_פירוט אגח תשואה מעל 10% _1_15 2" xfId="22793"/>
    <cellStyle name="8_Anafim_דיווחים נוספים 2_פירוט אגח תשואה מעל 10% _15" xfId="12524"/>
    <cellStyle name="8_Anafim_דיווחים נוספים 2_פירוט אגח תשואה מעל 10% _15 2" xfId="22794"/>
    <cellStyle name="8_Anafim_דיווחים נוספים 2_פירוט אגח תשואה מעל 10% _פירוט אגח תשואה מעל 10% " xfId="7085"/>
    <cellStyle name="8_Anafim_דיווחים נוספים 2_פירוט אגח תשואה מעל 10% _פירוט אגח תשואה מעל 10%  2" xfId="22795"/>
    <cellStyle name="8_Anafim_דיווחים נוספים 2_פירוט אגח תשואה מעל 10% _פירוט אגח תשואה מעל 10% _15" xfId="12526"/>
    <cellStyle name="8_Anafim_דיווחים נוספים 2_פירוט אגח תשואה מעל 10% _פירוט אגח תשואה מעל 10% _15 2" xfId="22796"/>
    <cellStyle name="8_Anafim_דיווחים נוספים 3" xfId="22780"/>
    <cellStyle name="8_Anafim_דיווחים נוספים_1" xfId="7086"/>
    <cellStyle name="8_Anafim_דיווחים נוספים_1 2" xfId="7087"/>
    <cellStyle name="8_Anafim_דיווחים נוספים_1 2 2" xfId="22798"/>
    <cellStyle name="8_Anafim_דיווחים נוספים_1 2_15" xfId="12528"/>
    <cellStyle name="8_Anafim_דיווחים נוספים_1 2_15 2" xfId="22799"/>
    <cellStyle name="8_Anafim_דיווחים נוספים_1 2_דיווחים נוספים" xfId="7088"/>
    <cellStyle name="8_Anafim_דיווחים נוספים_1 2_דיווחים נוספים 2" xfId="22800"/>
    <cellStyle name="8_Anafim_דיווחים נוספים_1 2_דיווחים נוספים_1" xfId="7089"/>
    <cellStyle name="8_Anafim_דיווחים נוספים_1 2_דיווחים נוספים_1 2" xfId="22801"/>
    <cellStyle name="8_Anafim_דיווחים נוספים_1 2_דיווחים נוספים_1_15" xfId="12530"/>
    <cellStyle name="8_Anafim_דיווחים נוספים_1 2_דיווחים נוספים_1_15 2" xfId="22802"/>
    <cellStyle name="8_Anafim_דיווחים נוספים_1 2_דיווחים נוספים_1_פירוט אגח תשואה מעל 10% " xfId="7090"/>
    <cellStyle name="8_Anafim_דיווחים נוספים_1 2_דיווחים נוספים_1_פירוט אגח תשואה מעל 10%  2" xfId="22803"/>
    <cellStyle name="8_Anafim_דיווחים נוספים_1 2_דיווחים נוספים_1_פירוט אגח תשואה מעל 10% _15" xfId="12531"/>
    <cellStyle name="8_Anafim_דיווחים נוספים_1 2_דיווחים נוספים_1_פירוט אגח תשואה מעל 10% _15 2" xfId="22804"/>
    <cellStyle name="8_Anafim_דיווחים נוספים_1 2_דיווחים נוספים_15" xfId="12529"/>
    <cellStyle name="8_Anafim_דיווחים נוספים_1 2_דיווחים נוספים_15 2" xfId="22805"/>
    <cellStyle name="8_Anafim_דיווחים נוספים_1 2_דיווחים נוספים_פירוט אגח תשואה מעל 10% " xfId="7091"/>
    <cellStyle name="8_Anafim_דיווחים נוספים_1 2_דיווחים נוספים_פירוט אגח תשואה מעל 10%  2" xfId="22806"/>
    <cellStyle name="8_Anafim_דיווחים נוספים_1 2_דיווחים נוספים_פירוט אגח תשואה מעל 10% _15" xfId="12532"/>
    <cellStyle name="8_Anafim_דיווחים נוספים_1 2_דיווחים נוספים_פירוט אגח תשואה מעל 10% _15 2" xfId="22807"/>
    <cellStyle name="8_Anafim_דיווחים נוספים_1 2_פירוט אגח תשואה מעל 10% " xfId="7092"/>
    <cellStyle name="8_Anafim_דיווחים נוספים_1 2_פירוט אגח תשואה מעל 10%  2" xfId="22808"/>
    <cellStyle name="8_Anafim_דיווחים נוספים_1 2_פירוט אגח תשואה מעל 10% _1" xfId="7093"/>
    <cellStyle name="8_Anafim_דיווחים נוספים_1 2_פירוט אגח תשואה מעל 10% _1 2" xfId="22809"/>
    <cellStyle name="8_Anafim_דיווחים נוספים_1 2_פירוט אגח תשואה מעל 10% _1_15" xfId="12534"/>
    <cellStyle name="8_Anafim_דיווחים נוספים_1 2_פירוט אגח תשואה מעל 10% _1_15 2" xfId="22810"/>
    <cellStyle name="8_Anafim_דיווחים נוספים_1 2_פירוט אגח תשואה מעל 10% _15" xfId="12533"/>
    <cellStyle name="8_Anafim_דיווחים נוספים_1 2_פירוט אגח תשואה מעל 10% _15 2" xfId="22811"/>
    <cellStyle name="8_Anafim_דיווחים נוספים_1 2_פירוט אגח תשואה מעל 10% _פירוט אגח תשואה מעל 10% " xfId="7094"/>
    <cellStyle name="8_Anafim_דיווחים נוספים_1 2_פירוט אגח תשואה מעל 10% _פירוט אגח תשואה מעל 10%  2" xfId="22812"/>
    <cellStyle name="8_Anafim_דיווחים נוספים_1 2_פירוט אגח תשואה מעל 10% _פירוט אגח תשואה מעל 10% _15" xfId="12535"/>
    <cellStyle name="8_Anafim_דיווחים נוספים_1 2_פירוט אגח תשואה מעל 10% _פירוט אגח תשואה מעל 10% _15 2" xfId="22813"/>
    <cellStyle name="8_Anafim_דיווחים נוספים_1 3" xfId="22797"/>
    <cellStyle name="8_Anafim_דיווחים נוספים_1_15" xfId="12527"/>
    <cellStyle name="8_Anafim_דיווחים נוספים_1_15 2" xfId="22814"/>
    <cellStyle name="8_Anafim_דיווחים נוספים_1_4.4." xfId="7095"/>
    <cellStyle name="8_Anafim_דיווחים נוספים_1_4.4. 2" xfId="7096"/>
    <cellStyle name="8_Anafim_דיווחים נוספים_1_4.4. 2 2" xfId="22816"/>
    <cellStyle name="8_Anafim_דיווחים נוספים_1_4.4. 2_15" xfId="12537"/>
    <cellStyle name="8_Anafim_דיווחים נוספים_1_4.4. 2_15 2" xfId="22817"/>
    <cellStyle name="8_Anafim_דיווחים נוספים_1_4.4. 2_דיווחים נוספים" xfId="7097"/>
    <cellStyle name="8_Anafim_דיווחים נוספים_1_4.4. 2_דיווחים נוספים 2" xfId="22818"/>
    <cellStyle name="8_Anafim_דיווחים נוספים_1_4.4. 2_דיווחים נוספים_1" xfId="7098"/>
    <cellStyle name="8_Anafim_דיווחים נוספים_1_4.4. 2_דיווחים נוספים_1 2" xfId="22819"/>
    <cellStyle name="8_Anafim_דיווחים נוספים_1_4.4. 2_דיווחים נוספים_1_15" xfId="12539"/>
    <cellStyle name="8_Anafim_דיווחים נוספים_1_4.4. 2_דיווחים נוספים_1_15 2" xfId="22820"/>
    <cellStyle name="8_Anafim_דיווחים נוספים_1_4.4. 2_דיווחים נוספים_1_פירוט אגח תשואה מעל 10% " xfId="7099"/>
    <cellStyle name="8_Anafim_דיווחים נוספים_1_4.4. 2_דיווחים נוספים_1_פירוט אגח תשואה מעל 10%  2" xfId="22821"/>
    <cellStyle name="8_Anafim_דיווחים נוספים_1_4.4. 2_דיווחים נוספים_1_פירוט אגח תשואה מעל 10% _15" xfId="12540"/>
    <cellStyle name="8_Anafim_דיווחים נוספים_1_4.4. 2_דיווחים נוספים_1_פירוט אגח תשואה מעל 10% _15 2" xfId="22822"/>
    <cellStyle name="8_Anafim_דיווחים נוספים_1_4.4. 2_דיווחים נוספים_15" xfId="12538"/>
    <cellStyle name="8_Anafim_דיווחים נוספים_1_4.4. 2_דיווחים נוספים_15 2" xfId="22823"/>
    <cellStyle name="8_Anafim_דיווחים נוספים_1_4.4. 2_דיווחים נוספים_פירוט אגח תשואה מעל 10% " xfId="7100"/>
    <cellStyle name="8_Anafim_דיווחים נוספים_1_4.4. 2_דיווחים נוספים_פירוט אגח תשואה מעל 10%  2" xfId="22824"/>
    <cellStyle name="8_Anafim_דיווחים נוספים_1_4.4. 2_דיווחים נוספים_פירוט אגח תשואה מעל 10% _15" xfId="12541"/>
    <cellStyle name="8_Anafim_דיווחים נוספים_1_4.4. 2_דיווחים נוספים_פירוט אגח תשואה מעל 10% _15 2" xfId="22825"/>
    <cellStyle name="8_Anafim_דיווחים נוספים_1_4.4. 2_פירוט אגח תשואה מעל 10% " xfId="7101"/>
    <cellStyle name="8_Anafim_דיווחים נוספים_1_4.4. 2_פירוט אגח תשואה מעל 10%  2" xfId="22826"/>
    <cellStyle name="8_Anafim_דיווחים נוספים_1_4.4. 2_פירוט אגח תשואה מעל 10% _1" xfId="7102"/>
    <cellStyle name="8_Anafim_דיווחים נוספים_1_4.4. 2_פירוט אגח תשואה מעל 10% _1 2" xfId="22827"/>
    <cellStyle name="8_Anafim_דיווחים נוספים_1_4.4. 2_פירוט אגח תשואה מעל 10% _1_15" xfId="12543"/>
    <cellStyle name="8_Anafim_דיווחים נוספים_1_4.4. 2_פירוט אגח תשואה מעל 10% _1_15 2" xfId="22828"/>
    <cellStyle name="8_Anafim_דיווחים נוספים_1_4.4. 2_פירוט אגח תשואה מעל 10% _15" xfId="12542"/>
    <cellStyle name="8_Anafim_דיווחים נוספים_1_4.4. 2_פירוט אגח תשואה מעל 10% _15 2" xfId="22829"/>
    <cellStyle name="8_Anafim_דיווחים נוספים_1_4.4. 2_פירוט אגח תשואה מעל 10% _פירוט אגח תשואה מעל 10% " xfId="7103"/>
    <cellStyle name="8_Anafim_דיווחים נוספים_1_4.4. 2_פירוט אגח תשואה מעל 10% _פירוט אגח תשואה מעל 10%  2" xfId="22830"/>
    <cellStyle name="8_Anafim_דיווחים נוספים_1_4.4. 2_פירוט אגח תשואה מעל 10% _פירוט אגח תשואה מעל 10% _15" xfId="12544"/>
    <cellStyle name="8_Anafim_דיווחים נוספים_1_4.4. 2_פירוט אגח תשואה מעל 10% _פירוט אגח תשואה מעל 10% _15 2" xfId="22831"/>
    <cellStyle name="8_Anafim_דיווחים נוספים_1_4.4. 3" xfId="22815"/>
    <cellStyle name="8_Anafim_דיווחים נוספים_1_4.4._15" xfId="12536"/>
    <cellStyle name="8_Anafim_דיווחים נוספים_1_4.4._15 2" xfId="22832"/>
    <cellStyle name="8_Anafim_דיווחים נוספים_1_4.4._דיווחים נוספים" xfId="7104"/>
    <cellStyle name="8_Anafim_דיווחים נוספים_1_4.4._דיווחים נוספים 2" xfId="22833"/>
    <cellStyle name="8_Anafim_דיווחים נוספים_1_4.4._דיווחים נוספים_15" xfId="12545"/>
    <cellStyle name="8_Anafim_דיווחים נוספים_1_4.4._דיווחים נוספים_15 2" xfId="22834"/>
    <cellStyle name="8_Anafim_דיווחים נוספים_1_4.4._דיווחים נוספים_פירוט אגח תשואה מעל 10% " xfId="7105"/>
    <cellStyle name="8_Anafim_דיווחים נוספים_1_4.4._דיווחים נוספים_פירוט אגח תשואה מעל 10%  2" xfId="22835"/>
    <cellStyle name="8_Anafim_דיווחים נוספים_1_4.4._דיווחים נוספים_פירוט אגח תשואה מעל 10% _15" xfId="12546"/>
    <cellStyle name="8_Anafim_דיווחים נוספים_1_4.4._דיווחים נוספים_פירוט אגח תשואה מעל 10% _15 2" xfId="22836"/>
    <cellStyle name="8_Anafim_דיווחים נוספים_1_4.4._פירוט אגח תשואה מעל 10% " xfId="7106"/>
    <cellStyle name="8_Anafim_דיווחים נוספים_1_4.4._פירוט אגח תשואה מעל 10%  2" xfId="22837"/>
    <cellStyle name="8_Anafim_דיווחים נוספים_1_4.4._פירוט אגח תשואה מעל 10% _1" xfId="7107"/>
    <cellStyle name="8_Anafim_דיווחים נוספים_1_4.4._פירוט אגח תשואה מעל 10% _1 2" xfId="22838"/>
    <cellStyle name="8_Anafim_דיווחים נוספים_1_4.4._פירוט אגח תשואה מעל 10% _1_15" xfId="12548"/>
    <cellStyle name="8_Anafim_דיווחים נוספים_1_4.4._פירוט אגח תשואה מעל 10% _1_15 2" xfId="22839"/>
    <cellStyle name="8_Anafim_דיווחים נוספים_1_4.4._פירוט אגח תשואה מעל 10% _15" xfId="12547"/>
    <cellStyle name="8_Anafim_דיווחים נוספים_1_4.4._פירוט אגח תשואה מעל 10% _15 2" xfId="22840"/>
    <cellStyle name="8_Anafim_דיווחים נוספים_1_4.4._פירוט אגח תשואה מעל 10% _פירוט אגח תשואה מעל 10% " xfId="7108"/>
    <cellStyle name="8_Anafim_דיווחים נוספים_1_4.4._פירוט אגח תשואה מעל 10% _פירוט אגח תשואה מעל 10%  2" xfId="22841"/>
    <cellStyle name="8_Anafim_דיווחים נוספים_1_4.4._פירוט אגח תשואה מעל 10% _פירוט אגח תשואה מעל 10% _15" xfId="12549"/>
    <cellStyle name="8_Anafim_דיווחים נוספים_1_4.4._פירוט אגח תשואה מעל 10% _פירוט אגח תשואה מעל 10% _15 2" xfId="22842"/>
    <cellStyle name="8_Anafim_דיווחים נוספים_1_דיווחים נוספים" xfId="7109"/>
    <cellStyle name="8_Anafim_דיווחים נוספים_1_דיווחים נוספים 2" xfId="7110"/>
    <cellStyle name="8_Anafim_דיווחים נוספים_1_דיווחים נוספים 2 2" xfId="22844"/>
    <cellStyle name="8_Anafim_דיווחים נוספים_1_דיווחים נוספים 2_15" xfId="12551"/>
    <cellStyle name="8_Anafim_דיווחים נוספים_1_דיווחים נוספים 2_15 2" xfId="22845"/>
    <cellStyle name="8_Anafim_דיווחים נוספים_1_דיווחים נוספים 2_דיווחים נוספים" xfId="7111"/>
    <cellStyle name="8_Anafim_דיווחים נוספים_1_דיווחים נוספים 2_דיווחים נוספים 2" xfId="22846"/>
    <cellStyle name="8_Anafim_דיווחים נוספים_1_דיווחים נוספים 2_דיווחים נוספים_1" xfId="7112"/>
    <cellStyle name="8_Anafim_דיווחים נוספים_1_דיווחים נוספים 2_דיווחים נוספים_1 2" xfId="22847"/>
    <cellStyle name="8_Anafim_דיווחים נוספים_1_דיווחים נוספים 2_דיווחים נוספים_1_15" xfId="12553"/>
    <cellStyle name="8_Anafim_דיווחים נוספים_1_דיווחים נוספים 2_דיווחים נוספים_1_15 2" xfId="22848"/>
    <cellStyle name="8_Anafim_דיווחים נוספים_1_דיווחים נוספים 2_דיווחים נוספים_1_פירוט אגח תשואה מעל 10% " xfId="7113"/>
    <cellStyle name="8_Anafim_דיווחים נוספים_1_דיווחים נוספים 2_דיווחים נוספים_1_פירוט אגח תשואה מעל 10%  2" xfId="22849"/>
    <cellStyle name="8_Anafim_דיווחים נוספים_1_דיווחים נוספים 2_דיווחים נוספים_1_פירוט אגח תשואה מעל 10% _15" xfId="12554"/>
    <cellStyle name="8_Anafim_דיווחים נוספים_1_דיווחים נוספים 2_דיווחים נוספים_1_פירוט אגח תשואה מעל 10% _15 2" xfId="22850"/>
    <cellStyle name="8_Anafim_דיווחים נוספים_1_דיווחים נוספים 2_דיווחים נוספים_15" xfId="12552"/>
    <cellStyle name="8_Anafim_דיווחים נוספים_1_דיווחים נוספים 2_דיווחים נוספים_15 2" xfId="22851"/>
    <cellStyle name="8_Anafim_דיווחים נוספים_1_דיווחים נוספים 2_דיווחים נוספים_פירוט אגח תשואה מעל 10% " xfId="7114"/>
    <cellStyle name="8_Anafim_דיווחים נוספים_1_דיווחים נוספים 2_דיווחים נוספים_פירוט אגח תשואה מעל 10%  2" xfId="22852"/>
    <cellStyle name="8_Anafim_דיווחים נוספים_1_דיווחים נוספים 2_דיווחים נוספים_פירוט אגח תשואה מעל 10% _15" xfId="12555"/>
    <cellStyle name="8_Anafim_דיווחים נוספים_1_דיווחים נוספים 2_דיווחים נוספים_פירוט אגח תשואה מעל 10% _15 2" xfId="22853"/>
    <cellStyle name="8_Anafim_דיווחים נוספים_1_דיווחים נוספים 2_פירוט אגח תשואה מעל 10% " xfId="7115"/>
    <cellStyle name="8_Anafim_דיווחים נוספים_1_דיווחים נוספים 2_פירוט אגח תשואה מעל 10%  2" xfId="22854"/>
    <cellStyle name="8_Anafim_דיווחים נוספים_1_דיווחים נוספים 2_פירוט אגח תשואה מעל 10% _1" xfId="7116"/>
    <cellStyle name="8_Anafim_דיווחים נוספים_1_דיווחים נוספים 2_פירוט אגח תשואה מעל 10% _1 2" xfId="22855"/>
    <cellStyle name="8_Anafim_דיווחים נוספים_1_דיווחים נוספים 2_פירוט אגח תשואה מעל 10% _1_15" xfId="12557"/>
    <cellStyle name="8_Anafim_דיווחים נוספים_1_דיווחים נוספים 2_פירוט אגח תשואה מעל 10% _1_15 2" xfId="22856"/>
    <cellStyle name="8_Anafim_דיווחים נוספים_1_דיווחים נוספים 2_פירוט אגח תשואה מעל 10% _15" xfId="12556"/>
    <cellStyle name="8_Anafim_דיווחים נוספים_1_דיווחים נוספים 2_פירוט אגח תשואה מעל 10% _15 2" xfId="22857"/>
    <cellStyle name="8_Anafim_דיווחים נוספים_1_דיווחים נוספים 2_פירוט אגח תשואה מעל 10% _פירוט אגח תשואה מעל 10% " xfId="7117"/>
    <cellStyle name="8_Anafim_דיווחים נוספים_1_דיווחים נוספים 2_פירוט אגח תשואה מעל 10% _פירוט אגח תשואה מעל 10%  2" xfId="22858"/>
    <cellStyle name="8_Anafim_דיווחים נוספים_1_דיווחים נוספים 2_פירוט אגח תשואה מעל 10% _פירוט אגח תשואה מעל 10% _15" xfId="12558"/>
    <cellStyle name="8_Anafim_דיווחים נוספים_1_דיווחים נוספים 2_פירוט אגח תשואה מעל 10% _פירוט אגח תשואה מעל 10% _15 2" xfId="22859"/>
    <cellStyle name="8_Anafim_דיווחים נוספים_1_דיווחים נוספים 3" xfId="22843"/>
    <cellStyle name="8_Anafim_דיווחים נוספים_1_דיווחים נוספים_1" xfId="7118"/>
    <cellStyle name="8_Anafim_דיווחים נוספים_1_דיווחים נוספים_1 2" xfId="22860"/>
    <cellStyle name="8_Anafim_דיווחים נוספים_1_דיווחים נוספים_1_15" xfId="12559"/>
    <cellStyle name="8_Anafim_דיווחים נוספים_1_דיווחים נוספים_1_15 2" xfId="22861"/>
    <cellStyle name="8_Anafim_דיווחים נוספים_1_דיווחים נוספים_1_פירוט אגח תשואה מעל 10% " xfId="7119"/>
    <cellStyle name="8_Anafim_דיווחים נוספים_1_דיווחים נוספים_1_פירוט אגח תשואה מעל 10%  2" xfId="22862"/>
    <cellStyle name="8_Anafim_דיווחים נוספים_1_דיווחים נוספים_1_פירוט אגח תשואה מעל 10% _15" xfId="12560"/>
    <cellStyle name="8_Anafim_דיווחים נוספים_1_דיווחים נוספים_1_פירוט אגח תשואה מעל 10% _15 2" xfId="22863"/>
    <cellStyle name="8_Anafim_דיווחים נוספים_1_דיווחים נוספים_15" xfId="12550"/>
    <cellStyle name="8_Anafim_דיווחים נוספים_1_דיווחים נוספים_15 2" xfId="22864"/>
    <cellStyle name="8_Anafim_דיווחים נוספים_1_דיווחים נוספים_4.4." xfId="7120"/>
    <cellStyle name="8_Anafim_דיווחים נוספים_1_דיווחים נוספים_4.4. 2" xfId="7121"/>
    <cellStyle name="8_Anafim_דיווחים נוספים_1_דיווחים נוספים_4.4. 2 2" xfId="22866"/>
    <cellStyle name="8_Anafim_דיווחים נוספים_1_דיווחים נוספים_4.4. 2_15" xfId="12562"/>
    <cellStyle name="8_Anafim_דיווחים נוספים_1_דיווחים נוספים_4.4. 2_15 2" xfId="22867"/>
    <cellStyle name="8_Anafim_דיווחים נוספים_1_דיווחים נוספים_4.4. 2_דיווחים נוספים" xfId="7122"/>
    <cellStyle name="8_Anafim_דיווחים נוספים_1_דיווחים נוספים_4.4. 2_דיווחים נוספים 2" xfId="22868"/>
    <cellStyle name="8_Anafim_דיווחים נוספים_1_דיווחים נוספים_4.4. 2_דיווחים נוספים_1" xfId="7123"/>
    <cellStyle name="8_Anafim_דיווחים נוספים_1_דיווחים נוספים_4.4. 2_דיווחים נוספים_1 2" xfId="22869"/>
    <cellStyle name="8_Anafim_דיווחים נוספים_1_דיווחים נוספים_4.4. 2_דיווחים נוספים_1_15" xfId="12564"/>
    <cellStyle name="8_Anafim_דיווחים נוספים_1_דיווחים נוספים_4.4. 2_דיווחים נוספים_1_15 2" xfId="22870"/>
    <cellStyle name="8_Anafim_דיווחים נוספים_1_דיווחים נוספים_4.4. 2_דיווחים נוספים_1_פירוט אגח תשואה מעל 10% " xfId="7124"/>
    <cellStyle name="8_Anafim_דיווחים נוספים_1_דיווחים נוספים_4.4. 2_דיווחים נוספים_1_פירוט אגח תשואה מעל 10%  2" xfId="22871"/>
    <cellStyle name="8_Anafim_דיווחים נוספים_1_דיווחים נוספים_4.4. 2_דיווחים נוספים_1_פירוט אגח תשואה מעל 10% _15" xfId="12565"/>
    <cellStyle name="8_Anafim_דיווחים נוספים_1_דיווחים נוספים_4.4. 2_דיווחים נוספים_1_פירוט אגח תשואה מעל 10% _15 2" xfId="22872"/>
    <cellStyle name="8_Anafim_דיווחים נוספים_1_דיווחים נוספים_4.4. 2_דיווחים נוספים_15" xfId="12563"/>
    <cellStyle name="8_Anafim_דיווחים נוספים_1_דיווחים נוספים_4.4. 2_דיווחים נוספים_15 2" xfId="22873"/>
    <cellStyle name="8_Anafim_דיווחים נוספים_1_דיווחים נוספים_4.4. 2_דיווחים נוספים_פירוט אגח תשואה מעל 10% " xfId="7125"/>
    <cellStyle name="8_Anafim_דיווחים נוספים_1_דיווחים נוספים_4.4. 2_דיווחים נוספים_פירוט אגח תשואה מעל 10%  2" xfId="22874"/>
    <cellStyle name="8_Anafim_דיווחים נוספים_1_דיווחים נוספים_4.4. 2_דיווחים נוספים_פירוט אגח תשואה מעל 10% _15" xfId="12566"/>
    <cellStyle name="8_Anafim_דיווחים נוספים_1_דיווחים נוספים_4.4. 2_דיווחים נוספים_פירוט אגח תשואה מעל 10% _15 2" xfId="22875"/>
    <cellStyle name="8_Anafim_דיווחים נוספים_1_דיווחים נוספים_4.4. 2_פירוט אגח תשואה מעל 10% " xfId="7126"/>
    <cellStyle name="8_Anafim_דיווחים נוספים_1_דיווחים נוספים_4.4. 2_פירוט אגח תשואה מעל 10%  2" xfId="22876"/>
    <cellStyle name="8_Anafim_דיווחים נוספים_1_דיווחים נוספים_4.4. 2_פירוט אגח תשואה מעל 10% _1" xfId="7127"/>
    <cellStyle name="8_Anafim_דיווחים נוספים_1_דיווחים נוספים_4.4. 2_פירוט אגח תשואה מעל 10% _1 2" xfId="22877"/>
    <cellStyle name="8_Anafim_דיווחים נוספים_1_דיווחים נוספים_4.4. 2_פירוט אגח תשואה מעל 10% _1_15" xfId="12568"/>
    <cellStyle name="8_Anafim_דיווחים נוספים_1_דיווחים נוספים_4.4. 2_פירוט אגח תשואה מעל 10% _1_15 2" xfId="22878"/>
    <cellStyle name="8_Anafim_דיווחים נוספים_1_דיווחים נוספים_4.4. 2_פירוט אגח תשואה מעל 10% _15" xfId="12567"/>
    <cellStyle name="8_Anafim_דיווחים נוספים_1_דיווחים נוספים_4.4. 2_פירוט אגח תשואה מעל 10% _15 2" xfId="22879"/>
    <cellStyle name="8_Anafim_דיווחים נוספים_1_דיווחים נוספים_4.4. 2_פירוט אגח תשואה מעל 10% _פירוט אגח תשואה מעל 10% " xfId="7128"/>
    <cellStyle name="8_Anafim_דיווחים נוספים_1_דיווחים נוספים_4.4. 2_פירוט אגח תשואה מעל 10% _פירוט אגח תשואה מעל 10%  2" xfId="22880"/>
    <cellStyle name="8_Anafim_דיווחים נוספים_1_דיווחים נוספים_4.4. 2_פירוט אגח תשואה מעל 10% _פירוט אגח תשואה מעל 10% _15" xfId="12569"/>
    <cellStyle name="8_Anafim_דיווחים נוספים_1_דיווחים נוספים_4.4. 2_פירוט אגח תשואה מעל 10% _פירוט אגח תשואה מעל 10% _15 2" xfId="22881"/>
    <cellStyle name="8_Anafim_דיווחים נוספים_1_דיווחים נוספים_4.4. 3" xfId="22865"/>
    <cellStyle name="8_Anafim_דיווחים נוספים_1_דיווחים נוספים_4.4._15" xfId="12561"/>
    <cellStyle name="8_Anafim_דיווחים נוספים_1_דיווחים נוספים_4.4._15 2" xfId="22882"/>
    <cellStyle name="8_Anafim_דיווחים נוספים_1_דיווחים נוספים_4.4._דיווחים נוספים" xfId="7129"/>
    <cellStyle name="8_Anafim_דיווחים נוספים_1_דיווחים נוספים_4.4._דיווחים נוספים 2" xfId="22883"/>
    <cellStyle name="8_Anafim_דיווחים נוספים_1_דיווחים נוספים_4.4._דיווחים נוספים_15" xfId="12570"/>
    <cellStyle name="8_Anafim_דיווחים נוספים_1_דיווחים נוספים_4.4._דיווחים נוספים_15 2" xfId="22884"/>
    <cellStyle name="8_Anafim_דיווחים נוספים_1_דיווחים נוספים_4.4._דיווחים נוספים_פירוט אגח תשואה מעל 10% " xfId="7130"/>
    <cellStyle name="8_Anafim_דיווחים נוספים_1_דיווחים נוספים_4.4._דיווחים נוספים_פירוט אגח תשואה מעל 10%  2" xfId="22885"/>
    <cellStyle name="8_Anafim_דיווחים נוספים_1_דיווחים נוספים_4.4._דיווחים נוספים_פירוט אגח תשואה מעל 10% _15" xfId="12571"/>
    <cellStyle name="8_Anafim_דיווחים נוספים_1_דיווחים נוספים_4.4._דיווחים נוספים_פירוט אגח תשואה מעל 10% _15 2" xfId="22886"/>
    <cellStyle name="8_Anafim_דיווחים נוספים_1_דיווחים נוספים_4.4._פירוט אגח תשואה מעל 10% " xfId="7131"/>
    <cellStyle name="8_Anafim_דיווחים נוספים_1_דיווחים נוספים_4.4._פירוט אגח תשואה מעל 10%  2" xfId="22887"/>
    <cellStyle name="8_Anafim_דיווחים נוספים_1_דיווחים נוספים_4.4._פירוט אגח תשואה מעל 10% _1" xfId="7132"/>
    <cellStyle name="8_Anafim_דיווחים נוספים_1_דיווחים נוספים_4.4._פירוט אגח תשואה מעל 10% _1 2" xfId="22888"/>
    <cellStyle name="8_Anafim_דיווחים נוספים_1_דיווחים נוספים_4.4._פירוט אגח תשואה מעל 10% _1_15" xfId="12573"/>
    <cellStyle name="8_Anafim_דיווחים נוספים_1_דיווחים נוספים_4.4._פירוט אגח תשואה מעל 10% _1_15 2" xfId="22889"/>
    <cellStyle name="8_Anafim_דיווחים נוספים_1_דיווחים נוספים_4.4._פירוט אגח תשואה מעל 10% _15" xfId="12572"/>
    <cellStyle name="8_Anafim_דיווחים נוספים_1_דיווחים נוספים_4.4._פירוט אגח תשואה מעל 10% _15 2" xfId="22890"/>
    <cellStyle name="8_Anafim_דיווחים נוספים_1_דיווחים נוספים_4.4._פירוט אגח תשואה מעל 10% _פירוט אגח תשואה מעל 10% " xfId="7133"/>
    <cellStyle name="8_Anafim_דיווחים נוספים_1_דיווחים נוספים_4.4._פירוט אגח תשואה מעל 10% _פירוט אגח תשואה מעל 10%  2" xfId="22891"/>
    <cellStyle name="8_Anafim_דיווחים נוספים_1_דיווחים נוספים_4.4._פירוט אגח תשואה מעל 10% _פירוט אגח תשואה מעל 10% _15" xfId="12574"/>
    <cellStyle name="8_Anafim_דיווחים נוספים_1_דיווחים נוספים_4.4._פירוט אגח תשואה מעל 10% _פירוט אגח תשואה מעל 10% _15 2" xfId="22892"/>
    <cellStyle name="8_Anafim_דיווחים נוספים_1_דיווחים נוספים_דיווחים נוספים" xfId="7134"/>
    <cellStyle name="8_Anafim_דיווחים נוספים_1_דיווחים נוספים_דיווחים נוספים 2" xfId="22893"/>
    <cellStyle name="8_Anafim_דיווחים נוספים_1_דיווחים נוספים_דיווחים נוספים_15" xfId="12575"/>
    <cellStyle name="8_Anafim_דיווחים נוספים_1_דיווחים נוספים_דיווחים נוספים_15 2" xfId="22894"/>
    <cellStyle name="8_Anafim_דיווחים נוספים_1_דיווחים נוספים_דיווחים נוספים_פירוט אגח תשואה מעל 10% " xfId="7135"/>
    <cellStyle name="8_Anafim_דיווחים נוספים_1_דיווחים נוספים_דיווחים נוספים_פירוט אגח תשואה מעל 10%  2" xfId="22895"/>
    <cellStyle name="8_Anafim_דיווחים נוספים_1_דיווחים נוספים_דיווחים נוספים_פירוט אגח תשואה מעל 10% _15" xfId="12576"/>
    <cellStyle name="8_Anafim_דיווחים נוספים_1_דיווחים נוספים_דיווחים נוספים_פירוט אגח תשואה מעל 10% _15 2" xfId="22896"/>
    <cellStyle name="8_Anafim_דיווחים נוספים_1_דיווחים נוספים_פירוט אגח תשואה מעל 10% " xfId="7136"/>
    <cellStyle name="8_Anafim_דיווחים נוספים_1_דיווחים נוספים_פירוט אגח תשואה מעל 10%  2" xfId="22897"/>
    <cellStyle name="8_Anafim_דיווחים נוספים_1_דיווחים נוספים_פירוט אגח תשואה מעל 10% _1" xfId="7137"/>
    <cellStyle name="8_Anafim_דיווחים נוספים_1_דיווחים נוספים_פירוט אגח תשואה מעל 10% _1 2" xfId="22898"/>
    <cellStyle name="8_Anafim_דיווחים נוספים_1_דיווחים נוספים_פירוט אגח תשואה מעל 10% _1_15" xfId="12578"/>
    <cellStyle name="8_Anafim_דיווחים נוספים_1_דיווחים נוספים_פירוט אגח תשואה מעל 10% _1_15 2" xfId="22899"/>
    <cellStyle name="8_Anafim_דיווחים נוספים_1_דיווחים נוספים_פירוט אגח תשואה מעל 10% _15" xfId="12577"/>
    <cellStyle name="8_Anafim_דיווחים נוספים_1_דיווחים נוספים_פירוט אגח תשואה מעל 10% _15 2" xfId="22900"/>
    <cellStyle name="8_Anafim_דיווחים נוספים_1_דיווחים נוספים_פירוט אגח תשואה מעל 10% _פירוט אגח תשואה מעל 10% " xfId="7138"/>
    <cellStyle name="8_Anafim_דיווחים נוספים_1_דיווחים נוספים_פירוט אגח תשואה מעל 10% _פירוט אגח תשואה מעל 10%  2" xfId="22901"/>
    <cellStyle name="8_Anafim_דיווחים נוספים_1_דיווחים נוספים_פירוט אגח תשואה מעל 10% _פירוט אגח תשואה מעל 10% _15" xfId="12579"/>
    <cellStyle name="8_Anafim_דיווחים נוספים_1_דיווחים נוספים_פירוט אגח תשואה מעל 10% _פירוט אגח תשואה מעל 10% _15 2" xfId="22902"/>
    <cellStyle name="8_Anafim_דיווחים נוספים_1_פירוט אגח תשואה מעל 10% " xfId="7139"/>
    <cellStyle name="8_Anafim_דיווחים נוספים_1_פירוט אגח תשואה מעל 10%  2" xfId="22903"/>
    <cellStyle name="8_Anafim_דיווחים נוספים_1_פירוט אגח תשואה מעל 10% _1" xfId="7140"/>
    <cellStyle name="8_Anafim_דיווחים נוספים_1_פירוט אגח תשואה מעל 10% _1 2" xfId="22904"/>
    <cellStyle name="8_Anafim_דיווחים נוספים_1_פירוט אגח תשואה מעל 10% _1_15" xfId="12581"/>
    <cellStyle name="8_Anafim_דיווחים נוספים_1_פירוט אגח תשואה מעל 10% _1_15 2" xfId="22905"/>
    <cellStyle name="8_Anafim_דיווחים נוספים_1_פירוט אגח תשואה מעל 10% _15" xfId="12580"/>
    <cellStyle name="8_Anafim_דיווחים נוספים_1_פירוט אגח תשואה מעל 10% _15 2" xfId="22906"/>
    <cellStyle name="8_Anafim_דיווחים נוספים_1_פירוט אגח תשואה מעל 10% _פירוט אגח תשואה מעל 10% " xfId="7141"/>
    <cellStyle name="8_Anafim_דיווחים נוספים_1_פירוט אגח תשואה מעל 10% _פירוט אגח תשואה מעל 10%  2" xfId="22907"/>
    <cellStyle name="8_Anafim_דיווחים נוספים_1_פירוט אגח תשואה מעל 10% _פירוט אגח תשואה מעל 10% _15" xfId="12582"/>
    <cellStyle name="8_Anafim_דיווחים נוספים_1_פירוט אגח תשואה מעל 10% _פירוט אגח תשואה מעל 10% _15 2" xfId="22908"/>
    <cellStyle name="8_Anafim_דיווחים נוספים_15" xfId="12518"/>
    <cellStyle name="8_Anafim_דיווחים נוספים_15 2" xfId="22909"/>
    <cellStyle name="8_Anafim_דיווחים נוספים_2" xfId="7142"/>
    <cellStyle name="8_Anafim_דיווחים נוספים_2 2" xfId="7143"/>
    <cellStyle name="8_Anafim_דיווחים נוספים_2 2 2" xfId="22911"/>
    <cellStyle name="8_Anafim_דיווחים נוספים_2 2_15" xfId="12584"/>
    <cellStyle name="8_Anafim_דיווחים נוספים_2 2_15 2" xfId="22912"/>
    <cellStyle name="8_Anafim_דיווחים נוספים_2 2_דיווחים נוספים" xfId="7144"/>
    <cellStyle name="8_Anafim_דיווחים נוספים_2 2_דיווחים נוספים 2" xfId="22913"/>
    <cellStyle name="8_Anafim_דיווחים נוספים_2 2_דיווחים נוספים_1" xfId="7145"/>
    <cellStyle name="8_Anafim_דיווחים נוספים_2 2_דיווחים נוספים_1 2" xfId="22914"/>
    <cellStyle name="8_Anafim_דיווחים נוספים_2 2_דיווחים נוספים_1_15" xfId="12586"/>
    <cellStyle name="8_Anafim_דיווחים נוספים_2 2_דיווחים נוספים_1_15 2" xfId="22915"/>
    <cellStyle name="8_Anafim_דיווחים נוספים_2 2_דיווחים נוספים_1_פירוט אגח תשואה מעל 10% " xfId="7146"/>
    <cellStyle name="8_Anafim_דיווחים נוספים_2 2_דיווחים נוספים_1_פירוט אגח תשואה מעל 10%  2" xfId="22916"/>
    <cellStyle name="8_Anafim_דיווחים נוספים_2 2_דיווחים נוספים_1_פירוט אגח תשואה מעל 10% _15" xfId="12587"/>
    <cellStyle name="8_Anafim_דיווחים נוספים_2 2_דיווחים נוספים_1_פירוט אגח תשואה מעל 10% _15 2" xfId="22917"/>
    <cellStyle name="8_Anafim_דיווחים נוספים_2 2_דיווחים נוספים_15" xfId="12585"/>
    <cellStyle name="8_Anafim_דיווחים נוספים_2 2_דיווחים נוספים_15 2" xfId="22918"/>
    <cellStyle name="8_Anafim_דיווחים נוספים_2 2_דיווחים נוספים_פירוט אגח תשואה מעל 10% " xfId="7147"/>
    <cellStyle name="8_Anafim_דיווחים נוספים_2 2_דיווחים נוספים_פירוט אגח תשואה מעל 10%  2" xfId="22919"/>
    <cellStyle name="8_Anafim_דיווחים נוספים_2 2_דיווחים נוספים_פירוט אגח תשואה מעל 10% _15" xfId="12588"/>
    <cellStyle name="8_Anafim_דיווחים נוספים_2 2_דיווחים נוספים_פירוט אגח תשואה מעל 10% _15 2" xfId="22920"/>
    <cellStyle name="8_Anafim_דיווחים נוספים_2 2_פירוט אגח תשואה מעל 10% " xfId="7148"/>
    <cellStyle name="8_Anafim_דיווחים נוספים_2 2_פירוט אגח תשואה מעל 10%  2" xfId="22921"/>
    <cellStyle name="8_Anafim_דיווחים נוספים_2 2_פירוט אגח תשואה מעל 10% _1" xfId="7149"/>
    <cellStyle name="8_Anafim_דיווחים נוספים_2 2_פירוט אגח תשואה מעל 10% _1 2" xfId="22922"/>
    <cellStyle name="8_Anafim_דיווחים נוספים_2 2_פירוט אגח תשואה מעל 10% _1_15" xfId="12590"/>
    <cellStyle name="8_Anafim_דיווחים נוספים_2 2_פירוט אגח תשואה מעל 10% _1_15 2" xfId="22923"/>
    <cellStyle name="8_Anafim_דיווחים נוספים_2 2_פירוט אגח תשואה מעל 10% _15" xfId="12589"/>
    <cellStyle name="8_Anafim_דיווחים נוספים_2 2_פירוט אגח תשואה מעל 10% _15 2" xfId="22924"/>
    <cellStyle name="8_Anafim_דיווחים נוספים_2 2_פירוט אגח תשואה מעל 10% _פירוט אגח תשואה מעל 10% " xfId="7150"/>
    <cellStyle name="8_Anafim_דיווחים נוספים_2 2_פירוט אגח תשואה מעל 10% _פירוט אגח תשואה מעל 10%  2" xfId="22925"/>
    <cellStyle name="8_Anafim_דיווחים נוספים_2 2_פירוט אגח תשואה מעל 10% _פירוט אגח תשואה מעל 10% _15" xfId="12591"/>
    <cellStyle name="8_Anafim_דיווחים נוספים_2 2_פירוט אגח תשואה מעל 10% _פירוט אגח תשואה מעל 10% _15 2" xfId="22926"/>
    <cellStyle name="8_Anafim_דיווחים נוספים_2 3" xfId="22910"/>
    <cellStyle name="8_Anafim_דיווחים נוספים_2_15" xfId="12583"/>
    <cellStyle name="8_Anafim_דיווחים נוספים_2_15 2" xfId="22927"/>
    <cellStyle name="8_Anafim_דיווחים נוספים_2_4.4." xfId="7151"/>
    <cellStyle name="8_Anafim_דיווחים נוספים_2_4.4. 2" xfId="7152"/>
    <cellStyle name="8_Anafim_דיווחים נוספים_2_4.4. 2 2" xfId="22929"/>
    <cellStyle name="8_Anafim_דיווחים נוספים_2_4.4. 2_15" xfId="12593"/>
    <cellStyle name="8_Anafim_דיווחים נוספים_2_4.4. 2_15 2" xfId="22930"/>
    <cellStyle name="8_Anafim_דיווחים נוספים_2_4.4. 2_דיווחים נוספים" xfId="7153"/>
    <cellStyle name="8_Anafim_דיווחים נוספים_2_4.4. 2_דיווחים נוספים 2" xfId="22931"/>
    <cellStyle name="8_Anafim_דיווחים נוספים_2_4.4. 2_דיווחים נוספים_1" xfId="7154"/>
    <cellStyle name="8_Anafim_דיווחים נוספים_2_4.4. 2_דיווחים נוספים_1 2" xfId="22932"/>
    <cellStyle name="8_Anafim_דיווחים נוספים_2_4.4. 2_דיווחים נוספים_1_15" xfId="12595"/>
    <cellStyle name="8_Anafim_דיווחים נוספים_2_4.4. 2_דיווחים נוספים_1_15 2" xfId="22933"/>
    <cellStyle name="8_Anafim_דיווחים נוספים_2_4.4. 2_דיווחים נוספים_1_פירוט אגח תשואה מעל 10% " xfId="7155"/>
    <cellStyle name="8_Anafim_דיווחים נוספים_2_4.4. 2_דיווחים נוספים_1_פירוט אגח תשואה מעל 10%  2" xfId="22934"/>
    <cellStyle name="8_Anafim_דיווחים נוספים_2_4.4. 2_דיווחים נוספים_1_פירוט אגח תשואה מעל 10% _15" xfId="12596"/>
    <cellStyle name="8_Anafim_דיווחים נוספים_2_4.4. 2_דיווחים נוספים_1_פירוט אגח תשואה מעל 10% _15 2" xfId="22935"/>
    <cellStyle name="8_Anafim_דיווחים נוספים_2_4.4. 2_דיווחים נוספים_15" xfId="12594"/>
    <cellStyle name="8_Anafim_דיווחים נוספים_2_4.4. 2_דיווחים נוספים_15 2" xfId="22936"/>
    <cellStyle name="8_Anafim_דיווחים נוספים_2_4.4. 2_דיווחים נוספים_פירוט אגח תשואה מעל 10% " xfId="7156"/>
    <cellStyle name="8_Anafim_דיווחים נוספים_2_4.4. 2_דיווחים נוספים_פירוט אגח תשואה מעל 10%  2" xfId="22937"/>
    <cellStyle name="8_Anafim_דיווחים נוספים_2_4.4. 2_דיווחים נוספים_פירוט אגח תשואה מעל 10% _15" xfId="12597"/>
    <cellStyle name="8_Anafim_דיווחים נוספים_2_4.4. 2_דיווחים נוספים_פירוט אגח תשואה מעל 10% _15 2" xfId="22938"/>
    <cellStyle name="8_Anafim_דיווחים נוספים_2_4.4. 2_פירוט אגח תשואה מעל 10% " xfId="7157"/>
    <cellStyle name="8_Anafim_דיווחים נוספים_2_4.4. 2_פירוט אגח תשואה מעל 10%  2" xfId="22939"/>
    <cellStyle name="8_Anafim_דיווחים נוספים_2_4.4. 2_פירוט אגח תשואה מעל 10% _1" xfId="7158"/>
    <cellStyle name="8_Anafim_דיווחים נוספים_2_4.4. 2_פירוט אגח תשואה מעל 10% _1 2" xfId="22940"/>
    <cellStyle name="8_Anafim_דיווחים נוספים_2_4.4. 2_פירוט אגח תשואה מעל 10% _1_15" xfId="12599"/>
    <cellStyle name="8_Anafim_דיווחים נוספים_2_4.4. 2_פירוט אגח תשואה מעל 10% _1_15 2" xfId="22941"/>
    <cellStyle name="8_Anafim_דיווחים נוספים_2_4.4. 2_פירוט אגח תשואה מעל 10% _15" xfId="12598"/>
    <cellStyle name="8_Anafim_דיווחים נוספים_2_4.4. 2_פירוט אגח תשואה מעל 10% _15 2" xfId="22942"/>
    <cellStyle name="8_Anafim_דיווחים נוספים_2_4.4. 2_פירוט אגח תשואה מעל 10% _פירוט אגח תשואה מעל 10% " xfId="7159"/>
    <cellStyle name="8_Anafim_דיווחים נוספים_2_4.4. 2_פירוט אגח תשואה מעל 10% _פירוט אגח תשואה מעל 10%  2" xfId="22943"/>
    <cellStyle name="8_Anafim_דיווחים נוספים_2_4.4. 2_פירוט אגח תשואה מעל 10% _פירוט אגח תשואה מעל 10% _15" xfId="12600"/>
    <cellStyle name="8_Anafim_דיווחים נוספים_2_4.4. 2_פירוט אגח תשואה מעל 10% _פירוט אגח תשואה מעל 10% _15 2" xfId="22944"/>
    <cellStyle name="8_Anafim_דיווחים נוספים_2_4.4. 3" xfId="22928"/>
    <cellStyle name="8_Anafim_דיווחים נוספים_2_4.4._15" xfId="12592"/>
    <cellStyle name="8_Anafim_דיווחים נוספים_2_4.4._15 2" xfId="22945"/>
    <cellStyle name="8_Anafim_דיווחים נוספים_2_4.4._דיווחים נוספים" xfId="7160"/>
    <cellStyle name="8_Anafim_דיווחים נוספים_2_4.4._דיווחים נוספים 2" xfId="22946"/>
    <cellStyle name="8_Anafim_דיווחים נוספים_2_4.4._דיווחים נוספים_15" xfId="12601"/>
    <cellStyle name="8_Anafim_דיווחים נוספים_2_4.4._דיווחים נוספים_15 2" xfId="22947"/>
    <cellStyle name="8_Anafim_דיווחים נוספים_2_4.4._דיווחים נוספים_פירוט אגח תשואה מעל 10% " xfId="7161"/>
    <cellStyle name="8_Anafim_דיווחים נוספים_2_4.4._דיווחים נוספים_פירוט אגח תשואה מעל 10%  2" xfId="22948"/>
    <cellStyle name="8_Anafim_דיווחים נוספים_2_4.4._דיווחים נוספים_פירוט אגח תשואה מעל 10% _15" xfId="12602"/>
    <cellStyle name="8_Anafim_דיווחים נוספים_2_4.4._דיווחים נוספים_פירוט אגח תשואה מעל 10% _15 2" xfId="22949"/>
    <cellStyle name="8_Anafim_דיווחים נוספים_2_4.4._פירוט אגח תשואה מעל 10% " xfId="7162"/>
    <cellStyle name="8_Anafim_דיווחים נוספים_2_4.4._פירוט אגח תשואה מעל 10%  2" xfId="22950"/>
    <cellStyle name="8_Anafim_דיווחים נוספים_2_4.4._פירוט אגח תשואה מעל 10% _1" xfId="7163"/>
    <cellStyle name="8_Anafim_דיווחים נוספים_2_4.4._פירוט אגח תשואה מעל 10% _1 2" xfId="22951"/>
    <cellStyle name="8_Anafim_דיווחים נוספים_2_4.4._פירוט אגח תשואה מעל 10% _1_15" xfId="12604"/>
    <cellStyle name="8_Anafim_דיווחים נוספים_2_4.4._פירוט אגח תשואה מעל 10% _1_15 2" xfId="22952"/>
    <cellStyle name="8_Anafim_דיווחים נוספים_2_4.4._פירוט אגח תשואה מעל 10% _15" xfId="12603"/>
    <cellStyle name="8_Anafim_דיווחים נוספים_2_4.4._פירוט אגח תשואה מעל 10% _15 2" xfId="22953"/>
    <cellStyle name="8_Anafim_דיווחים נוספים_2_4.4._פירוט אגח תשואה מעל 10% _פירוט אגח תשואה מעל 10% " xfId="7164"/>
    <cellStyle name="8_Anafim_דיווחים נוספים_2_4.4._פירוט אגח תשואה מעל 10% _פירוט אגח תשואה מעל 10%  2" xfId="22954"/>
    <cellStyle name="8_Anafim_דיווחים נוספים_2_4.4._פירוט אגח תשואה מעל 10% _פירוט אגח תשואה מעל 10% _15" xfId="12605"/>
    <cellStyle name="8_Anafim_דיווחים נוספים_2_4.4._פירוט אגח תשואה מעל 10% _פירוט אגח תשואה מעל 10% _15 2" xfId="22955"/>
    <cellStyle name="8_Anafim_דיווחים נוספים_2_דיווחים נוספים" xfId="7165"/>
    <cellStyle name="8_Anafim_דיווחים נוספים_2_דיווחים נוספים 2" xfId="22956"/>
    <cellStyle name="8_Anafim_דיווחים נוספים_2_דיווחים נוספים_15" xfId="12606"/>
    <cellStyle name="8_Anafim_דיווחים נוספים_2_דיווחים נוספים_15 2" xfId="22957"/>
    <cellStyle name="8_Anafim_דיווחים נוספים_2_דיווחים נוספים_פירוט אגח תשואה מעל 10% " xfId="7166"/>
    <cellStyle name="8_Anafim_דיווחים נוספים_2_דיווחים נוספים_פירוט אגח תשואה מעל 10%  2" xfId="22958"/>
    <cellStyle name="8_Anafim_דיווחים נוספים_2_דיווחים נוספים_פירוט אגח תשואה מעל 10% _15" xfId="12607"/>
    <cellStyle name="8_Anafim_דיווחים נוספים_2_דיווחים נוספים_פירוט אגח תשואה מעל 10% _15 2" xfId="22959"/>
    <cellStyle name="8_Anafim_דיווחים נוספים_2_פירוט אגח תשואה מעל 10% " xfId="7167"/>
    <cellStyle name="8_Anafim_דיווחים נוספים_2_פירוט אגח תשואה מעל 10%  2" xfId="22960"/>
    <cellStyle name="8_Anafim_דיווחים נוספים_2_פירוט אגח תשואה מעל 10% _1" xfId="7168"/>
    <cellStyle name="8_Anafim_דיווחים נוספים_2_פירוט אגח תשואה מעל 10% _1 2" xfId="22961"/>
    <cellStyle name="8_Anafim_דיווחים נוספים_2_פירוט אגח תשואה מעל 10% _1_15" xfId="12609"/>
    <cellStyle name="8_Anafim_דיווחים נוספים_2_פירוט אגח תשואה מעל 10% _1_15 2" xfId="22962"/>
    <cellStyle name="8_Anafim_דיווחים נוספים_2_פירוט אגח תשואה מעל 10% _15" xfId="12608"/>
    <cellStyle name="8_Anafim_דיווחים נוספים_2_פירוט אגח תשואה מעל 10% _15 2" xfId="22963"/>
    <cellStyle name="8_Anafim_דיווחים נוספים_2_פירוט אגח תשואה מעל 10% _פירוט אגח תשואה מעל 10% " xfId="7169"/>
    <cellStyle name="8_Anafim_דיווחים נוספים_2_פירוט אגח תשואה מעל 10% _פירוט אגח תשואה מעל 10%  2" xfId="22964"/>
    <cellStyle name="8_Anafim_דיווחים נוספים_2_פירוט אגח תשואה מעל 10% _פירוט אגח תשואה מעל 10% _15" xfId="12610"/>
    <cellStyle name="8_Anafim_דיווחים נוספים_2_פירוט אגח תשואה מעל 10% _פירוט אגח תשואה מעל 10% _15 2" xfId="22965"/>
    <cellStyle name="8_Anafim_דיווחים נוספים_3" xfId="7170"/>
    <cellStyle name="8_Anafim_דיווחים נוספים_3 2" xfId="22966"/>
    <cellStyle name="8_Anafim_דיווחים נוספים_3_15" xfId="12611"/>
    <cellStyle name="8_Anafim_דיווחים נוספים_3_15 2" xfId="22967"/>
    <cellStyle name="8_Anafim_דיווחים נוספים_3_פירוט אגח תשואה מעל 10% " xfId="7171"/>
    <cellStyle name="8_Anafim_דיווחים נוספים_3_פירוט אגח תשואה מעל 10%  2" xfId="22968"/>
    <cellStyle name="8_Anafim_דיווחים נוספים_3_פירוט אגח תשואה מעל 10% _15" xfId="12612"/>
    <cellStyle name="8_Anafim_דיווחים נוספים_3_פירוט אגח תשואה מעל 10% _15 2" xfId="22969"/>
    <cellStyle name="8_Anafim_דיווחים נוספים_4.4." xfId="7172"/>
    <cellStyle name="8_Anafim_דיווחים נוספים_4.4. 2" xfId="7173"/>
    <cellStyle name="8_Anafim_דיווחים נוספים_4.4. 2 2" xfId="22971"/>
    <cellStyle name="8_Anafim_דיווחים נוספים_4.4. 2_15" xfId="12614"/>
    <cellStyle name="8_Anafim_דיווחים נוספים_4.4. 2_15 2" xfId="22972"/>
    <cellStyle name="8_Anafim_דיווחים נוספים_4.4. 2_דיווחים נוספים" xfId="7174"/>
    <cellStyle name="8_Anafim_דיווחים נוספים_4.4. 2_דיווחים נוספים 2" xfId="22973"/>
    <cellStyle name="8_Anafim_דיווחים נוספים_4.4. 2_דיווחים נוספים_1" xfId="7175"/>
    <cellStyle name="8_Anafim_דיווחים נוספים_4.4. 2_דיווחים נוספים_1 2" xfId="22974"/>
    <cellStyle name="8_Anafim_דיווחים נוספים_4.4. 2_דיווחים נוספים_1_15" xfId="12616"/>
    <cellStyle name="8_Anafim_דיווחים נוספים_4.4. 2_דיווחים נוספים_1_15 2" xfId="22975"/>
    <cellStyle name="8_Anafim_דיווחים נוספים_4.4. 2_דיווחים נוספים_1_פירוט אגח תשואה מעל 10% " xfId="7176"/>
    <cellStyle name="8_Anafim_דיווחים נוספים_4.4. 2_דיווחים נוספים_1_פירוט אגח תשואה מעל 10%  2" xfId="22976"/>
    <cellStyle name="8_Anafim_דיווחים נוספים_4.4. 2_דיווחים נוספים_1_פירוט אגח תשואה מעל 10% _15" xfId="12617"/>
    <cellStyle name="8_Anafim_דיווחים נוספים_4.4. 2_דיווחים נוספים_1_פירוט אגח תשואה מעל 10% _15 2" xfId="22977"/>
    <cellStyle name="8_Anafim_דיווחים נוספים_4.4. 2_דיווחים נוספים_15" xfId="12615"/>
    <cellStyle name="8_Anafim_דיווחים נוספים_4.4. 2_דיווחים נוספים_15 2" xfId="22978"/>
    <cellStyle name="8_Anafim_דיווחים נוספים_4.4. 2_דיווחים נוספים_פירוט אגח תשואה מעל 10% " xfId="7177"/>
    <cellStyle name="8_Anafim_דיווחים נוספים_4.4. 2_דיווחים נוספים_פירוט אגח תשואה מעל 10%  2" xfId="22979"/>
    <cellStyle name="8_Anafim_דיווחים נוספים_4.4. 2_דיווחים נוספים_פירוט אגח תשואה מעל 10% _15" xfId="12618"/>
    <cellStyle name="8_Anafim_דיווחים נוספים_4.4. 2_דיווחים נוספים_פירוט אגח תשואה מעל 10% _15 2" xfId="22980"/>
    <cellStyle name="8_Anafim_דיווחים נוספים_4.4. 2_פירוט אגח תשואה מעל 10% " xfId="7178"/>
    <cellStyle name="8_Anafim_דיווחים נוספים_4.4. 2_פירוט אגח תשואה מעל 10%  2" xfId="22981"/>
    <cellStyle name="8_Anafim_דיווחים נוספים_4.4. 2_פירוט אגח תשואה מעל 10% _1" xfId="7179"/>
    <cellStyle name="8_Anafim_דיווחים נוספים_4.4. 2_פירוט אגח תשואה מעל 10% _1 2" xfId="22982"/>
    <cellStyle name="8_Anafim_דיווחים נוספים_4.4. 2_פירוט אגח תשואה מעל 10% _1_15" xfId="12620"/>
    <cellStyle name="8_Anafim_דיווחים נוספים_4.4. 2_פירוט אגח תשואה מעל 10% _1_15 2" xfId="22983"/>
    <cellStyle name="8_Anafim_דיווחים נוספים_4.4. 2_פירוט אגח תשואה מעל 10% _15" xfId="12619"/>
    <cellStyle name="8_Anafim_דיווחים נוספים_4.4. 2_פירוט אגח תשואה מעל 10% _15 2" xfId="22984"/>
    <cellStyle name="8_Anafim_דיווחים נוספים_4.4. 2_פירוט אגח תשואה מעל 10% _פירוט אגח תשואה מעל 10% " xfId="7180"/>
    <cellStyle name="8_Anafim_דיווחים נוספים_4.4. 2_פירוט אגח תשואה מעל 10% _פירוט אגח תשואה מעל 10%  2" xfId="22985"/>
    <cellStyle name="8_Anafim_דיווחים נוספים_4.4. 2_פירוט אגח תשואה מעל 10% _פירוט אגח תשואה מעל 10% _15" xfId="12621"/>
    <cellStyle name="8_Anafim_דיווחים נוספים_4.4. 2_פירוט אגח תשואה מעל 10% _פירוט אגח תשואה מעל 10% _15 2" xfId="22986"/>
    <cellStyle name="8_Anafim_דיווחים נוספים_4.4. 3" xfId="22970"/>
    <cellStyle name="8_Anafim_דיווחים נוספים_4.4._15" xfId="12613"/>
    <cellStyle name="8_Anafim_דיווחים נוספים_4.4._15 2" xfId="22987"/>
    <cellStyle name="8_Anafim_דיווחים נוספים_4.4._דיווחים נוספים" xfId="7181"/>
    <cellStyle name="8_Anafim_דיווחים נוספים_4.4._דיווחים נוספים 2" xfId="22988"/>
    <cellStyle name="8_Anafim_דיווחים נוספים_4.4._דיווחים נוספים_15" xfId="12622"/>
    <cellStyle name="8_Anafim_דיווחים נוספים_4.4._דיווחים נוספים_15 2" xfId="22989"/>
    <cellStyle name="8_Anafim_דיווחים נוספים_4.4._דיווחים נוספים_פירוט אגח תשואה מעל 10% " xfId="7182"/>
    <cellStyle name="8_Anafim_דיווחים נוספים_4.4._דיווחים נוספים_פירוט אגח תשואה מעל 10%  2" xfId="22990"/>
    <cellStyle name="8_Anafim_דיווחים נוספים_4.4._דיווחים נוספים_פירוט אגח תשואה מעל 10% _15" xfId="12623"/>
    <cellStyle name="8_Anafim_דיווחים נוספים_4.4._דיווחים נוספים_פירוט אגח תשואה מעל 10% _15 2" xfId="22991"/>
    <cellStyle name="8_Anafim_דיווחים נוספים_4.4._פירוט אגח תשואה מעל 10% " xfId="7183"/>
    <cellStyle name="8_Anafim_דיווחים נוספים_4.4._פירוט אגח תשואה מעל 10%  2" xfId="22992"/>
    <cellStyle name="8_Anafim_דיווחים נוספים_4.4._פירוט אגח תשואה מעל 10% _1" xfId="7184"/>
    <cellStyle name="8_Anafim_דיווחים נוספים_4.4._פירוט אגח תשואה מעל 10% _1 2" xfId="22993"/>
    <cellStyle name="8_Anafim_דיווחים נוספים_4.4._פירוט אגח תשואה מעל 10% _1_15" xfId="12625"/>
    <cellStyle name="8_Anafim_דיווחים נוספים_4.4._פירוט אגח תשואה מעל 10% _1_15 2" xfId="22994"/>
    <cellStyle name="8_Anafim_דיווחים נוספים_4.4._פירוט אגח תשואה מעל 10% _15" xfId="12624"/>
    <cellStyle name="8_Anafim_דיווחים נוספים_4.4._פירוט אגח תשואה מעל 10% _15 2" xfId="22995"/>
    <cellStyle name="8_Anafim_דיווחים נוספים_4.4._פירוט אגח תשואה מעל 10% _פירוט אגח תשואה מעל 10% " xfId="7185"/>
    <cellStyle name="8_Anafim_דיווחים נוספים_4.4._פירוט אגח תשואה מעל 10% _פירוט אגח תשואה מעל 10%  2" xfId="22996"/>
    <cellStyle name="8_Anafim_דיווחים נוספים_4.4._פירוט אגח תשואה מעל 10% _פירוט אגח תשואה מעל 10% _15" xfId="12626"/>
    <cellStyle name="8_Anafim_דיווחים נוספים_4.4._פירוט אגח תשואה מעל 10% _פירוט אגח תשואה מעל 10% _15 2" xfId="22997"/>
    <cellStyle name="8_Anafim_דיווחים נוספים_דיווחים נוספים" xfId="7186"/>
    <cellStyle name="8_Anafim_דיווחים נוספים_דיווחים נוספים 2" xfId="7187"/>
    <cellStyle name="8_Anafim_דיווחים נוספים_דיווחים נוספים 2 2" xfId="22999"/>
    <cellStyle name="8_Anafim_דיווחים נוספים_דיווחים נוספים 2_15" xfId="12628"/>
    <cellStyle name="8_Anafim_דיווחים נוספים_דיווחים נוספים 2_15 2" xfId="23000"/>
    <cellStyle name="8_Anafim_דיווחים נוספים_דיווחים נוספים 2_דיווחים נוספים" xfId="7188"/>
    <cellStyle name="8_Anafim_דיווחים נוספים_דיווחים נוספים 2_דיווחים נוספים 2" xfId="23001"/>
    <cellStyle name="8_Anafim_דיווחים נוספים_דיווחים נוספים 2_דיווחים נוספים_1" xfId="7189"/>
    <cellStyle name="8_Anafim_דיווחים נוספים_דיווחים נוספים 2_דיווחים נוספים_1 2" xfId="23002"/>
    <cellStyle name="8_Anafim_דיווחים נוספים_דיווחים נוספים 2_דיווחים נוספים_1_15" xfId="12630"/>
    <cellStyle name="8_Anafim_דיווחים נוספים_דיווחים נוספים 2_דיווחים נוספים_1_15 2" xfId="23003"/>
    <cellStyle name="8_Anafim_דיווחים נוספים_דיווחים נוספים 2_דיווחים נוספים_1_פירוט אגח תשואה מעל 10% " xfId="7190"/>
    <cellStyle name="8_Anafim_דיווחים נוספים_דיווחים נוספים 2_דיווחים נוספים_1_פירוט אגח תשואה מעל 10%  2" xfId="23004"/>
    <cellStyle name="8_Anafim_דיווחים נוספים_דיווחים נוספים 2_דיווחים נוספים_1_פירוט אגח תשואה מעל 10% _15" xfId="12631"/>
    <cellStyle name="8_Anafim_דיווחים נוספים_דיווחים נוספים 2_דיווחים נוספים_1_פירוט אגח תשואה מעל 10% _15 2" xfId="23005"/>
    <cellStyle name="8_Anafim_דיווחים נוספים_דיווחים נוספים 2_דיווחים נוספים_15" xfId="12629"/>
    <cellStyle name="8_Anafim_דיווחים נוספים_דיווחים נוספים 2_דיווחים נוספים_15 2" xfId="23006"/>
    <cellStyle name="8_Anafim_דיווחים נוספים_דיווחים נוספים 2_דיווחים נוספים_פירוט אגח תשואה מעל 10% " xfId="7191"/>
    <cellStyle name="8_Anafim_דיווחים נוספים_דיווחים נוספים 2_דיווחים נוספים_פירוט אגח תשואה מעל 10%  2" xfId="23007"/>
    <cellStyle name="8_Anafim_דיווחים נוספים_דיווחים נוספים 2_דיווחים נוספים_פירוט אגח תשואה מעל 10% _15" xfId="12632"/>
    <cellStyle name="8_Anafim_דיווחים נוספים_דיווחים נוספים 2_דיווחים נוספים_פירוט אגח תשואה מעל 10% _15 2" xfId="23008"/>
    <cellStyle name="8_Anafim_דיווחים נוספים_דיווחים נוספים 2_פירוט אגח תשואה מעל 10% " xfId="7192"/>
    <cellStyle name="8_Anafim_דיווחים נוספים_דיווחים נוספים 2_פירוט אגח תשואה מעל 10%  2" xfId="23009"/>
    <cellStyle name="8_Anafim_דיווחים נוספים_דיווחים נוספים 2_פירוט אגח תשואה מעל 10% _1" xfId="7193"/>
    <cellStyle name="8_Anafim_דיווחים נוספים_דיווחים נוספים 2_פירוט אגח תשואה מעל 10% _1 2" xfId="23010"/>
    <cellStyle name="8_Anafim_דיווחים נוספים_דיווחים נוספים 2_פירוט אגח תשואה מעל 10% _1_15" xfId="12634"/>
    <cellStyle name="8_Anafim_דיווחים נוספים_דיווחים נוספים 2_פירוט אגח תשואה מעל 10% _1_15 2" xfId="23011"/>
    <cellStyle name="8_Anafim_דיווחים נוספים_דיווחים נוספים 2_פירוט אגח תשואה מעל 10% _15" xfId="12633"/>
    <cellStyle name="8_Anafim_דיווחים נוספים_דיווחים נוספים 2_פירוט אגח תשואה מעל 10% _15 2" xfId="23012"/>
    <cellStyle name="8_Anafim_דיווחים נוספים_דיווחים נוספים 2_פירוט אגח תשואה מעל 10% _פירוט אגח תשואה מעל 10% " xfId="7194"/>
    <cellStyle name="8_Anafim_דיווחים נוספים_דיווחים נוספים 2_פירוט אגח תשואה מעל 10% _פירוט אגח תשואה מעל 10%  2" xfId="23013"/>
    <cellStyle name="8_Anafim_דיווחים נוספים_דיווחים נוספים 2_פירוט אגח תשואה מעל 10% _פירוט אגח תשואה מעל 10% _15" xfId="12635"/>
    <cellStyle name="8_Anafim_דיווחים נוספים_דיווחים נוספים 2_פירוט אגח תשואה מעל 10% _פירוט אגח תשואה מעל 10% _15 2" xfId="23014"/>
    <cellStyle name="8_Anafim_דיווחים נוספים_דיווחים נוספים 3" xfId="22998"/>
    <cellStyle name="8_Anafim_דיווחים נוספים_דיווחים נוספים_1" xfId="7195"/>
    <cellStyle name="8_Anafim_דיווחים נוספים_דיווחים נוספים_1 2" xfId="23015"/>
    <cellStyle name="8_Anafim_דיווחים נוספים_דיווחים נוספים_1_15" xfId="12636"/>
    <cellStyle name="8_Anafim_דיווחים נוספים_דיווחים נוספים_1_15 2" xfId="23016"/>
    <cellStyle name="8_Anafim_דיווחים נוספים_דיווחים נוספים_1_פירוט אגח תשואה מעל 10% " xfId="7196"/>
    <cellStyle name="8_Anafim_דיווחים נוספים_דיווחים נוספים_1_פירוט אגח תשואה מעל 10%  2" xfId="23017"/>
    <cellStyle name="8_Anafim_דיווחים נוספים_דיווחים נוספים_1_פירוט אגח תשואה מעל 10% _15" xfId="12637"/>
    <cellStyle name="8_Anafim_דיווחים נוספים_דיווחים נוספים_1_פירוט אגח תשואה מעל 10% _15 2" xfId="23018"/>
    <cellStyle name="8_Anafim_דיווחים נוספים_דיווחים נוספים_15" xfId="12627"/>
    <cellStyle name="8_Anafim_דיווחים נוספים_דיווחים נוספים_15 2" xfId="23019"/>
    <cellStyle name="8_Anafim_דיווחים נוספים_דיווחים נוספים_4.4." xfId="7197"/>
    <cellStyle name="8_Anafim_דיווחים נוספים_דיווחים נוספים_4.4. 2" xfId="7198"/>
    <cellStyle name="8_Anafim_דיווחים נוספים_דיווחים נוספים_4.4. 2 2" xfId="23021"/>
    <cellStyle name="8_Anafim_דיווחים נוספים_דיווחים נוספים_4.4. 2_15" xfId="12639"/>
    <cellStyle name="8_Anafim_דיווחים נוספים_דיווחים נוספים_4.4. 2_15 2" xfId="23022"/>
    <cellStyle name="8_Anafim_דיווחים נוספים_דיווחים נוספים_4.4. 2_דיווחים נוספים" xfId="7199"/>
    <cellStyle name="8_Anafim_דיווחים נוספים_דיווחים נוספים_4.4. 2_דיווחים נוספים 2" xfId="23023"/>
    <cellStyle name="8_Anafim_דיווחים נוספים_דיווחים נוספים_4.4. 2_דיווחים נוספים_1" xfId="7200"/>
    <cellStyle name="8_Anafim_דיווחים נוספים_דיווחים נוספים_4.4. 2_דיווחים נוספים_1 2" xfId="23024"/>
    <cellStyle name="8_Anafim_דיווחים נוספים_דיווחים נוספים_4.4. 2_דיווחים נוספים_1_15" xfId="12641"/>
    <cellStyle name="8_Anafim_דיווחים נוספים_דיווחים נוספים_4.4. 2_דיווחים נוספים_1_15 2" xfId="23025"/>
    <cellStyle name="8_Anafim_דיווחים נוספים_דיווחים נוספים_4.4. 2_דיווחים נוספים_1_פירוט אגח תשואה מעל 10% " xfId="7201"/>
    <cellStyle name="8_Anafim_דיווחים נוספים_דיווחים נוספים_4.4. 2_דיווחים נוספים_1_פירוט אגח תשואה מעל 10%  2" xfId="23026"/>
    <cellStyle name="8_Anafim_דיווחים נוספים_דיווחים נוספים_4.4. 2_דיווחים נוספים_1_פירוט אגח תשואה מעל 10% _15" xfId="12642"/>
    <cellStyle name="8_Anafim_דיווחים נוספים_דיווחים נוספים_4.4. 2_דיווחים נוספים_1_פירוט אגח תשואה מעל 10% _15 2" xfId="23027"/>
    <cellStyle name="8_Anafim_דיווחים נוספים_דיווחים נוספים_4.4. 2_דיווחים נוספים_15" xfId="12640"/>
    <cellStyle name="8_Anafim_דיווחים נוספים_דיווחים נוספים_4.4. 2_דיווחים נוספים_15 2" xfId="23028"/>
    <cellStyle name="8_Anafim_דיווחים נוספים_דיווחים נוספים_4.4. 2_דיווחים נוספים_פירוט אגח תשואה מעל 10% " xfId="7202"/>
    <cellStyle name="8_Anafim_דיווחים נוספים_דיווחים נוספים_4.4. 2_דיווחים נוספים_פירוט אגח תשואה מעל 10%  2" xfId="23029"/>
    <cellStyle name="8_Anafim_דיווחים נוספים_דיווחים נוספים_4.4. 2_דיווחים נוספים_פירוט אגח תשואה מעל 10% _15" xfId="12643"/>
    <cellStyle name="8_Anafim_דיווחים נוספים_דיווחים נוספים_4.4. 2_דיווחים נוספים_פירוט אגח תשואה מעל 10% _15 2" xfId="23030"/>
    <cellStyle name="8_Anafim_דיווחים נוספים_דיווחים נוספים_4.4. 2_פירוט אגח תשואה מעל 10% " xfId="7203"/>
    <cellStyle name="8_Anafim_דיווחים נוספים_דיווחים נוספים_4.4. 2_פירוט אגח תשואה מעל 10%  2" xfId="23031"/>
    <cellStyle name="8_Anafim_דיווחים נוספים_דיווחים נוספים_4.4. 2_פירוט אגח תשואה מעל 10% _1" xfId="7204"/>
    <cellStyle name="8_Anafim_דיווחים נוספים_דיווחים נוספים_4.4. 2_פירוט אגח תשואה מעל 10% _1 2" xfId="23032"/>
    <cellStyle name="8_Anafim_דיווחים נוספים_דיווחים נוספים_4.4. 2_פירוט אגח תשואה מעל 10% _1_15" xfId="12645"/>
    <cellStyle name="8_Anafim_דיווחים נוספים_דיווחים נוספים_4.4. 2_פירוט אגח תשואה מעל 10% _1_15 2" xfId="23033"/>
    <cellStyle name="8_Anafim_דיווחים נוספים_דיווחים נוספים_4.4. 2_פירוט אגח תשואה מעל 10% _15" xfId="12644"/>
    <cellStyle name="8_Anafim_דיווחים נוספים_דיווחים נוספים_4.4. 2_פירוט אגח תשואה מעל 10% _15 2" xfId="23034"/>
    <cellStyle name="8_Anafim_דיווחים נוספים_דיווחים נוספים_4.4. 2_פירוט אגח תשואה מעל 10% _פירוט אגח תשואה מעל 10% " xfId="7205"/>
    <cellStyle name="8_Anafim_דיווחים נוספים_דיווחים נוספים_4.4. 2_פירוט אגח תשואה מעל 10% _פירוט אגח תשואה מעל 10%  2" xfId="23035"/>
    <cellStyle name="8_Anafim_דיווחים נוספים_דיווחים נוספים_4.4. 2_פירוט אגח תשואה מעל 10% _פירוט אגח תשואה מעל 10% _15" xfId="12646"/>
    <cellStyle name="8_Anafim_דיווחים נוספים_דיווחים נוספים_4.4. 2_פירוט אגח תשואה מעל 10% _פירוט אגח תשואה מעל 10% _15 2" xfId="23036"/>
    <cellStyle name="8_Anafim_דיווחים נוספים_דיווחים נוספים_4.4. 3" xfId="23020"/>
    <cellStyle name="8_Anafim_דיווחים נוספים_דיווחים נוספים_4.4._15" xfId="12638"/>
    <cellStyle name="8_Anafim_דיווחים נוספים_דיווחים נוספים_4.4._15 2" xfId="23037"/>
    <cellStyle name="8_Anafim_דיווחים נוספים_דיווחים נוספים_4.4._דיווחים נוספים" xfId="7206"/>
    <cellStyle name="8_Anafim_דיווחים נוספים_דיווחים נוספים_4.4._דיווחים נוספים 2" xfId="23038"/>
    <cellStyle name="8_Anafim_דיווחים נוספים_דיווחים נוספים_4.4._דיווחים נוספים_15" xfId="12647"/>
    <cellStyle name="8_Anafim_דיווחים נוספים_דיווחים נוספים_4.4._דיווחים נוספים_15 2" xfId="23039"/>
    <cellStyle name="8_Anafim_דיווחים נוספים_דיווחים נוספים_4.4._דיווחים נוספים_פירוט אגח תשואה מעל 10% " xfId="7207"/>
    <cellStyle name="8_Anafim_דיווחים נוספים_דיווחים נוספים_4.4._דיווחים נוספים_פירוט אגח תשואה מעל 10%  2" xfId="23040"/>
    <cellStyle name="8_Anafim_דיווחים נוספים_דיווחים נוספים_4.4._דיווחים נוספים_פירוט אגח תשואה מעל 10% _15" xfId="12648"/>
    <cellStyle name="8_Anafim_דיווחים נוספים_דיווחים נוספים_4.4._דיווחים נוספים_פירוט אגח תשואה מעל 10% _15 2" xfId="23041"/>
    <cellStyle name="8_Anafim_דיווחים נוספים_דיווחים נוספים_4.4._פירוט אגח תשואה מעל 10% " xfId="7208"/>
    <cellStyle name="8_Anafim_דיווחים נוספים_דיווחים נוספים_4.4._פירוט אגח תשואה מעל 10%  2" xfId="23042"/>
    <cellStyle name="8_Anafim_דיווחים נוספים_דיווחים נוספים_4.4._פירוט אגח תשואה מעל 10% _1" xfId="7209"/>
    <cellStyle name="8_Anafim_דיווחים נוספים_דיווחים נוספים_4.4._פירוט אגח תשואה מעל 10% _1 2" xfId="23043"/>
    <cellStyle name="8_Anafim_דיווחים נוספים_דיווחים נוספים_4.4._פירוט אגח תשואה מעל 10% _1_15" xfId="12650"/>
    <cellStyle name="8_Anafim_דיווחים נוספים_דיווחים נוספים_4.4._פירוט אגח תשואה מעל 10% _1_15 2" xfId="23044"/>
    <cellStyle name="8_Anafim_דיווחים נוספים_דיווחים נוספים_4.4._פירוט אגח תשואה מעל 10% _15" xfId="12649"/>
    <cellStyle name="8_Anafim_דיווחים נוספים_דיווחים נוספים_4.4._פירוט אגח תשואה מעל 10% _15 2" xfId="23045"/>
    <cellStyle name="8_Anafim_דיווחים נוספים_דיווחים נוספים_4.4._פירוט אגח תשואה מעל 10% _פירוט אגח תשואה מעל 10% " xfId="7210"/>
    <cellStyle name="8_Anafim_דיווחים נוספים_דיווחים נוספים_4.4._פירוט אגח תשואה מעל 10% _פירוט אגח תשואה מעל 10%  2" xfId="23046"/>
    <cellStyle name="8_Anafim_דיווחים נוספים_דיווחים נוספים_4.4._פירוט אגח תשואה מעל 10% _פירוט אגח תשואה מעל 10% _15" xfId="12651"/>
    <cellStyle name="8_Anafim_דיווחים נוספים_דיווחים נוספים_4.4._פירוט אגח תשואה מעל 10% _פירוט אגח תשואה מעל 10% _15 2" xfId="23047"/>
    <cellStyle name="8_Anafim_דיווחים נוספים_דיווחים נוספים_דיווחים נוספים" xfId="7211"/>
    <cellStyle name="8_Anafim_דיווחים נוספים_דיווחים נוספים_דיווחים נוספים 2" xfId="23048"/>
    <cellStyle name="8_Anafim_דיווחים נוספים_דיווחים נוספים_דיווחים נוספים_15" xfId="12652"/>
    <cellStyle name="8_Anafim_דיווחים נוספים_דיווחים נוספים_דיווחים נוספים_15 2" xfId="23049"/>
    <cellStyle name="8_Anafim_דיווחים נוספים_דיווחים נוספים_דיווחים נוספים_פירוט אגח תשואה מעל 10% " xfId="7212"/>
    <cellStyle name="8_Anafim_דיווחים נוספים_דיווחים נוספים_דיווחים נוספים_פירוט אגח תשואה מעל 10%  2" xfId="23050"/>
    <cellStyle name="8_Anafim_דיווחים נוספים_דיווחים נוספים_דיווחים נוספים_פירוט אגח תשואה מעל 10% _15" xfId="12653"/>
    <cellStyle name="8_Anafim_דיווחים נוספים_דיווחים נוספים_דיווחים נוספים_פירוט אגח תשואה מעל 10% _15 2" xfId="23051"/>
    <cellStyle name="8_Anafim_דיווחים נוספים_דיווחים נוספים_פירוט אגח תשואה מעל 10% " xfId="7213"/>
    <cellStyle name="8_Anafim_דיווחים נוספים_דיווחים נוספים_פירוט אגח תשואה מעל 10%  2" xfId="23052"/>
    <cellStyle name="8_Anafim_דיווחים נוספים_דיווחים נוספים_פירוט אגח תשואה מעל 10% _1" xfId="7214"/>
    <cellStyle name="8_Anafim_דיווחים נוספים_דיווחים נוספים_פירוט אגח תשואה מעל 10% _1 2" xfId="23053"/>
    <cellStyle name="8_Anafim_דיווחים נוספים_דיווחים נוספים_פירוט אגח תשואה מעל 10% _1_15" xfId="12655"/>
    <cellStyle name="8_Anafim_דיווחים נוספים_דיווחים נוספים_פירוט אגח תשואה מעל 10% _1_15 2" xfId="23054"/>
    <cellStyle name="8_Anafim_דיווחים נוספים_דיווחים נוספים_פירוט אגח תשואה מעל 10% _15" xfId="12654"/>
    <cellStyle name="8_Anafim_דיווחים נוספים_דיווחים נוספים_פירוט אגח תשואה מעל 10% _15 2" xfId="23055"/>
    <cellStyle name="8_Anafim_דיווחים נוספים_דיווחים נוספים_פירוט אגח תשואה מעל 10% _פירוט אגח תשואה מעל 10% " xfId="7215"/>
    <cellStyle name="8_Anafim_דיווחים נוספים_דיווחים נוספים_פירוט אגח תשואה מעל 10% _פירוט אגח תשואה מעל 10%  2" xfId="23056"/>
    <cellStyle name="8_Anafim_דיווחים נוספים_דיווחים נוספים_פירוט אגח תשואה מעל 10% _פירוט אגח תשואה מעל 10% _15" xfId="12656"/>
    <cellStyle name="8_Anafim_דיווחים נוספים_דיווחים נוספים_פירוט אגח תשואה מעל 10% _פירוט אגח תשואה מעל 10% _15 2" xfId="23057"/>
    <cellStyle name="8_Anafim_דיווחים נוספים_פירוט אגח תשואה מעל 10% " xfId="7216"/>
    <cellStyle name="8_Anafim_דיווחים נוספים_פירוט אגח תשואה מעל 10%  2" xfId="23058"/>
    <cellStyle name="8_Anafim_דיווחים נוספים_פירוט אגח תשואה מעל 10% _1" xfId="7217"/>
    <cellStyle name="8_Anafim_דיווחים נוספים_פירוט אגח תשואה מעל 10% _1 2" xfId="23059"/>
    <cellStyle name="8_Anafim_דיווחים נוספים_פירוט אגח תשואה מעל 10% _1_15" xfId="12658"/>
    <cellStyle name="8_Anafim_דיווחים נוספים_פירוט אגח תשואה מעל 10% _1_15 2" xfId="23060"/>
    <cellStyle name="8_Anafim_דיווחים נוספים_פירוט אגח תשואה מעל 10% _15" xfId="12657"/>
    <cellStyle name="8_Anafim_דיווחים נוספים_פירוט אגח תשואה מעל 10% _15 2" xfId="23061"/>
    <cellStyle name="8_Anafim_דיווחים נוספים_פירוט אגח תשואה מעל 10% _פירוט אגח תשואה מעל 10% " xfId="7218"/>
    <cellStyle name="8_Anafim_דיווחים נוספים_פירוט אגח תשואה מעל 10% _פירוט אגח תשואה מעל 10%  2" xfId="23062"/>
    <cellStyle name="8_Anafim_דיווחים נוספים_פירוט אגח תשואה מעל 10% _פירוט אגח תשואה מעל 10% _15" xfId="12659"/>
    <cellStyle name="8_Anafim_דיווחים נוספים_פירוט אגח תשואה מעל 10% _פירוט אגח תשואה מעל 10% _15 2" xfId="23063"/>
    <cellStyle name="8_Anafim_הערות" xfId="7219"/>
    <cellStyle name="8_Anafim_הערות 2" xfId="7220"/>
    <cellStyle name="8_Anafim_הערות 2 2" xfId="23065"/>
    <cellStyle name="8_Anafim_הערות 2_15" xfId="12661"/>
    <cellStyle name="8_Anafim_הערות 2_15 2" xfId="23066"/>
    <cellStyle name="8_Anafim_הערות 2_דיווחים נוספים" xfId="7221"/>
    <cellStyle name="8_Anafim_הערות 2_דיווחים נוספים 2" xfId="23067"/>
    <cellStyle name="8_Anafim_הערות 2_דיווחים נוספים_1" xfId="7222"/>
    <cellStyle name="8_Anafim_הערות 2_דיווחים נוספים_1 2" xfId="23068"/>
    <cellStyle name="8_Anafim_הערות 2_דיווחים נוספים_1_15" xfId="12663"/>
    <cellStyle name="8_Anafim_הערות 2_דיווחים נוספים_1_15 2" xfId="23069"/>
    <cellStyle name="8_Anafim_הערות 2_דיווחים נוספים_1_פירוט אגח תשואה מעל 10% " xfId="7223"/>
    <cellStyle name="8_Anafim_הערות 2_דיווחים נוספים_1_פירוט אגח תשואה מעל 10%  2" xfId="23070"/>
    <cellStyle name="8_Anafim_הערות 2_דיווחים נוספים_1_פירוט אגח תשואה מעל 10% _15" xfId="12664"/>
    <cellStyle name="8_Anafim_הערות 2_דיווחים נוספים_1_פירוט אגח תשואה מעל 10% _15 2" xfId="23071"/>
    <cellStyle name="8_Anafim_הערות 2_דיווחים נוספים_15" xfId="12662"/>
    <cellStyle name="8_Anafim_הערות 2_דיווחים נוספים_15 2" xfId="23072"/>
    <cellStyle name="8_Anafim_הערות 2_דיווחים נוספים_פירוט אגח תשואה מעל 10% " xfId="7224"/>
    <cellStyle name="8_Anafim_הערות 2_דיווחים נוספים_פירוט אגח תשואה מעל 10%  2" xfId="23073"/>
    <cellStyle name="8_Anafim_הערות 2_דיווחים נוספים_פירוט אגח תשואה מעל 10% _15" xfId="12665"/>
    <cellStyle name="8_Anafim_הערות 2_דיווחים נוספים_פירוט אגח תשואה מעל 10% _15 2" xfId="23074"/>
    <cellStyle name="8_Anafim_הערות 2_פירוט אגח תשואה מעל 10% " xfId="7225"/>
    <cellStyle name="8_Anafim_הערות 2_פירוט אגח תשואה מעל 10%  2" xfId="23075"/>
    <cellStyle name="8_Anafim_הערות 2_פירוט אגח תשואה מעל 10% _1" xfId="7226"/>
    <cellStyle name="8_Anafim_הערות 2_פירוט אגח תשואה מעל 10% _1 2" xfId="23076"/>
    <cellStyle name="8_Anafim_הערות 2_פירוט אגח תשואה מעל 10% _1_15" xfId="12667"/>
    <cellStyle name="8_Anafim_הערות 2_פירוט אגח תשואה מעל 10% _1_15 2" xfId="23077"/>
    <cellStyle name="8_Anafim_הערות 2_פירוט אגח תשואה מעל 10% _15" xfId="12666"/>
    <cellStyle name="8_Anafim_הערות 2_פירוט אגח תשואה מעל 10% _15 2" xfId="23078"/>
    <cellStyle name="8_Anafim_הערות 2_פירוט אגח תשואה מעל 10% _פירוט אגח תשואה מעל 10% " xfId="7227"/>
    <cellStyle name="8_Anafim_הערות 2_פירוט אגח תשואה מעל 10% _פירוט אגח תשואה מעל 10%  2" xfId="23079"/>
    <cellStyle name="8_Anafim_הערות 2_פירוט אגח תשואה מעל 10% _פירוט אגח תשואה מעל 10% _15" xfId="12668"/>
    <cellStyle name="8_Anafim_הערות 2_פירוט אגח תשואה מעל 10% _פירוט אגח תשואה מעל 10% _15 2" xfId="23080"/>
    <cellStyle name="8_Anafim_הערות 3" xfId="23064"/>
    <cellStyle name="8_Anafim_הערות_15" xfId="12660"/>
    <cellStyle name="8_Anafim_הערות_15 2" xfId="23081"/>
    <cellStyle name="8_Anafim_הערות_4.4." xfId="7228"/>
    <cellStyle name="8_Anafim_הערות_4.4. 2" xfId="7229"/>
    <cellStyle name="8_Anafim_הערות_4.4. 2 2" xfId="23083"/>
    <cellStyle name="8_Anafim_הערות_4.4. 2_15" xfId="12670"/>
    <cellStyle name="8_Anafim_הערות_4.4. 2_15 2" xfId="23084"/>
    <cellStyle name="8_Anafim_הערות_4.4. 2_דיווחים נוספים" xfId="7230"/>
    <cellStyle name="8_Anafim_הערות_4.4. 2_דיווחים נוספים 2" xfId="23085"/>
    <cellStyle name="8_Anafim_הערות_4.4. 2_דיווחים נוספים_1" xfId="7231"/>
    <cellStyle name="8_Anafim_הערות_4.4. 2_דיווחים נוספים_1 2" xfId="23086"/>
    <cellStyle name="8_Anafim_הערות_4.4. 2_דיווחים נוספים_1_15" xfId="12672"/>
    <cellStyle name="8_Anafim_הערות_4.4. 2_דיווחים נוספים_1_15 2" xfId="23087"/>
    <cellStyle name="8_Anafim_הערות_4.4. 2_דיווחים נוספים_1_פירוט אגח תשואה מעל 10% " xfId="7232"/>
    <cellStyle name="8_Anafim_הערות_4.4. 2_דיווחים נוספים_1_פירוט אגח תשואה מעל 10%  2" xfId="23088"/>
    <cellStyle name="8_Anafim_הערות_4.4. 2_דיווחים נוספים_1_פירוט אגח תשואה מעל 10% _15" xfId="12673"/>
    <cellStyle name="8_Anafim_הערות_4.4. 2_דיווחים נוספים_1_פירוט אגח תשואה מעל 10% _15 2" xfId="23089"/>
    <cellStyle name="8_Anafim_הערות_4.4. 2_דיווחים נוספים_15" xfId="12671"/>
    <cellStyle name="8_Anafim_הערות_4.4. 2_דיווחים נוספים_15 2" xfId="23090"/>
    <cellStyle name="8_Anafim_הערות_4.4. 2_דיווחים נוספים_פירוט אגח תשואה מעל 10% " xfId="7233"/>
    <cellStyle name="8_Anafim_הערות_4.4. 2_דיווחים נוספים_פירוט אגח תשואה מעל 10%  2" xfId="23091"/>
    <cellStyle name="8_Anafim_הערות_4.4. 2_דיווחים נוספים_פירוט אגח תשואה מעל 10% _15" xfId="12674"/>
    <cellStyle name="8_Anafim_הערות_4.4. 2_דיווחים נוספים_פירוט אגח תשואה מעל 10% _15 2" xfId="23092"/>
    <cellStyle name="8_Anafim_הערות_4.4. 2_פירוט אגח תשואה מעל 10% " xfId="7234"/>
    <cellStyle name="8_Anafim_הערות_4.4. 2_פירוט אגח תשואה מעל 10%  2" xfId="23093"/>
    <cellStyle name="8_Anafim_הערות_4.4. 2_פירוט אגח תשואה מעל 10% _1" xfId="7235"/>
    <cellStyle name="8_Anafim_הערות_4.4. 2_פירוט אגח תשואה מעל 10% _1 2" xfId="23094"/>
    <cellStyle name="8_Anafim_הערות_4.4. 2_פירוט אגח תשואה מעל 10% _1_15" xfId="12676"/>
    <cellStyle name="8_Anafim_הערות_4.4. 2_פירוט אגח תשואה מעל 10% _1_15 2" xfId="23095"/>
    <cellStyle name="8_Anafim_הערות_4.4. 2_פירוט אגח תשואה מעל 10% _15" xfId="12675"/>
    <cellStyle name="8_Anafim_הערות_4.4. 2_פירוט אגח תשואה מעל 10% _15 2" xfId="23096"/>
    <cellStyle name="8_Anafim_הערות_4.4. 2_פירוט אגח תשואה מעל 10% _פירוט אגח תשואה מעל 10% " xfId="7236"/>
    <cellStyle name="8_Anafim_הערות_4.4. 2_פירוט אגח תשואה מעל 10% _פירוט אגח תשואה מעל 10%  2" xfId="23097"/>
    <cellStyle name="8_Anafim_הערות_4.4. 2_פירוט אגח תשואה מעל 10% _פירוט אגח תשואה מעל 10% _15" xfId="12677"/>
    <cellStyle name="8_Anafim_הערות_4.4. 2_פירוט אגח תשואה מעל 10% _פירוט אגח תשואה מעל 10% _15 2" xfId="23098"/>
    <cellStyle name="8_Anafim_הערות_4.4. 3" xfId="23082"/>
    <cellStyle name="8_Anafim_הערות_4.4._15" xfId="12669"/>
    <cellStyle name="8_Anafim_הערות_4.4._15 2" xfId="23099"/>
    <cellStyle name="8_Anafim_הערות_4.4._דיווחים נוספים" xfId="7237"/>
    <cellStyle name="8_Anafim_הערות_4.4._דיווחים נוספים 2" xfId="23100"/>
    <cellStyle name="8_Anafim_הערות_4.4._דיווחים נוספים_15" xfId="12678"/>
    <cellStyle name="8_Anafim_הערות_4.4._דיווחים נוספים_15 2" xfId="23101"/>
    <cellStyle name="8_Anafim_הערות_4.4._דיווחים נוספים_פירוט אגח תשואה מעל 10% " xfId="7238"/>
    <cellStyle name="8_Anafim_הערות_4.4._דיווחים נוספים_פירוט אגח תשואה מעל 10%  2" xfId="23102"/>
    <cellStyle name="8_Anafim_הערות_4.4._דיווחים נוספים_פירוט אגח תשואה מעל 10% _15" xfId="12679"/>
    <cellStyle name="8_Anafim_הערות_4.4._דיווחים נוספים_פירוט אגח תשואה מעל 10% _15 2" xfId="23103"/>
    <cellStyle name="8_Anafim_הערות_4.4._פירוט אגח תשואה מעל 10% " xfId="7239"/>
    <cellStyle name="8_Anafim_הערות_4.4._פירוט אגח תשואה מעל 10%  2" xfId="23104"/>
    <cellStyle name="8_Anafim_הערות_4.4._פירוט אגח תשואה מעל 10% _1" xfId="7240"/>
    <cellStyle name="8_Anafim_הערות_4.4._פירוט אגח תשואה מעל 10% _1 2" xfId="23105"/>
    <cellStyle name="8_Anafim_הערות_4.4._פירוט אגח תשואה מעל 10% _1_15" xfId="12681"/>
    <cellStyle name="8_Anafim_הערות_4.4._פירוט אגח תשואה מעל 10% _1_15 2" xfId="23106"/>
    <cellStyle name="8_Anafim_הערות_4.4._פירוט אגח תשואה מעל 10% _15" xfId="12680"/>
    <cellStyle name="8_Anafim_הערות_4.4._פירוט אגח תשואה מעל 10% _15 2" xfId="23107"/>
    <cellStyle name="8_Anafim_הערות_4.4._פירוט אגח תשואה מעל 10% _פירוט אגח תשואה מעל 10% " xfId="7241"/>
    <cellStyle name="8_Anafim_הערות_4.4._פירוט אגח תשואה מעל 10% _פירוט אגח תשואה מעל 10%  2" xfId="23108"/>
    <cellStyle name="8_Anafim_הערות_4.4._פירוט אגח תשואה מעל 10% _פירוט אגח תשואה מעל 10% _15" xfId="12682"/>
    <cellStyle name="8_Anafim_הערות_4.4._פירוט אגח תשואה מעל 10% _פירוט אגח תשואה מעל 10% _15 2" xfId="23109"/>
    <cellStyle name="8_Anafim_הערות_דיווחים נוספים" xfId="7242"/>
    <cellStyle name="8_Anafim_הערות_דיווחים נוספים 2" xfId="23110"/>
    <cellStyle name="8_Anafim_הערות_דיווחים נוספים_1" xfId="7243"/>
    <cellStyle name="8_Anafim_הערות_דיווחים נוספים_1 2" xfId="23111"/>
    <cellStyle name="8_Anafim_הערות_דיווחים נוספים_1_15" xfId="12684"/>
    <cellStyle name="8_Anafim_הערות_דיווחים נוספים_1_15 2" xfId="23112"/>
    <cellStyle name="8_Anafim_הערות_דיווחים נוספים_1_פירוט אגח תשואה מעל 10% " xfId="7244"/>
    <cellStyle name="8_Anafim_הערות_דיווחים נוספים_1_פירוט אגח תשואה מעל 10%  2" xfId="23113"/>
    <cellStyle name="8_Anafim_הערות_דיווחים נוספים_1_פירוט אגח תשואה מעל 10% _15" xfId="12685"/>
    <cellStyle name="8_Anafim_הערות_דיווחים נוספים_1_פירוט אגח תשואה מעל 10% _15 2" xfId="23114"/>
    <cellStyle name="8_Anafim_הערות_דיווחים נוספים_15" xfId="12683"/>
    <cellStyle name="8_Anafim_הערות_דיווחים נוספים_15 2" xfId="23115"/>
    <cellStyle name="8_Anafim_הערות_דיווחים נוספים_פירוט אגח תשואה מעל 10% " xfId="7245"/>
    <cellStyle name="8_Anafim_הערות_דיווחים נוספים_פירוט אגח תשואה מעל 10%  2" xfId="23116"/>
    <cellStyle name="8_Anafim_הערות_דיווחים נוספים_פירוט אגח תשואה מעל 10% _15" xfId="12686"/>
    <cellStyle name="8_Anafim_הערות_דיווחים נוספים_פירוט אגח תשואה מעל 10% _15 2" xfId="23117"/>
    <cellStyle name="8_Anafim_הערות_פירוט אגח תשואה מעל 10% " xfId="7246"/>
    <cellStyle name="8_Anafim_הערות_פירוט אגח תשואה מעל 10%  2" xfId="23118"/>
    <cellStyle name="8_Anafim_הערות_פירוט אגח תשואה מעל 10% _1" xfId="7247"/>
    <cellStyle name="8_Anafim_הערות_פירוט אגח תשואה מעל 10% _1 2" xfId="23119"/>
    <cellStyle name="8_Anafim_הערות_פירוט אגח תשואה מעל 10% _1_15" xfId="12688"/>
    <cellStyle name="8_Anafim_הערות_פירוט אגח תשואה מעל 10% _1_15 2" xfId="23120"/>
    <cellStyle name="8_Anafim_הערות_פירוט אגח תשואה מעל 10% _15" xfId="12687"/>
    <cellStyle name="8_Anafim_הערות_פירוט אגח תשואה מעל 10% _15 2" xfId="23121"/>
    <cellStyle name="8_Anafim_הערות_פירוט אגח תשואה מעל 10% _פירוט אגח תשואה מעל 10% " xfId="7248"/>
    <cellStyle name="8_Anafim_הערות_פירוט אגח תשואה מעל 10% _פירוט אגח תשואה מעל 10%  2" xfId="23122"/>
    <cellStyle name="8_Anafim_הערות_פירוט אגח תשואה מעל 10% _פירוט אגח תשואה מעל 10% _15" xfId="12689"/>
    <cellStyle name="8_Anafim_הערות_פירוט אגח תשואה מעל 10% _פירוט אגח תשואה מעל 10% _15 2" xfId="23123"/>
    <cellStyle name="8_Anafim_יתרת מסגרות אשראי לניצול " xfId="7249"/>
    <cellStyle name="8_Anafim_יתרת מסגרות אשראי לניצול  2" xfId="7250"/>
    <cellStyle name="8_Anafim_יתרת מסגרות אשראי לניצול  2 2" xfId="23125"/>
    <cellStyle name="8_Anafim_יתרת מסגרות אשראי לניצול  2_15" xfId="12691"/>
    <cellStyle name="8_Anafim_יתרת מסגרות אשראי לניצול  2_15 2" xfId="23126"/>
    <cellStyle name="8_Anafim_יתרת מסגרות אשראי לניצול  2_דיווחים נוספים" xfId="7251"/>
    <cellStyle name="8_Anafim_יתרת מסגרות אשראי לניצול  2_דיווחים נוספים 2" xfId="23127"/>
    <cellStyle name="8_Anafim_יתרת מסגרות אשראי לניצול  2_דיווחים נוספים_1" xfId="7252"/>
    <cellStyle name="8_Anafim_יתרת מסגרות אשראי לניצול  2_דיווחים נוספים_1 2" xfId="23128"/>
    <cellStyle name="8_Anafim_יתרת מסגרות אשראי לניצול  2_דיווחים נוספים_1_15" xfId="12693"/>
    <cellStyle name="8_Anafim_יתרת מסגרות אשראי לניצול  2_דיווחים נוספים_1_15 2" xfId="23129"/>
    <cellStyle name="8_Anafim_יתרת מסגרות אשראי לניצול  2_דיווחים נוספים_1_פירוט אגח תשואה מעל 10% " xfId="7253"/>
    <cellStyle name="8_Anafim_יתרת מסגרות אשראי לניצול  2_דיווחים נוספים_1_פירוט אגח תשואה מעל 10%  2" xfId="23130"/>
    <cellStyle name="8_Anafim_יתרת מסגרות אשראי לניצול  2_דיווחים נוספים_1_פירוט אגח תשואה מעל 10% _15" xfId="12694"/>
    <cellStyle name="8_Anafim_יתרת מסגרות אשראי לניצול  2_דיווחים נוספים_1_פירוט אגח תשואה מעל 10% _15 2" xfId="23131"/>
    <cellStyle name="8_Anafim_יתרת מסגרות אשראי לניצול  2_דיווחים נוספים_15" xfId="12692"/>
    <cellStyle name="8_Anafim_יתרת מסגרות אשראי לניצול  2_דיווחים נוספים_15 2" xfId="23132"/>
    <cellStyle name="8_Anafim_יתרת מסגרות אשראי לניצול  2_דיווחים נוספים_פירוט אגח תשואה מעל 10% " xfId="7254"/>
    <cellStyle name="8_Anafim_יתרת מסגרות אשראי לניצול  2_דיווחים נוספים_פירוט אגח תשואה מעל 10%  2" xfId="23133"/>
    <cellStyle name="8_Anafim_יתרת מסגרות אשראי לניצול  2_דיווחים נוספים_פירוט אגח תשואה מעל 10% _15" xfId="12695"/>
    <cellStyle name="8_Anafim_יתרת מסגרות אשראי לניצול  2_דיווחים נוספים_פירוט אגח תשואה מעל 10% _15 2" xfId="23134"/>
    <cellStyle name="8_Anafim_יתרת מסגרות אשראי לניצול  2_פירוט אגח תשואה מעל 10% " xfId="7255"/>
    <cellStyle name="8_Anafim_יתרת מסגרות אשראי לניצול  2_פירוט אגח תשואה מעל 10%  2" xfId="23135"/>
    <cellStyle name="8_Anafim_יתרת מסגרות אשראי לניצול  2_פירוט אגח תשואה מעל 10% _1" xfId="7256"/>
    <cellStyle name="8_Anafim_יתרת מסגרות אשראי לניצול  2_פירוט אגח תשואה מעל 10% _1 2" xfId="23136"/>
    <cellStyle name="8_Anafim_יתרת מסגרות אשראי לניצול  2_פירוט אגח תשואה מעל 10% _1_15" xfId="12697"/>
    <cellStyle name="8_Anafim_יתרת מסגרות אשראי לניצול  2_פירוט אגח תשואה מעל 10% _1_15 2" xfId="23137"/>
    <cellStyle name="8_Anafim_יתרת מסגרות אשראי לניצול  2_פירוט אגח תשואה מעל 10% _15" xfId="12696"/>
    <cellStyle name="8_Anafim_יתרת מסגרות אשראי לניצול  2_פירוט אגח תשואה מעל 10% _15 2" xfId="23138"/>
    <cellStyle name="8_Anafim_יתרת מסגרות אשראי לניצול  2_פירוט אגח תשואה מעל 10% _פירוט אגח תשואה מעל 10% " xfId="7257"/>
    <cellStyle name="8_Anafim_יתרת מסגרות אשראי לניצול  2_פירוט אגח תשואה מעל 10% _פירוט אגח תשואה מעל 10%  2" xfId="23139"/>
    <cellStyle name="8_Anafim_יתרת מסגרות אשראי לניצול  2_פירוט אגח תשואה מעל 10% _פירוט אגח תשואה מעל 10% _15" xfId="12698"/>
    <cellStyle name="8_Anafim_יתרת מסגרות אשראי לניצול  2_פירוט אגח תשואה מעל 10% _פירוט אגח תשואה מעל 10% _15 2" xfId="23140"/>
    <cellStyle name="8_Anafim_יתרת מסגרות אשראי לניצול  3" xfId="23124"/>
    <cellStyle name="8_Anafim_יתרת מסגרות אשראי לניצול _15" xfId="12690"/>
    <cellStyle name="8_Anafim_יתרת מסגרות אשראי לניצול _15 2" xfId="23141"/>
    <cellStyle name="8_Anafim_יתרת מסגרות אשראי לניצול _4.4." xfId="7258"/>
    <cellStyle name="8_Anafim_יתרת מסגרות אשראי לניצול _4.4. 2" xfId="7259"/>
    <cellStyle name="8_Anafim_יתרת מסגרות אשראי לניצול _4.4. 2 2" xfId="23143"/>
    <cellStyle name="8_Anafim_יתרת מסגרות אשראי לניצול _4.4. 2_15" xfId="12700"/>
    <cellStyle name="8_Anafim_יתרת מסגרות אשראי לניצול _4.4. 2_15 2" xfId="23144"/>
    <cellStyle name="8_Anafim_יתרת מסגרות אשראי לניצול _4.4. 2_דיווחים נוספים" xfId="7260"/>
    <cellStyle name="8_Anafim_יתרת מסגרות אשראי לניצול _4.4. 2_דיווחים נוספים 2" xfId="23145"/>
    <cellStyle name="8_Anafim_יתרת מסגרות אשראי לניצול _4.4. 2_דיווחים נוספים_1" xfId="7261"/>
    <cellStyle name="8_Anafim_יתרת מסגרות אשראי לניצול _4.4. 2_דיווחים נוספים_1 2" xfId="23146"/>
    <cellStyle name="8_Anafim_יתרת מסגרות אשראי לניצול _4.4. 2_דיווחים נוספים_1_15" xfId="12702"/>
    <cellStyle name="8_Anafim_יתרת מסגרות אשראי לניצול _4.4. 2_דיווחים נוספים_1_15 2" xfId="23147"/>
    <cellStyle name="8_Anafim_יתרת מסגרות אשראי לניצול _4.4. 2_דיווחים נוספים_1_פירוט אגח תשואה מעל 10% " xfId="7262"/>
    <cellStyle name="8_Anafim_יתרת מסגרות אשראי לניצול _4.4. 2_דיווחים נוספים_1_פירוט אגח תשואה מעל 10%  2" xfId="23148"/>
    <cellStyle name="8_Anafim_יתרת מסגרות אשראי לניצול _4.4. 2_דיווחים נוספים_1_פירוט אגח תשואה מעל 10% _15" xfId="12703"/>
    <cellStyle name="8_Anafim_יתרת מסגרות אשראי לניצול _4.4. 2_דיווחים נוספים_1_פירוט אגח תשואה מעל 10% _15 2" xfId="23149"/>
    <cellStyle name="8_Anafim_יתרת מסגרות אשראי לניצול _4.4. 2_דיווחים נוספים_15" xfId="12701"/>
    <cellStyle name="8_Anafim_יתרת מסגרות אשראי לניצול _4.4. 2_דיווחים נוספים_15 2" xfId="23150"/>
    <cellStyle name="8_Anafim_יתרת מסגרות אשראי לניצול _4.4. 2_דיווחים נוספים_פירוט אגח תשואה מעל 10% " xfId="7263"/>
    <cellStyle name="8_Anafim_יתרת מסגרות אשראי לניצול _4.4. 2_דיווחים נוספים_פירוט אגח תשואה מעל 10%  2" xfId="23151"/>
    <cellStyle name="8_Anafim_יתרת מסגרות אשראי לניצול _4.4. 2_דיווחים נוספים_פירוט אגח תשואה מעל 10% _15" xfId="12704"/>
    <cellStyle name="8_Anafim_יתרת מסגרות אשראי לניצול _4.4. 2_דיווחים נוספים_פירוט אגח תשואה מעל 10% _15 2" xfId="23152"/>
    <cellStyle name="8_Anafim_יתרת מסגרות אשראי לניצול _4.4. 2_פירוט אגח תשואה מעל 10% " xfId="7264"/>
    <cellStyle name="8_Anafim_יתרת מסגרות אשראי לניצול _4.4. 2_פירוט אגח תשואה מעל 10%  2" xfId="23153"/>
    <cellStyle name="8_Anafim_יתרת מסגרות אשראי לניצול _4.4. 2_פירוט אגח תשואה מעל 10% _1" xfId="7265"/>
    <cellStyle name="8_Anafim_יתרת מסגרות אשראי לניצול _4.4. 2_פירוט אגח תשואה מעל 10% _1 2" xfId="23154"/>
    <cellStyle name="8_Anafim_יתרת מסגרות אשראי לניצול _4.4. 2_פירוט אגח תשואה מעל 10% _1_15" xfId="12706"/>
    <cellStyle name="8_Anafim_יתרת מסגרות אשראי לניצול _4.4. 2_פירוט אגח תשואה מעל 10% _1_15 2" xfId="23155"/>
    <cellStyle name="8_Anafim_יתרת מסגרות אשראי לניצול _4.4. 2_פירוט אגח תשואה מעל 10% _15" xfId="12705"/>
    <cellStyle name="8_Anafim_יתרת מסגרות אשראי לניצול _4.4. 2_פירוט אגח תשואה מעל 10% _15 2" xfId="23156"/>
    <cellStyle name="8_Anafim_יתרת מסגרות אשראי לניצול _4.4. 2_פירוט אגח תשואה מעל 10% _פירוט אגח תשואה מעל 10% " xfId="7266"/>
    <cellStyle name="8_Anafim_יתרת מסגרות אשראי לניצול _4.4. 2_פירוט אגח תשואה מעל 10% _פירוט אגח תשואה מעל 10%  2" xfId="23157"/>
    <cellStyle name="8_Anafim_יתרת מסגרות אשראי לניצול _4.4. 2_פירוט אגח תשואה מעל 10% _פירוט אגח תשואה מעל 10% _15" xfId="12707"/>
    <cellStyle name="8_Anafim_יתרת מסגרות אשראי לניצול _4.4. 2_פירוט אגח תשואה מעל 10% _פירוט אגח תשואה מעל 10% _15 2" xfId="23158"/>
    <cellStyle name="8_Anafim_יתרת מסגרות אשראי לניצול _4.4. 3" xfId="23142"/>
    <cellStyle name="8_Anafim_יתרת מסגרות אשראי לניצול _4.4._15" xfId="12699"/>
    <cellStyle name="8_Anafim_יתרת מסגרות אשראי לניצול _4.4._15 2" xfId="23159"/>
    <cellStyle name="8_Anafim_יתרת מסגרות אשראי לניצול _4.4._דיווחים נוספים" xfId="7267"/>
    <cellStyle name="8_Anafim_יתרת מסגרות אשראי לניצול _4.4._דיווחים נוספים 2" xfId="23160"/>
    <cellStyle name="8_Anafim_יתרת מסגרות אשראי לניצול _4.4._דיווחים נוספים_15" xfId="12708"/>
    <cellStyle name="8_Anafim_יתרת מסגרות אשראי לניצול _4.4._דיווחים נוספים_15 2" xfId="23161"/>
    <cellStyle name="8_Anafim_יתרת מסגרות אשראי לניצול _4.4._דיווחים נוספים_פירוט אגח תשואה מעל 10% " xfId="7268"/>
    <cellStyle name="8_Anafim_יתרת מסגרות אשראי לניצול _4.4._דיווחים נוספים_פירוט אגח תשואה מעל 10%  2" xfId="23162"/>
    <cellStyle name="8_Anafim_יתרת מסגרות אשראי לניצול _4.4._דיווחים נוספים_פירוט אגח תשואה מעל 10% _15" xfId="12709"/>
    <cellStyle name="8_Anafim_יתרת מסגרות אשראי לניצול _4.4._דיווחים נוספים_פירוט אגח תשואה מעל 10% _15 2" xfId="23163"/>
    <cellStyle name="8_Anafim_יתרת מסגרות אשראי לניצול _4.4._פירוט אגח תשואה מעל 10% " xfId="7269"/>
    <cellStyle name="8_Anafim_יתרת מסגרות אשראי לניצול _4.4._פירוט אגח תשואה מעל 10%  2" xfId="23164"/>
    <cellStyle name="8_Anafim_יתרת מסגרות אשראי לניצול _4.4._פירוט אגח תשואה מעל 10% _1" xfId="7270"/>
    <cellStyle name="8_Anafim_יתרת מסגרות אשראי לניצול _4.4._פירוט אגח תשואה מעל 10% _1 2" xfId="23165"/>
    <cellStyle name="8_Anafim_יתרת מסגרות אשראי לניצול _4.4._פירוט אגח תשואה מעל 10% _1_15" xfId="12711"/>
    <cellStyle name="8_Anafim_יתרת מסגרות אשראי לניצול _4.4._פירוט אגח תשואה מעל 10% _1_15 2" xfId="23166"/>
    <cellStyle name="8_Anafim_יתרת מסגרות אשראי לניצול _4.4._פירוט אגח תשואה מעל 10% _15" xfId="12710"/>
    <cellStyle name="8_Anafim_יתרת מסגרות אשראי לניצול _4.4._פירוט אגח תשואה מעל 10% _15 2" xfId="23167"/>
    <cellStyle name="8_Anafim_יתרת מסגרות אשראי לניצול _4.4._פירוט אגח תשואה מעל 10% _פירוט אגח תשואה מעל 10% " xfId="7271"/>
    <cellStyle name="8_Anafim_יתרת מסגרות אשראי לניצול _4.4._פירוט אגח תשואה מעל 10% _פירוט אגח תשואה מעל 10%  2" xfId="23168"/>
    <cellStyle name="8_Anafim_יתרת מסגרות אשראי לניצול _4.4._פירוט אגח תשואה מעל 10% _פירוט אגח תשואה מעל 10% _15" xfId="12712"/>
    <cellStyle name="8_Anafim_יתרת מסגרות אשראי לניצול _4.4._פירוט אגח תשואה מעל 10% _פירוט אגח תשואה מעל 10% _15 2" xfId="23169"/>
    <cellStyle name="8_Anafim_יתרת מסגרות אשראי לניצול _דיווחים נוספים" xfId="7272"/>
    <cellStyle name="8_Anafim_יתרת מסגרות אשראי לניצול _דיווחים נוספים 2" xfId="23170"/>
    <cellStyle name="8_Anafim_יתרת מסגרות אשראי לניצול _דיווחים נוספים_1" xfId="7273"/>
    <cellStyle name="8_Anafim_יתרת מסגרות אשראי לניצול _דיווחים נוספים_1 2" xfId="23171"/>
    <cellStyle name="8_Anafim_יתרת מסגרות אשראי לניצול _דיווחים נוספים_1_15" xfId="12714"/>
    <cellStyle name="8_Anafim_יתרת מסגרות אשראי לניצול _דיווחים נוספים_1_15 2" xfId="23172"/>
    <cellStyle name="8_Anafim_יתרת מסגרות אשראי לניצול _דיווחים נוספים_1_פירוט אגח תשואה מעל 10% " xfId="7274"/>
    <cellStyle name="8_Anafim_יתרת מסגרות אשראי לניצול _דיווחים נוספים_1_פירוט אגח תשואה מעל 10%  2" xfId="23173"/>
    <cellStyle name="8_Anafim_יתרת מסגרות אשראי לניצול _דיווחים נוספים_1_פירוט אגח תשואה מעל 10% _15" xfId="12715"/>
    <cellStyle name="8_Anafim_יתרת מסגרות אשראי לניצול _דיווחים נוספים_1_פירוט אגח תשואה מעל 10% _15 2" xfId="23174"/>
    <cellStyle name="8_Anafim_יתרת מסגרות אשראי לניצול _דיווחים נוספים_15" xfId="12713"/>
    <cellStyle name="8_Anafim_יתרת מסגרות אשראי לניצול _דיווחים נוספים_15 2" xfId="23175"/>
    <cellStyle name="8_Anafim_יתרת מסגרות אשראי לניצול _דיווחים נוספים_פירוט אגח תשואה מעל 10% " xfId="7275"/>
    <cellStyle name="8_Anafim_יתרת מסגרות אשראי לניצול _דיווחים נוספים_פירוט אגח תשואה מעל 10%  2" xfId="23176"/>
    <cellStyle name="8_Anafim_יתרת מסגרות אשראי לניצול _דיווחים נוספים_פירוט אגח תשואה מעל 10% _15" xfId="12716"/>
    <cellStyle name="8_Anafim_יתרת מסגרות אשראי לניצול _דיווחים נוספים_פירוט אגח תשואה מעל 10% _15 2" xfId="23177"/>
    <cellStyle name="8_Anafim_יתרת מסגרות אשראי לניצול _פירוט אגח תשואה מעל 10% " xfId="7276"/>
    <cellStyle name="8_Anafim_יתרת מסגרות אשראי לניצול _פירוט אגח תשואה מעל 10%  2" xfId="23178"/>
    <cellStyle name="8_Anafim_יתרת מסגרות אשראי לניצול _פירוט אגח תשואה מעל 10% _1" xfId="7277"/>
    <cellStyle name="8_Anafim_יתרת מסגרות אשראי לניצול _פירוט אגח תשואה מעל 10% _1 2" xfId="23179"/>
    <cellStyle name="8_Anafim_יתרת מסגרות אשראי לניצול _פירוט אגח תשואה מעל 10% _1_15" xfId="12718"/>
    <cellStyle name="8_Anafim_יתרת מסגרות אשראי לניצול _פירוט אגח תשואה מעל 10% _1_15 2" xfId="23180"/>
    <cellStyle name="8_Anafim_יתרת מסגרות אשראי לניצול _פירוט אגח תשואה מעל 10% _15" xfId="12717"/>
    <cellStyle name="8_Anafim_יתרת מסגרות אשראי לניצול _פירוט אגח תשואה מעל 10% _15 2" xfId="23181"/>
    <cellStyle name="8_Anafim_יתרת מסגרות אשראי לניצול _פירוט אגח תשואה מעל 10% _פירוט אגח תשואה מעל 10% " xfId="7278"/>
    <cellStyle name="8_Anafim_יתרת מסגרות אשראי לניצול _פירוט אגח תשואה מעל 10% _פירוט אגח תשואה מעל 10%  2" xfId="23182"/>
    <cellStyle name="8_Anafim_יתרת מסגרות אשראי לניצול _פירוט אגח תשואה מעל 10% _פירוט אגח תשואה מעל 10% _15" xfId="12719"/>
    <cellStyle name="8_Anafim_יתרת מסגרות אשראי לניצול _פירוט אגח תשואה מעל 10% _פירוט אגח תשואה מעל 10% _15 2" xfId="23183"/>
    <cellStyle name="8_Anafim_עסקאות שאושרו וטרם בוצעו  " xfId="7279"/>
    <cellStyle name="8_Anafim_עסקאות שאושרו וטרם בוצעו   2" xfId="7280"/>
    <cellStyle name="8_Anafim_עסקאות שאושרו וטרם בוצעו   2 2" xfId="23185"/>
    <cellStyle name="8_Anafim_עסקאות שאושרו וטרם בוצעו   2_15" xfId="12721"/>
    <cellStyle name="8_Anafim_עסקאות שאושרו וטרם בוצעו   2_15 2" xfId="23186"/>
    <cellStyle name="8_Anafim_עסקאות שאושרו וטרם בוצעו   2_דיווחים נוספים" xfId="7281"/>
    <cellStyle name="8_Anafim_עסקאות שאושרו וטרם בוצעו   2_דיווחים נוספים 2" xfId="23187"/>
    <cellStyle name="8_Anafim_עסקאות שאושרו וטרם בוצעו   2_דיווחים נוספים_1" xfId="7282"/>
    <cellStyle name="8_Anafim_עסקאות שאושרו וטרם בוצעו   2_דיווחים נוספים_1 2" xfId="23188"/>
    <cellStyle name="8_Anafim_עסקאות שאושרו וטרם בוצעו   2_דיווחים נוספים_1_15" xfId="12723"/>
    <cellStyle name="8_Anafim_עסקאות שאושרו וטרם בוצעו   2_דיווחים נוספים_1_15 2" xfId="23189"/>
    <cellStyle name="8_Anafim_עסקאות שאושרו וטרם בוצעו   2_דיווחים נוספים_1_פירוט אגח תשואה מעל 10% " xfId="7283"/>
    <cellStyle name="8_Anafim_עסקאות שאושרו וטרם בוצעו   2_דיווחים נוספים_1_פירוט אגח תשואה מעל 10%  2" xfId="23190"/>
    <cellStyle name="8_Anafim_עסקאות שאושרו וטרם בוצעו   2_דיווחים נוספים_1_פירוט אגח תשואה מעל 10% _15" xfId="12724"/>
    <cellStyle name="8_Anafim_עסקאות שאושרו וטרם בוצעו   2_דיווחים נוספים_1_פירוט אגח תשואה מעל 10% _15 2" xfId="23191"/>
    <cellStyle name="8_Anafim_עסקאות שאושרו וטרם בוצעו   2_דיווחים נוספים_15" xfId="12722"/>
    <cellStyle name="8_Anafim_עסקאות שאושרו וטרם בוצעו   2_דיווחים נוספים_15 2" xfId="23192"/>
    <cellStyle name="8_Anafim_עסקאות שאושרו וטרם בוצעו   2_דיווחים נוספים_פירוט אגח תשואה מעל 10% " xfId="7284"/>
    <cellStyle name="8_Anafim_עסקאות שאושרו וטרם בוצעו   2_דיווחים נוספים_פירוט אגח תשואה מעל 10%  2" xfId="23193"/>
    <cellStyle name="8_Anafim_עסקאות שאושרו וטרם בוצעו   2_דיווחים נוספים_פירוט אגח תשואה מעל 10% _15" xfId="12725"/>
    <cellStyle name="8_Anafim_עסקאות שאושרו וטרם בוצעו   2_דיווחים נוספים_פירוט אגח תשואה מעל 10% _15 2" xfId="23194"/>
    <cellStyle name="8_Anafim_עסקאות שאושרו וטרם בוצעו   2_פירוט אגח תשואה מעל 10% " xfId="7285"/>
    <cellStyle name="8_Anafim_עסקאות שאושרו וטרם בוצעו   2_פירוט אגח תשואה מעל 10%  2" xfId="23195"/>
    <cellStyle name="8_Anafim_עסקאות שאושרו וטרם בוצעו   2_פירוט אגח תשואה מעל 10% _1" xfId="7286"/>
    <cellStyle name="8_Anafim_עסקאות שאושרו וטרם בוצעו   2_פירוט אגח תשואה מעל 10% _1 2" xfId="23196"/>
    <cellStyle name="8_Anafim_עסקאות שאושרו וטרם בוצעו   2_פירוט אגח תשואה מעל 10% _1_15" xfId="12727"/>
    <cellStyle name="8_Anafim_עסקאות שאושרו וטרם בוצעו   2_פירוט אגח תשואה מעל 10% _1_15 2" xfId="23197"/>
    <cellStyle name="8_Anafim_עסקאות שאושרו וטרם בוצעו   2_פירוט אגח תשואה מעל 10% _15" xfId="12726"/>
    <cellStyle name="8_Anafim_עסקאות שאושרו וטרם בוצעו   2_פירוט אגח תשואה מעל 10% _15 2" xfId="23198"/>
    <cellStyle name="8_Anafim_עסקאות שאושרו וטרם בוצעו   2_פירוט אגח תשואה מעל 10% _פירוט אגח תשואה מעל 10% " xfId="7287"/>
    <cellStyle name="8_Anafim_עסקאות שאושרו וטרם בוצעו   2_פירוט אגח תשואה מעל 10% _פירוט אגח תשואה מעל 10%  2" xfId="23199"/>
    <cellStyle name="8_Anafim_עסקאות שאושרו וטרם בוצעו   2_פירוט אגח תשואה מעל 10% _פירוט אגח תשואה מעל 10% _15" xfId="12728"/>
    <cellStyle name="8_Anafim_עסקאות שאושרו וטרם בוצעו   2_פירוט אגח תשואה מעל 10% _פירוט אגח תשואה מעל 10% _15 2" xfId="23200"/>
    <cellStyle name="8_Anafim_עסקאות שאושרו וטרם בוצעו   3" xfId="23184"/>
    <cellStyle name="8_Anafim_עסקאות שאושרו וטרם בוצעו  _1" xfId="7288"/>
    <cellStyle name="8_Anafim_עסקאות שאושרו וטרם בוצעו  _1 2" xfId="7289"/>
    <cellStyle name="8_Anafim_עסקאות שאושרו וטרם בוצעו  _1 2 2" xfId="23202"/>
    <cellStyle name="8_Anafim_עסקאות שאושרו וטרם בוצעו  _1 2_15" xfId="12730"/>
    <cellStyle name="8_Anafim_עסקאות שאושרו וטרם בוצעו  _1 2_15 2" xfId="23203"/>
    <cellStyle name="8_Anafim_עסקאות שאושרו וטרם בוצעו  _1 2_דיווחים נוספים" xfId="7290"/>
    <cellStyle name="8_Anafim_עסקאות שאושרו וטרם בוצעו  _1 2_דיווחים נוספים 2" xfId="23204"/>
    <cellStyle name="8_Anafim_עסקאות שאושרו וטרם בוצעו  _1 2_דיווחים נוספים_1" xfId="7291"/>
    <cellStyle name="8_Anafim_עסקאות שאושרו וטרם בוצעו  _1 2_דיווחים נוספים_1 2" xfId="23205"/>
    <cellStyle name="8_Anafim_עסקאות שאושרו וטרם בוצעו  _1 2_דיווחים נוספים_1_15" xfId="12732"/>
    <cellStyle name="8_Anafim_עסקאות שאושרו וטרם בוצעו  _1 2_דיווחים נוספים_1_15 2" xfId="23206"/>
    <cellStyle name="8_Anafim_עסקאות שאושרו וטרם בוצעו  _1 2_דיווחים נוספים_1_פירוט אגח תשואה מעל 10% " xfId="7292"/>
    <cellStyle name="8_Anafim_עסקאות שאושרו וטרם בוצעו  _1 2_דיווחים נוספים_1_פירוט אגח תשואה מעל 10%  2" xfId="23207"/>
    <cellStyle name="8_Anafim_עסקאות שאושרו וטרם בוצעו  _1 2_דיווחים נוספים_1_פירוט אגח תשואה מעל 10% _15" xfId="12733"/>
    <cellStyle name="8_Anafim_עסקאות שאושרו וטרם בוצעו  _1 2_דיווחים נוספים_1_פירוט אגח תשואה מעל 10% _15 2" xfId="23208"/>
    <cellStyle name="8_Anafim_עסקאות שאושרו וטרם בוצעו  _1 2_דיווחים נוספים_15" xfId="12731"/>
    <cellStyle name="8_Anafim_עסקאות שאושרו וטרם בוצעו  _1 2_דיווחים נוספים_15 2" xfId="23209"/>
    <cellStyle name="8_Anafim_עסקאות שאושרו וטרם בוצעו  _1 2_דיווחים נוספים_פירוט אגח תשואה מעל 10% " xfId="7293"/>
    <cellStyle name="8_Anafim_עסקאות שאושרו וטרם בוצעו  _1 2_דיווחים נוספים_פירוט אגח תשואה מעל 10%  2" xfId="23210"/>
    <cellStyle name="8_Anafim_עסקאות שאושרו וטרם בוצעו  _1 2_דיווחים נוספים_פירוט אגח תשואה מעל 10% _15" xfId="12734"/>
    <cellStyle name="8_Anafim_עסקאות שאושרו וטרם בוצעו  _1 2_דיווחים נוספים_פירוט אגח תשואה מעל 10% _15 2" xfId="23211"/>
    <cellStyle name="8_Anafim_עסקאות שאושרו וטרם בוצעו  _1 2_פירוט אגח תשואה מעל 10% " xfId="7294"/>
    <cellStyle name="8_Anafim_עסקאות שאושרו וטרם בוצעו  _1 2_פירוט אגח תשואה מעל 10%  2" xfId="23212"/>
    <cellStyle name="8_Anafim_עסקאות שאושרו וטרם בוצעו  _1 2_פירוט אגח תשואה מעל 10% _1" xfId="7295"/>
    <cellStyle name="8_Anafim_עסקאות שאושרו וטרם בוצעו  _1 2_פירוט אגח תשואה מעל 10% _1 2" xfId="23213"/>
    <cellStyle name="8_Anafim_עסקאות שאושרו וטרם בוצעו  _1 2_פירוט אגח תשואה מעל 10% _1_15" xfId="12736"/>
    <cellStyle name="8_Anafim_עסקאות שאושרו וטרם בוצעו  _1 2_פירוט אגח תשואה מעל 10% _1_15 2" xfId="23214"/>
    <cellStyle name="8_Anafim_עסקאות שאושרו וטרם בוצעו  _1 2_פירוט אגח תשואה מעל 10% _15" xfId="12735"/>
    <cellStyle name="8_Anafim_עסקאות שאושרו וטרם בוצעו  _1 2_פירוט אגח תשואה מעל 10% _15 2" xfId="23215"/>
    <cellStyle name="8_Anafim_עסקאות שאושרו וטרם בוצעו  _1 2_פירוט אגח תשואה מעל 10% _פירוט אגח תשואה מעל 10% " xfId="7296"/>
    <cellStyle name="8_Anafim_עסקאות שאושרו וטרם בוצעו  _1 2_פירוט אגח תשואה מעל 10% _פירוט אגח תשואה מעל 10%  2" xfId="23216"/>
    <cellStyle name="8_Anafim_עסקאות שאושרו וטרם בוצעו  _1 2_פירוט אגח תשואה מעל 10% _פירוט אגח תשואה מעל 10% _15" xfId="12737"/>
    <cellStyle name="8_Anafim_עסקאות שאושרו וטרם בוצעו  _1 2_פירוט אגח תשואה מעל 10% _פירוט אגח תשואה מעל 10% _15 2" xfId="23217"/>
    <cellStyle name="8_Anafim_עסקאות שאושרו וטרם בוצעו  _1 3" xfId="23201"/>
    <cellStyle name="8_Anafim_עסקאות שאושרו וטרם בוצעו  _1_15" xfId="12729"/>
    <cellStyle name="8_Anafim_עסקאות שאושרו וטרם בוצעו  _1_15 2" xfId="23218"/>
    <cellStyle name="8_Anafim_עסקאות שאושרו וטרם בוצעו  _1_דיווחים נוספים" xfId="7297"/>
    <cellStyle name="8_Anafim_עסקאות שאושרו וטרם בוצעו  _1_דיווחים נוספים 2" xfId="23219"/>
    <cellStyle name="8_Anafim_עסקאות שאושרו וטרם בוצעו  _1_דיווחים נוספים_15" xfId="12738"/>
    <cellStyle name="8_Anafim_עסקאות שאושרו וטרם בוצעו  _1_דיווחים נוספים_15 2" xfId="23220"/>
    <cellStyle name="8_Anafim_עסקאות שאושרו וטרם בוצעו  _1_דיווחים נוספים_פירוט אגח תשואה מעל 10% " xfId="7298"/>
    <cellStyle name="8_Anafim_עסקאות שאושרו וטרם בוצעו  _1_דיווחים נוספים_פירוט אגח תשואה מעל 10%  2" xfId="23221"/>
    <cellStyle name="8_Anafim_עסקאות שאושרו וטרם בוצעו  _1_דיווחים נוספים_פירוט אגח תשואה מעל 10% _15" xfId="12739"/>
    <cellStyle name="8_Anafim_עסקאות שאושרו וטרם בוצעו  _1_דיווחים נוספים_פירוט אגח תשואה מעל 10% _15 2" xfId="23222"/>
    <cellStyle name="8_Anafim_עסקאות שאושרו וטרם בוצעו  _1_פירוט אגח תשואה מעל 10% " xfId="7299"/>
    <cellStyle name="8_Anafim_עסקאות שאושרו וטרם בוצעו  _1_פירוט אגח תשואה מעל 10%  2" xfId="23223"/>
    <cellStyle name="8_Anafim_עסקאות שאושרו וטרם בוצעו  _1_פירוט אגח תשואה מעל 10% _1" xfId="7300"/>
    <cellStyle name="8_Anafim_עסקאות שאושרו וטרם בוצעו  _1_פירוט אגח תשואה מעל 10% _1 2" xfId="23224"/>
    <cellStyle name="8_Anafim_עסקאות שאושרו וטרם בוצעו  _1_פירוט אגח תשואה מעל 10% _1_15" xfId="12741"/>
    <cellStyle name="8_Anafim_עסקאות שאושרו וטרם בוצעו  _1_פירוט אגח תשואה מעל 10% _1_15 2" xfId="23225"/>
    <cellStyle name="8_Anafim_עסקאות שאושרו וטרם בוצעו  _1_פירוט אגח תשואה מעל 10% _15" xfId="12740"/>
    <cellStyle name="8_Anafim_עסקאות שאושרו וטרם בוצעו  _1_פירוט אגח תשואה מעל 10% _15 2" xfId="23226"/>
    <cellStyle name="8_Anafim_עסקאות שאושרו וטרם בוצעו  _1_פירוט אגח תשואה מעל 10% _פירוט אגח תשואה מעל 10% " xfId="7301"/>
    <cellStyle name="8_Anafim_עסקאות שאושרו וטרם בוצעו  _1_פירוט אגח תשואה מעל 10% _פירוט אגח תשואה מעל 10%  2" xfId="23227"/>
    <cellStyle name="8_Anafim_עסקאות שאושרו וטרם בוצעו  _1_פירוט אגח תשואה מעל 10% _פירוט אגח תשואה מעל 10% _15" xfId="12742"/>
    <cellStyle name="8_Anafim_עסקאות שאושרו וטרם בוצעו  _1_פירוט אגח תשואה מעל 10% _פירוט אגח תשואה מעל 10% _15 2" xfId="23228"/>
    <cellStyle name="8_Anafim_עסקאות שאושרו וטרם בוצעו  _15" xfId="12720"/>
    <cellStyle name="8_Anafim_עסקאות שאושרו וטרם בוצעו  _15 2" xfId="23229"/>
    <cellStyle name="8_Anafim_עסקאות שאושרו וטרם בוצעו  _4.4." xfId="7302"/>
    <cellStyle name="8_Anafim_עסקאות שאושרו וטרם בוצעו  _4.4. 2" xfId="7303"/>
    <cellStyle name="8_Anafim_עסקאות שאושרו וטרם בוצעו  _4.4. 2 2" xfId="23231"/>
    <cellStyle name="8_Anafim_עסקאות שאושרו וטרם בוצעו  _4.4. 2_15" xfId="12744"/>
    <cellStyle name="8_Anafim_עסקאות שאושרו וטרם בוצעו  _4.4. 2_15 2" xfId="23232"/>
    <cellStyle name="8_Anafim_עסקאות שאושרו וטרם בוצעו  _4.4. 2_דיווחים נוספים" xfId="7304"/>
    <cellStyle name="8_Anafim_עסקאות שאושרו וטרם בוצעו  _4.4. 2_דיווחים נוספים 2" xfId="23233"/>
    <cellStyle name="8_Anafim_עסקאות שאושרו וטרם בוצעו  _4.4. 2_דיווחים נוספים_1" xfId="7305"/>
    <cellStyle name="8_Anafim_עסקאות שאושרו וטרם בוצעו  _4.4. 2_דיווחים נוספים_1 2" xfId="23234"/>
    <cellStyle name="8_Anafim_עסקאות שאושרו וטרם בוצעו  _4.4. 2_דיווחים נוספים_1_15" xfId="12746"/>
    <cellStyle name="8_Anafim_עסקאות שאושרו וטרם בוצעו  _4.4. 2_דיווחים נוספים_1_15 2" xfId="23235"/>
    <cellStyle name="8_Anafim_עסקאות שאושרו וטרם בוצעו  _4.4. 2_דיווחים נוספים_1_פירוט אגח תשואה מעל 10% " xfId="7306"/>
    <cellStyle name="8_Anafim_עסקאות שאושרו וטרם בוצעו  _4.4. 2_דיווחים נוספים_1_פירוט אגח תשואה מעל 10%  2" xfId="23236"/>
    <cellStyle name="8_Anafim_עסקאות שאושרו וטרם בוצעו  _4.4. 2_דיווחים נוספים_1_פירוט אגח תשואה מעל 10% _15" xfId="12747"/>
    <cellStyle name="8_Anafim_עסקאות שאושרו וטרם בוצעו  _4.4. 2_דיווחים נוספים_1_פירוט אגח תשואה מעל 10% _15 2" xfId="23237"/>
    <cellStyle name="8_Anafim_עסקאות שאושרו וטרם בוצעו  _4.4. 2_דיווחים נוספים_15" xfId="12745"/>
    <cellStyle name="8_Anafim_עסקאות שאושרו וטרם בוצעו  _4.4. 2_דיווחים נוספים_15 2" xfId="23238"/>
    <cellStyle name="8_Anafim_עסקאות שאושרו וטרם בוצעו  _4.4. 2_דיווחים נוספים_פירוט אגח תשואה מעל 10% " xfId="7307"/>
    <cellStyle name="8_Anafim_עסקאות שאושרו וטרם בוצעו  _4.4. 2_דיווחים נוספים_פירוט אגח תשואה מעל 10%  2" xfId="23239"/>
    <cellStyle name="8_Anafim_עסקאות שאושרו וטרם בוצעו  _4.4. 2_דיווחים נוספים_פירוט אגח תשואה מעל 10% _15" xfId="12748"/>
    <cellStyle name="8_Anafim_עסקאות שאושרו וטרם בוצעו  _4.4. 2_דיווחים נוספים_פירוט אגח תשואה מעל 10% _15 2" xfId="23240"/>
    <cellStyle name="8_Anafim_עסקאות שאושרו וטרם בוצעו  _4.4. 2_פירוט אגח תשואה מעל 10% " xfId="7308"/>
    <cellStyle name="8_Anafim_עסקאות שאושרו וטרם בוצעו  _4.4. 2_פירוט אגח תשואה מעל 10%  2" xfId="23241"/>
    <cellStyle name="8_Anafim_עסקאות שאושרו וטרם בוצעו  _4.4. 2_פירוט אגח תשואה מעל 10% _1" xfId="7309"/>
    <cellStyle name="8_Anafim_עסקאות שאושרו וטרם בוצעו  _4.4. 2_פירוט אגח תשואה מעל 10% _1 2" xfId="23242"/>
    <cellStyle name="8_Anafim_עסקאות שאושרו וטרם בוצעו  _4.4. 2_פירוט אגח תשואה מעל 10% _1_15" xfId="12750"/>
    <cellStyle name="8_Anafim_עסקאות שאושרו וטרם בוצעו  _4.4. 2_פירוט אגח תשואה מעל 10% _1_15 2" xfId="23243"/>
    <cellStyle name="8_Anafim_עסקאות שאושרו וטרם בוצעו  _4.4. 2_פירוט אגח תשואה מעל 10% _15" xfId="12749"/>
    <cellStyle name="8_Anafim_עסקאות שאושרו וטרם בוצעו  _4.4. 2_פירוט אגח תשואה מעל 10% _15 2" xfId="23244"/>
    <cellStyle name="8_Anafim_עסקאות שאושרו וטרם בוצעו  _4.4. 2_פירוט אגח תשואה מעל 10% _פירוט אגח תשואה מעל 10% " xfId="7310"/>
    <cellStyle name="8_Anafim_עסקאות שאושרו וטרם בוצעו  _4.4. 2_פירוט אגח תשואה מעל 10% _פירוט אגח תשואה מעל 10%  2" xfId="23245"/>
    <cellStyle name="8_Anafim_עסקאות שאושרו וטרם בוצעו  _4.4. 2_פירוט אגח תשואה מעל 10% _פירוט אגח תשואה מעל 10% _15" xfId="12751"/>
    <cellStyle name="8_Anafim_עסקאות שאושרו וטרם בוצעו  _4.4. 2_פירוט אגח תשואה מעל 10% _פירוט אגח תשואה מעל 10% _15 2" xfId="23246"/>
    <cellStyle name="8_Anafim_עסקאות שאושרו וטרם בוצעו  _4.4. 3" xfId="23230"/>
    <cellStyle name="8_Anafim_עסקאות שאושרו וטרם בוצעו  _4.4._15" xfId="12743"/>
    <cellStyle name="8_Anafim_עסקאות שאושרו וטרם בוצעו  _4.4._15 2" xfId="23247"/>
    <cellStyle name="8_Anafim_עסקאות שאושרו וטרם בוצעו  _4.4._דיווחים נוספים" xfId="7311"/>
    <cellStyle name="8_Anafim_עסקאות שאושרו וטרם בוצעו  _4.4._דיווחים נוספים 2" xfId="23248"/>
    <cellStyle name="8_Anafim_עסקאות שאושרו וטרם בוצעו  _4.4._דיווחים נוספים_15" xfId="12752"/>
    <cellStyle name="8_Anafim_עסקאות שאושרו וטרם בוצעו  _4.4._דיווחים נוספים_15 2" xfId="23249"/>
    <cellStyle name="8_Anafim_עסקאות שאושרו וטרם בוצעו  _4.4._דיווחים נוספים_פירוט אגח תשואה מעל 10% " xfId="7312"/>
    <cellStyle name="8_Anafim_עסקאות שאושרו וטרם בוצעו  _4.4._דיווחים נוספים_פירוט אגח תשואה מעל 10%  2" xfId="23250"/>
    <cellStyle name="8_Anafim_עסקאות שאושרו וטרם בוצעו  _4.4._דיווחים נוספים_פירוט אגח תשואה מעל 10% _15" xfId="12753"/>
    <cellStyle name="8_Anafim_עסקאות שאושרו וטרם בוצעו  _4.4._דיווחים נוספים_פירוט אגח תשואה מעל 10% _15 2" xfId="23251"/>
    <cellStyle name="8_Anafim_עסקאות שאושרו וטרם בוצעו  _4.4._פירוט אגח תשואה מעל 10% " xfId="7313"/>
    <cellStyle name="8_Anafim_עסקאות שאושרו וטרם בוצעו  _4.4._פירוט אגח תשואה מעל 10%  2" xfId="23252"/>
    <cellStyle name="8_Anafim_עסקאות שאושרו וטרם בוצעו  _4.4._פירוט אגח תשואה מעל 10% _1" xfId="7314"/>
    <cellStyle name="8_Anafim_עסקאות שאושרו וטרם בוצעו  _4.4._פירוט אגח תשואה מעל 10% _1 2" xfId="23253"/>
    <cellStyle name="8_Anafim_עסקאות שאושרו וטרם בוצעו  _4.4._פירוט אגח תשואה מעל 10% _1_15" xfId="12755"/>
    <cellStyle name="8_Anafim_עסקאות שאושרו וטרם בוצעו  _4.4._פירוט אגח תשואה מעל 10% _1_15 2" xfId="23254"/>
    <cellStyle name="8_Anafim_עסקאות שאושרו וטרם בוצעו  _4.4._פירוט אגח תשואה מעל 10% _15" xfId="12754"/>
    <cellStyle name="8_Anafim_עסקאות שאושרו וטרם בוצעו  _4.4._פירוט אגח תשואה מעל 10% _15 2" xfId="23255"/>
    <cellStyle name="8_Anafim_עסקאות שאושרו וטרם בוצעו  _4.4._פירוט אגח תשואה מעל 10% _פירוט אגח תשואה מעל 10% " xfId="7315"/>
    <cellStyle name="8_Anafim_עסקאות שאושרו וטרם בוצעו  _4.4._פירוט אגח תשואה מעל 10% _פירוט אגח תשואה מעל 10%  2" xfId="23256"/>
    <cellStyle name="8_Anafim_עסקאות שאושרו וטרם בוצעו  _4.4._פירוט אגח תשואה מעל 10% _פירוט אגח תשואה מעל 10% _15" xfId="12756"/>
    <cellStyle name="8_Anafim_עסקאות שאושרו וטרם בוצעו  _4.4._פירוט אגח תשואה מעל 10% _פירוט אגח תשואה מעל 10% _15 2" xfId="23257"/>
    <cellStyle name="8_Anafim_עסקאות שאושרו וטרם בוצעו  _דיווחים נוספים" xfId="7316"/>
    <cellStyle name="8_Anafim_עסקאות שאושרו וטרם בוצעו  _דיווחים נוספים 2" xfId="23258"/>
    <cellStyle name="8_Anafim_עסקאות שאושרו וטרם בוצעו  _דיווחים נוספים_1" xfId="7317"/>
    <cellStyle name="8_Anafim_עסקאות שאושרו וטרם בוצעו  _דיווחים נוספים_1 2" xfId="23259"/>
    <cellStyle name="8_Anafim_עסקאות שאושרו וטרם בוצעו  _דיווחים נוספים_1_15" xfId="12758"/>
    <cellStyle name="8_Anafim_עסקאות שאושרו וטרם בוצעו  _דיווחים נוספים_1_15 2" xfId="23260"/>
    <cellStyle name="8_Anafim_עסקאות שאושרו וטרם בוצעו  _דיווחים נוספים_1_פירוט אגח תשואה מעל 10% " xfId="7318"/>
    <cellStyle name="8_Anafim_עסקאות שאושרו וטרם בוצעו  _דיווחים נוספים_1_פירוט אגח תשואה מעל 10%  2" xfId="23261"/>
    <cellStyle name="8_Anafim_עסקאות שאושרו וטרם בוצעו  _דיווחים נוספים_1_פירוט אגח תשואה מעל 10% _15" xfId="12759"/>
    <cellStyle name="8_Anafim_עסקאות שאושרו וטרם בוצעו  _דיווחים נוספים_1_פירוט אגח תשואה מעל 10% _15 2" xfId="23262"/>
    <cellStyle name="8_Anafim_עסקאות שאושרו וטרם בוצעו  _דיווחים נוספים_15" xfId="12757"/>
    <cellStyle name="8_Anafim_עסקאות שאושרו וטרם בוצעו  _דיווחים נוספים_15 2" xfId="23263"/>
    <cellStyle name="8_Anafim_עסקאות שאושרו וטרם בוצעו  _דיווחים נוספים_פירוט אגח תשואה מעל 10% " xfId="7319"/>
    <cellStyle name="8_Anafim_עסקאות שאושרו וטרם בוצעו  _דיווחים נוספים_פירוט אגח תשואה מעל 10%  2" xfId="23264"/>
    <cellStyle name="8_Anafim_עסקאות שאושרו וטרם בוצעו  _דיווחים נוספים_פירוט אגח תשואה מעל 10% _15" xfId="12760"/>
    <cellStyle name="8_Anafim_עסקאות שאושרו וטרם בוצעו  _דיווחים נוספים_פירוט אגח תשואה מעל 10% _15 2" xfId="23265"/>
    <cellStyle name="8_Anafim_עסקאות שאושרו וטרם בוצעו  _פירוט אגח תשואה מעל 10% " xfId="7320"/>
    <cellStyle name="8_Anafim_עסקאות שאושרו וטרם בוצעו  _פירוט אגח תשואה מעל 10%  2" xfId="23266"/>
    <cellStyle name="8_Anafim_עסקאות שאושרו וטרם בוצעו  _פירוט אגח תשואה מעל 10% _1" xfId="7321"/>
    <cellStyle name="8_Anafim_עסקאות שאושרו וטרם בוצעו  _פירוט אגח תשואה מעל 10% _1 2" xfId="23267"/>
    <cellStyle name="8_Anafim_עסקאות שאושרו וטרם בוצעו  _פירוט אגח תשואה מעל 10% _1_15" xfId="12762"/>
    <cellStyle name="8_Anafim_עסקאות שאושרו וטרם בוצעו  _פירוט אגח תשואה מעל 10% _1_15 2" xfId="23268"/>
    <cellStyle name="8_Anafim_עסקאות שאושרו וטרם בוצעו  _פירוט אגח תשואה מעל 10% _15" xfId="12761"/>
    <cellStyle name="8_Anafim_עסקאות שאושרו וטרם בוצעו  _פירוט אגח תשואה מעל 10% _15 2" xfId="23269"/>
    <cellStyle name="8_Anafim_עסקאות שאושרו וטרם בוצעו  _פירוט אגח תשואה מעל 10% _פירוט אגח תשואה מעל 10% " xfId="7322"/>
    <cellStyle name="8_Anafim_עסקאות שאושרו וטרם בוצעו  _פירוט אגח תשואה מעל 10% _פירוט אגח תשואה מעל 10%  2" xfId="23270"/>
    <cellStyle name="8_Anafim_עסקאות שאושרו וטרם בוצעו  _פירוט אגח תשואה מעל 10% _פירוט אגח תשואה מעל 10% _15" xfId="12763"/>
    <cellStyle name="8_Anafim_עסקאות שאושרו וטרם בוצעו  _פירוט אגח תשואה מעל 10% _פירוט אגח תשואה מעל 10% _15 2" xfId="23271"/>
    <cellStyle name="8_Anafim_פירוט אגח תשואה מעל 10% " xfId="7323"/>
    <cellStyle name="8_Anafim_פירוט אגח תשואה מעל 10%  2" xfId="7324"/>
    <cellStyle name="8_Anafim_פירוט אגח תשואה מעל 10%  2 2" xfId="23273"/>
    <cellStyle name="8_Anafim_פירוט אגח תשואה מעל 10%  2_15" xfId="12765"/>
    <cellStyle name="8_Anafim_פירוט אגח תשואה מעל 10%  2_15 2" xfId="23274"/>
    <cellStyle name="8_Anafim_פירוט אגח תשואה מעל 10%  2_דיווחים נוספים" xfId="7325"/>
    <cellStyle name="8_Anafim_פירוט אגח תשואה מעל 10%  2_דיווחים נוספים 2" xfId="23275"/>
    <cellStyle name="8_Anafim_פירוט אגח תשואה מעל 10%  2_דיווחים נוספים_1" xfId="7326"/>
    <cellStyle name="8_Anafim_פירוט אגח תשואה מעל 10%  2_דיווחים נוספים_1 2" xfId="23276"/>
    <cellStyle name="8_Anafim_פירוט אגח תשואה מעל 10%  2_דיווחים נוספים_1_15" xfId="12767"/>
    <cellStyle name="8_Anafim_פירוט אגח תשואה מעל 10%  2_דיווחים נוספים_1_15 2" xfId="23277"/>
    <cellStyle name="8_Anafim_פירוט אגח תשואה מעל 10%  2_דיווחים נוספים_1_פירוט אגח תשואה מעל 10% " xfId="7327"/>
    <cellStyle name="8_Anafim_פירוט אגח תשואה מעל 10%  2_דיווחים נוספים_1_פירוט אגח תשואה מעל 10%  2" xfId="23278"/>
    <cellStyle name="8_Anafim_פירוט אגח תשואה מעל 10%  2_דיווחים נוספים_1_פירוט אגח תשואה מעל 10% _15" xfId="12768"/>
    <cellStyle name="8_Anafim_פירוט אגח תשואה מעל 10%  2_דיווחים נוספים_1_פירוט אגח תשואה מעל 10% _15 2" xfId="23279"/>
    <cellStyle name="8_Anafim_פירוט אגח תשואה מעל 10%  2_דיווחים נוספים_15" xfId="12766"/>
    <cellStyle name="8_Anafim_פירוט אגח תשואה מעל 10%  2_דיווחים נוספים_15 2" xfId="23280"/>
    <cellStyle name="8_Anafim_פירוט אגח תשואה מעל 10%  2_דיווחים נוספים_פירוט אגח תשואה מעל 10% " xfId="7328"/>
    <cellStyle name="8_Anafim_פירוט אגח תשואה מעל 10%  2_דיווחים נוספים_פירוט אגח תשואה מעל 10%  2" xfId="23281"/>
    <cellStyle name="8_Anafim_פירוט אגח תשואה מעל 10%  2_דיווחים נוספים_פירוט אגח תשואה מעל 10% _15" xfId="12769"/>
    <cellStyle name="8_Anafim_פירוט אגח תשואה מעל 10%  2_דיווחים נוספים_פירוט אגח תשואה מעל 10% _15 2" xfId="23282"/>
    <cellStyle name="8_Anafim_פירוט אגח תשואה מעל 10%  2_פירוט אגח תשואה מעל 10% " xfId="7329"/>
    <cellStyle name="8_Anafim_פירוט אגח תשואה מעל 10%  2_פירוט אגח תשואה מעל 10%  2" xfId="23283"/>
    <cellStyle name="8_Anafim_פירוט אגח תשואה מעל 10%  2_פירוט אגח תשואה מעל 10% _1" xfId="7330"/>
    <cellStyle name="8_Anafim_פירוט אגח תשואה מעל 10%  2_פירוט אגח תשואה מעל 10% _1 2" xfId="23284"/>
    <cellStyle name="8_Anafim_פירוט אגח תשואה מעל 10%  2_פירוט אגח תשואה מעל 10% _1_15" xfId="12771"/>
    <cellStyle name="8_Anafim_פירוט אגח תשואה מעל 10%  2_פירוט אגח תשואה מעל 10% _1_15 2" xfId="23285"/>
    <cellStyle name="8_Anafim_פירוט אגח תשואה מעל 10%  2_פירוט אגח תשואה מעל 10% _15" xfId="12770"/>
    <cellStyle name="8_Anafim_פירוט אגח תשואה מעל 10%  2_פירוט אגח תשואה מעל 10% _15 2" xfId="23286"/>
    <cellStyle name="8_Anafim_פירוט אגח תשואה מעל 10%  2_פירוט אגח תשואה מעל 10% _פירוט אגח תשואה מעל 10% " xfId="7331"/>
    <cellStyle name="8_Anafim_פירוט אגח תשואה מעל 10%  2_פירוט אגח תשואה מעל 10% _פירוט אגח תשואה מעל 10%  2" xfId="23287"/>
    <cellStyle name="8_Anafim_פירוט אגח תשואה מעל 10%  2_פירוט אגח תשואה מעל 10% _פירוט אגח תשואה מעל 10% _15" xfId="12772"/>
    <cellStyle name="8_Anafim_פירוט אגח תשואה מעל 10%  2_פירוט אגח תשואה מעל 10% _פירוט אגח תשואה מעל 10% _15 2" xfId="23288"/>
    <cellStyle name="8_Anafim_פירוט אגח תשואה מעל 10%  3" xfId="23272"/>
    <cellStyle name="8_Anafim_פירוט אגח תשואה מעל 10% _1" xfId="7332"/>
    <cellStyle name="8_Anafim_פירוט אגח תשואה מעל 10% _1 2" xfId="23289"/>
    <cellStyle name="8_Anafim_פירוט אגח תשואה מעל 10% _1_15" xfId="12773"/>
    <cellStyle name="8_Anafim_פירוט אגח תשואה מעל 10% _1_15 2" xfId="23290"/>
    <cellStyle name="8_Anafim_פירוט אגח תשואה מעל 10% _1_פירוט אגח תשואה מעל 10% " xfId="7333"/>
    <cellStyle name="8_Anafim_פירוט אגח תשואה מעל 10% _1_פירוט אגח תשואה מעל 10%  2" xfId="23291"/>
    <cellStyle name="8_Anafim_פירוט אגח תשואה מעל 10% _1_פירוט אגח תשואה מעל 10% _15" xfId="12774"/>
    <cellStyle name="8_Anafim_פירוט אגח תשואה מעל 10% _1_פירוט אגח תשואה מעל 10% _15 2" xfId="23292"/>
    <cellStyle name="8_Anafim_פירוט אגח תשואה מעל 10% _15" xfId="12764"/>
    <cellStyle name="8_Anafim_פירוט אגח תשואה מעל 10% _15 2" xfId="23293"/>
    <cellStyle name="8_Anafim_פירוט אגח תשואה מעל 10% _2" xfId="7334"/>
    <cellStyle name="8_Anafim_פירוט אגח תשואה מעל 10% _2 2" xfId="23294"/>
    <cellStyle name="8_Anafim_פירוט אגח תשואה מעל 10% _2_15" xfId="12775"/>
    <cellStyle name="8_Anafim_פירוט אגח תשואה מעל 10% _2_15 2" xfId="23295"/>
    <cellStyle name="8_Anafim_פירוט אגח תשואה מעל 10% _4.4." xfId="7335"/>
    <cellStyle name="8_Anafim_פירוט אגח תשואה מעל 10% _4.4. 2" xfId="7336"/>
    <cellStyle name="8_Anafim_פירוט אגח תשואה מעל 10% _4.4. 2 2" xfId="23297"/>
    <cellStyle name="8_Anafim_פירוט אגח תשואה מעל 10% _4.4. 2_15" xfId="12777"/>
    <cellStyle name="8_Anafim_פירוט אגח תשואה מעל 10% _4.4. 2_15 2" xfId="23298"/>
    <cellStyle name="8_Anafim_פירוט אגח תשואה מעל 10% _4.4. 2_דיווחים נוספים" xfId="7337"/>
    <cellStyle name="8_Anafim_פירוט אגח תשואה מעל 10% _4.4. 2_דיווחים נוספים 2" xfId="23299"/>
    <cellStyle name="8_Anafim_פירוט אגח תשואה מעל 10% _4.4. 2_דיווחים נוספים_1" xfId="7338"/>
    <cellStyle name="8_Anafim_פירוט אגח תשואה מעל 10% _4.4. 2_דיווחים נוספים_1 2" xfId="23300"/>
    <cellStyle name="8_Anafim_פירוט אגח תשואה מעל 10% _4.4. 2_דיווחים נוספים_1_15" xfId="12779"/>
    <cellStyle name="8_Anafim_פירוט אגח תשואה מעל 10% _4.4. 2_דיווחים נוספים_1_15 2" xfId="23301"/>
    <cellStyle name="8_Anafim_פירוט אגח תשואה מעל 10% _4.4. 2_דיווחים נוספים_1_פירוט אגח תשואה מעל 10% " xfId="7339"/>
    <cellStyle name="8_Anafim_פירוט אגח תשואה מעל 10% _4.4. 2_דיווחים נוספים_1_פירוט אגח תשואה מעל 10%  2" xfId="23302"/>
    <cellStyle name="8_Anafim_פירוט אגח תשואה מעל 10% _4.4. 2_דיווחים נוספים_1_פירוט אגח תשואה מעל 10% _15" xfId="12780"/>
    <cellStyle name="8_Anafim_פירוט אגח תשואה מעל 10% _4.4. 2_דיווחים נוספים_1_פירוט אגח תשואה מעל 10% _15 2" xfId="23303"/>
    <cellStyle name="8_Anafim_פירוט אגח תשואה מעל 10% _4.4. 2_דיווחים נוספים_15" xfId="12778"/>
    <cellStyle name="8_Anafim_פירוט אגח תשואה מעל 10% _4.4. 2_דיווחים נוספים_15 2" xfId="23304"/>
    <cellStyle name="8_Anafim_פירוט אגח תשואה מעל 10% _4.4. 2_דיווחים נוספים_פירוט אגח תשואה מעל 10% " xfId="7340"/>
    <cellStyle name="8_Anafim_פירוט אגח תשואה מעל 10% _4.4. 2_דיווחים נוספים_פירוט אגח תשואה מעל 10%  2" xfId="23305"/>
    <cellStyle name="8_Anafim_פירוט אגח תשואה מעל 10% _4.4. 2_דיווחים נוספים_פירוט אגח תשואה מעל 10% _15" xfId="12781"/>
    <cellStyle name="8_Anafim_פירוט אגח תשואה מעל 10% _4.4. 2_דיווחים נוספים_פירוט אגח תשואה מעל 10% _15 2" xfId="23306"/>
    <cellStyle name="8_Anafim_פירוט אגח תשואה מעל 10% _4.4. 2_פירוט אגח תשואה מעל 10% " xfId="7341"/>
    <cellStyle name="8_Anafim_פירוט אגח תשואה מעל 10% _4.4. 2_פירוט אגח תשואה מעל 10%  2" xfId="23307"/>
    <cellStyle name="8_Anafim_פירוט אגח תשואה מעל 10% _4.4. 2_פירוט אגח תשואה מעל 10% _1" xfId="7342"/>
    <cellStyle name="8_Anafim_פירוט אגח תשואה מעל 10% _4.4. 2_פירוט אגח תשואה מעל 10% _1 2" xfId="23308"/>
    <cellStyle name="8_Anafim_פירוט אגח תשואה מעל 10% _4.4. 2_פירוט אגח תשואה מעל 10% _1_15" xfId="12783"/>
    <cellStyle name="8_Anafim_פירוט אגח תשואה מעל 10% _4.4. 2_פירוט אגח תשואה מעל 10% _1_15 2" xfId="23309"/>
    <cellStyle name="8_Anafim_פירוט אגח תשואה מעל 10% _4.4. 2_פירוט אגח תשואה מעל 10% _15" xfId="12782"/>
    <cellStyle name="8_Anafim_פירוט אגח תשואה מעל 10% _4.4. 2_פירוט אגח תשואה מעל 10% _15 2" xfId="23310"/>
    <cellStyle name="8_Anafim_פירוט אגח תשואה מעל 10% _4.4. 2_פירוט אגח תשואה מעל 10% _פירוט אגח תשואה מעל 10% " xfId="7343"/>
    <cellStyle name="8_Anafim_פירוט אגח תשואה מעל 10% _4.4. 2_פירוט אגח תשואה מעל 10% _פירוט אגח תשואה מעל 10%  2" xfId="23311"/>
    <cellStyle name="8_Anafim_פירוט אגח תשואה מעל 10% _4.4. 2_פירוט אגח תשואה מעל 10% _פירוט אגח תשואה מעל 10% _15" xfId="12784"/>
    <cellStyle name="8_Anafim_פירוט אגח תשואה מעל 10% _4.4. 2_פירוט אגח תשואה מעל 10% _פירוט אגח תשואה מעל 10% _15 2" xfId="23312"/>
    <cellStyle name="8_Anafim_פירוט אגח תשואה מעל 10% _4.4. 3" xfId="23296"/>
    <cellStyle name="8_Anafim_פירוט אגח תשואה מעל 10% _4.4._15" xfId="12776"/>
    <cellStyle name="8_Anafim_פירוט אגח תשואה מעל 10% _4.4._15 2" xfId="23313"/>
    <cellStyle name="8_Anafim_פירוט אגח תשואה מעל 10% _4.4._דיווחים נוספים" xfId="7344"/>
    <cellStyle name="8_Anafim_פירוט אגח תשואה מעל 10% _4.4._דיווחים נוספים 2" xfId="23314"/>
    <cellStyle name="8_Anafim_פירוט אגח תשואה מעל 10% _4.4._דיווחים נוספים_15" xfId="12785"/>
    <cellStyle name="8_Anafim_פירוט אגח תשואה מעל 10% _4.4._דיווחים נוספים_15 2" xfId="23315"/>
    <cellStyle name="8_Anafim_פירוט אגח תשואה מעל 10% _4.4._דיווחים נוספים_פירוט אגח תשואה מעל 10% " xfId="7345"/>
    <cellStyle name="8_Anafim_פירוט אגח תשואה מעל 10% _4.4._דיווחים נוספים_פירוט אגח תשואה מעל 10%  2" xfId="23316"/>
    <cellStyle name="8_Anafim_פירוט אגח תשואה מעל 10% _4.4._דיווחים נוספים_פירוט אגח תשואה מעל 10% _15" xfId="12786"/>
    <cellStyle name="8_Anafim_פירוט אגח תשואה מעל 10% _4.4._דיווחים נוספים_פירוט אגח תשואה מעל 10% _15 2" xfId="23317"/>
    <cellStyle name="8_Anafim_פירוט אגח תשואה מעל 10% _4.4._פירוט אגח תשואה מעל 10% " xfId="7346"/>
    <cellStyle name="8_Anafim_פירוט אגח תשואה מעל 10% _4.4._פירוט אגח תשואה מעל 10%  2" xfId="23318"/>
    <cellStyle name="8_Anafim_פירוט אגח תשואה מעל 10% _4.4._פירוט אגח תשואה מעל 10% _1" xfId="7347"/>
    <cellStyle name="8_Anafim_פירוט אגח תשואה מעל 10% _4.4._פירוט אגח תשואה מעל 10% _1 2" xfId="23319"/>
    <cellStyle name="8_Anafim_פירוט אגח תשואה מעל 10% _4.4._פירוט אגח תשואה מעל 10% _1_15" xfId="12788"/>
    <cellStyle name="8_Anafim_פירוט אגח תשואה מעל 10% _4.4._פירוט אגח תשואה מעל 10% _1_15 2" xfId="23320"/>
    <cellStyle name="8_Anafim_פירוט אגח תשואה מעל 10% _4.4._פירוט אגח תשואה מעל 10% _15" xfId="12787"/>
    <cellStyle name="8_Anafim_פירוט אגח תשואה מעל 10% _4.4._פירוט אגח תשואה מעל 10% _15 2" xfId="23321"/>
    <cellStyle name="8_Anafim_פירוט אגח תשואה מעל 10% _4.4._פירוט אגח תשואה מעל 10% _פירוט אגח תשואה מעל 10% " xfId="7348"/>
    <cellStyle name="8_Anafim_פירוט אגח תשואה מעל 10% _4.4._פירוט אגח תשואה מעל 10% _פירוט אגח תשואה מעל 10%  2" xfId="23322"/>
    <cellStyle name="8_Anafim_פירוט אגח תשואה מעל 10% _4.4._פירוט אגח תשואה מעל 10% _פירוט אגח תשואה מעל 10% _15" xfId="12789"/>
    <cellStyle name="8_Anafim_פירוט אגח תשואה מעל 10% _4.4._פירוט אגח תשואה מעל 10% _פירוט אגח תשואה מעל 10% _15 2" xfId="23323"/>
    <cellStyle name="8_Anafim_פירוט אגח תשואה מעל 10% _דיווחים נוספים" xfId="7349"/>
    <cellStyle name="8_Anafim_פירוט אגח תשואה מעל 10% _דיווחים נוספים 2" xfId="23324"/>
    <cellStyle name="8_Anafim_פירוט אגח תשואה מעל 10% _דיווחים נוספים_1" xfId="7350"/>
    <cellStyle name="8_Anafim_פירוט אגח תשואה מעל 10% _דיווחים נוספים_1 2" xfId="23325"/>
    <cellStyle name="8_Anafim_פירוט אגח תשואה מעל 10% _דיווחים נוספים_1_15" xfId="12791"/>
    <cellStyle name="8_Anafim_פירוט אגח תשואה מעל 10% _דיווחים נוספים_1_15 2" xfId="23326"/>
    <cellStyle name="8_Anafim_פירוט אגח תשואה מעל 10% _דיווחים נוספים_1_פירוט אגח תשואה מעל 10% " xfId="7351"/>
    <cellStyle name="8_Anafim_פירוט אגח תשואה מעל 10% _דיווחים נוספים_1_פירוט אגח תשואה מעל 10%  2" xfId="23327"/>
    <cellStyle name="8_Anafim_פירוט אגח תשואה מעל 10% _דיווחים נוספים_1_פירוט אגח תשואה מעל 10% _15" xfId="12792"/>
    <cellStyle name="8_Anafim_פירוט אגח תשואה מעל 10% _דיווחים נוספים_1_פירוט אגח תשואה מעל 10% _15 2" xfId="23328"/>
    <cellStyle name="8_Anafim_פירוט אגח תשואה מעל 10% _דיווחים נוספים_15" xfId="12790"/>
    <cellStyle name="8_Anafim_פירוט אגח תשואה מעל 10% _דיווחים נוספים_15 2" xfId="23329"/>
    <cellStyle name="8_Anafim_פירוט אגח תשואה מעל 10% _דיווחים נוספים_פירוט אגח תשואה מעל 10% " xfId="7352"/>
    <cellStyle name="8_Anafim_פירוט אגח תשואה מעל 10% _דיווחים נוספים_פירוט אגח תשואה מעל 10%  2" xfId="23330"/>
    <cellStyle name="8_Anafim_פירוט אגח תשואה מעל 10% _דיווחים נוספים_פירוט אגח תשואה מעל 10% _15" xfId="12793"/>
    <cellStyle name="8_Anafim_פירוט אגח תשואה מעל 10% _דיווחים נוספים_פירוט אגח תשואה מעל 10% _15 2" xfId="23331"/>
    <cellStyle name="8_Anafim_פירוט אגח תשואה מעל 10% _פירוט אגח תשואה מעל 10% " xfId="7353"/>
    <cellStyle name="8_Anafim_פירוט אגח תשואה מעל 10% _פירוט אגח תשואה מעל 10%  2" xfId="23332"/>
    <cellStyle name="8_Anafim_פירוט אגח תשואה מעל 10% _פירוט אגח תשואה מעל 10% _1" xfId="7354"/>
    <cellStyle name="8_Anafim_פירוט אגח תשואה מעל 10% _פירוט אגח תשואה מעל 10% _1 2" xfId="23333"/>
    <cellStyle name="8_Anafim_פירוט אגח תשואה מעל 10% _פירוט אגח תשואה מעל 10% _1_15" xfId="12795"/>
    <cellStyle name="8_Anafim_פירוט אגח תשואה מעל 10% _פירוט אגח תשואה מעל 10% _1_15 2" xfId="23334"/>
    <cellStyle name="8_Anafim_פירוט אגח תשואה מעל 10% _פירוט אגח תשואה מעל 10% _15" xfId="12794"/>
    <cellStyle name="8_Anafim_פירוט אגח תשואה מעל 10% _פירוט אגח תשואה מעל 10% _15 2" xfId="23335"/>
    <cellStyle name="8_Anafim_פירוט אגח תשואה מעל 10% _פירוט אגח תשואה מעל 10% _פירוט אגח תשואה מעל 10% " xfId="7355"/>
    <cellStyle name="8_Anafim_פירוט אגח תשואה מעל 10% _פירוט אגח תשואה מעל 10% _פירוט אגח תשואה מעל 10%  2" xfId="23336"/>
    <cellStyle name="8_Anafim_פירוט אגח תשואה מעל 10% _פירוט אגח תשואה מעל 10% _פירוט אגח תשואה מעל 10% _15" xfId="12796"/>
    <cellStyle name="8_Anafim_פירוט אגח תשואה מעל 10% _פירוט אגח תשואה מעל 10% _פירוט אגח תשואה מעל 10% _15 2" xfId="23337"/>
    <cellStyle name="8_אחזקות בעלי ענין -DATA - ערכים" xfId="14883"/>
    <cellStyle name="8_אחזקות בעלי ענין -DATA - ערכים 2" xfId="23338"/>
    <cellStyle name="8_דיווחים נוספים" xfId="7356"/>
    <cellStyle name="8_דיווחים נוספים 2" xfId="7357"/>
    <cellStyle name="8_דיווחים נוספים 2 2" xfId="23340"/>
    <cellStyle name="8_דיווחים נוספים 2_15" xfId="12798"/>
    <cellStyle name="8_דיווחים נוספים 2_15 2" xfId="23341"/>
    <cellStyle name="8_דיווחים נוספים 2_דיווחים נוספים" xfId="7358"/>
    <cellStyle name="8_דיווחים נוספים 2_דיווחים נוספים 2" xfId="23342"/>
    <cellStyle name="8_דיווחים נוספים 2_דיווחים נוספים_1" xfId="7359"/>
    <cellStyle name="8_דיווחים נוספים 2_דיווחים נוספים_1 2" xfId="23343"/>
    <cellStyle name="8_דיווחים נוספים 2_דיווחים נוספים_1_15" xfId="12800"/>
    <cellStyle name="8_דיווחים נוספים 2_דיווחים נוספים_1_15 2" xfId="23344"/>
    <cellStyle name="8_דיווחים נוספים 2_דיווחים נוספים_1_פירוט אגח תשואה מעל 10% " xfId="7360"/>
    <cellStyle name="8_דיווחים נוספים 2_דיווחים נוספים_1_פירוט אגח תשואה מעל 10%  2" xfId="23345"/>
    <cellStyle name="8_דיווחים נוספים 2_דיווחים נוספים_1_פירוט אגח תשואה מעל 10% _15" xfId="12801"/>
    <cellStyle name="8_דיווחים נוספים 2_דיווחים נוספים_1_פירוט אגח תשואה מעל 10% _15 2" xfId="23346"/>
    <cellStyle name="8_דיווחים נוספים 2_דיווחים נוספים_15" xfId="12799"/>
    <cellStyle name="8_דיווחים נוספים 2_דיווחים נוספים_15 2" xfId="23347"/>
    <cellStyle name="8_דיווחים נוספים 2_דיווחים נוספים_פירוט אגח תשואה מעל 10% " xfId="7361"/>
    <cellStyle name="8_דיווחים נוספים 2_דיווחים נוספים_פירוט אגח תשואה מעל 10%  2" xfId="23348"/>
    <cellStyle name="8_דיווחים נוספים 2_דיווחים נוספים_פירוט אגח תשואה מעל 10% _15" xfId="12802"/>
    <cellStyle name="8_דיווחים נוספים 2_דיווחים נוספים_פירוט אגח תשואה מעל 10% _15 2" xfId="23349"/>
    <cellStyle name="8_דיווחים נוספים 2_פירוט אגח תשואה מעל 10% " xfId="7362"/>
    <cellStyle name="8_דיווחים נוספים 2_פירוט אגח תשואה מעל 10%  2" xfId="23350"/>
    <cellStyle name="8_דיווחים נוספים 2_פירוט אגח תשואה מעל 10% _1" xfId="7363"/>
    <cellStyle name="8_דיווחים נוספים 2_פירוט אגח תשואה מעל 10% _1 2" xfId="23351"/>
    <cellStyle name="8_דיווחים נוספים 2_פירוט אגח תשואה מעל 10% _1_15" xfId="12804"/>
    <cellStyle name="8_דיווחים נוספים 2_פירוט אגח תשואה מעל 10% _1_15 2" xfId="23352"/>
    <cellStyle name="8_דיווחים נוספים 2_פירוט אגח תשואה מעל 10% _15" xfId="12803"/>
    <cellStyle name="8_דיווחים נוספים 2_פירוט אגח תשואה מעל 10% _15 2" xfId="23353"/>
    <cellStyle name="8_דיווחים נוספים 2_פירוט אגח תשואה מעל 10% _פירוט אגח תשואה מעל 10% " xfId="7364"/>
    <cellStyle name="8_דיווחים נוספים 2_פירוט אגח תשואה מעל 10% _פירוט אגח תשואה מעל 10%  2" xfId="23354"/>
    <cellStyle name="8_דיווחים נוספים 2_פירוט אגח תשואה מעל 10% _פירוט אגח תשואה מעל 10% _15" xfId="12805"/>
    <cellStyle name="8_דיווחים נוספים 2_פירוט אגח תשואה מעל 10% _פירוט אגח תשואה מעל 10% _15 2" xfId="23355"/>
    <cellStyle name="8_דיווחים נוספים 3" xfId="23339"/>
    <cellStyle name="8_דיווחים נוספים_1" xfId="7365"/>
    <cellStyle name="8_דיווחים נוספים_1 2" xfId="7366"/>
    <cellStyle name="8_דיווחים נוספים_1 2 2" xfId="23357"/>
    <cellStyle name="8_דיווחים נוספים_1 2_15" xfId="12807"/>
    <cellStyle name="8_דיווחים נוספים_1 2_15 2" xfId="23358"/>
    <cellStyle name="8_דיווחים נוספים_1 2_דיווחים נוספים" xfId="7367"/>
    <cellStyle name="8_דיווחים נוספים_1 2_דיווחים נוספים 2" xfId="23359"/>
    <cellStyle name="8_דיווחים נוספים_1 2_דיווחים נוספים_1" xfId="7368"/>
    <cellStyle name="8_דיווחים נוספים_1 2_דיווחים נוספים_1 2" xfId="23360"/>
    <cellStyle name="8_דיווחים נוספים_1 2_דיווחים נוספים_1_15" xfId="12809"/>
    <cellStyle name="8_דיווחים נוספים_1 2_דיווחים נוספים_1_15 2" xfId="23361"/>
    <cellStyle name="8_דיווחים נוספים_1 2_דיווחים נוספים_1_פירוט אגח תשואה מעל 10% " xfId="7369"/>
    <cellStyle name="8_דיווחים נוספים_1 2_דיווחים נוספים_1_פירוט אגח תשואה מעל 10%  2" xfId="23362"/>
    <cellStyle name="8_דיווחים נוספים_1 2_דיווחים נוספים_1_פירוט אגח תשואה מעל 10% _15" xfId="12810"/>
    <cellStyle name="8_דיווחים נוספים_1 2_דיווחים נוספים_1_פירוט אגח תשואה מעל 10% _15 2" xfId="23363"/>
    <cellStyle name="8_דיווחים נוספים_1 2_דיווחים נוספים_15" xfId="12808"/>
    <cellStyle name="8_דיווחים נוספים_1 2_דיווחים נוספים_15 2" xfId="23364"/>
    <cellStyle name="8_דיווחים נוספים_1 2_דיווחים נוספים_פירוט אגח תשואה מעל 10% " xfId="7370"/>
    <cellStyle name="8_דיווחים נוספים_1 2_דיווחים נוספים_פירוט אגח תשואה מעל 10%  2" xfId="23365"/>
    <cellStyle name="8_דיווחים נוספים_1 2_דיווחים נוספים_פירוט אגח תשואה מעל 10% _15" xfId="12811"/>
    <cellStyle name="8_דיווחים נוספים_1 2_דיווחים נוספים_פירוט אגח תשואה מעל 10% _15 2" xfId="23366"/>
    <cellStyle name="8_דיווחים נוספים_1 2_פירוט אגח תשואה מעל 10% " xfId="7371"/>
    <cellStyle name="8_דיווחים נוספים_1 2_פירוט אגח תשואה מעל 10%  2" xfId="23367"/>
    <cellStyle name="8_דיווחים נוספים_1 2_פירוט אגח תשואה מעל 10% _1" xfId="7372"/>
    <cellStyle name="8_דיווחים נוספים_1 2_פירוט אגח תשואה מעל 10% _1 2" xfId="23368"/>
    <cellStyle name="8_דיווחים נוספים_1 2_פירוט אגח תשואה מעל 10% _1_15" xfId="12813"/>
    <cellStyle name="8_דיווחים נוספים_1 2_פירוט אגח תשואה מעל 10% _1_15 2" xfId="23369"/>
    <cellStyle name="8_דיווחים נוספים_1 2_פירוט אגח תשואה מעל 10% _15" xfId="12812"/>
    <cellStyle name="8_דיווחים נוספים_1 2_פירוט אגח תשואה מעל 10% _15 2" xfId="23370"/>
    <cellStyle name="8_דיווחים נוספים_1 2_פירוט אגח תשואה מעל 10% _פירוט אגח תשואה מעל 10% " xfId="7373"/>
    <cellStyle name="8_דיווחים נוספים_1 2_פירוט אגח תשואה מעל 10% _פירוט אגח תשואה מעל 10%  2" xfId="23371"/>
    <cellStyle name="8_דיווחים נוספים_1 2_פירוט אגח תשואה מעל 10% _פירוט אגח תשואה מעל 10% _15" xfId="12814"/>
    <cellStyle name="8_דיווחים נוספים_1 2_פירוט אגח תשואה מעל 10% _פירוט אגח תשואה מעל 10% _15 2" xfId="23372"/>
    <cellStyle name="8_דיווחים נוספים_1 3" xfId="23356"/>
    <cellStyle name="8_דיווחים נוספים_1_15" xfId="12806"/>
    <cellStyle name="8_דיווחים נוספים_1_15 2" xfId="23373"/>
    <cellStyle name="8_דיווחים נוספים_1_4.4." xfId="7374"/>
    <cellStyle name="8_דיווחים נוספים_1_4.4. 2" xfId="7375"/>
    <cellStyle name="8_דיווחים נוספים_1_4.4. 2 2" xfId="23375"/>
    <cellStyle name="8_דיווחים נוספים_1_4.4. 2_15" xfId="12816"/>
    <cellStyle name="8_דיווחים נוספים_1_4.4. 2_15 2" xfId="23376"/>
    <cellStyle name="8_דיווחים נוספים_1_4.4. 2_דיווחים נוספים" xfId="7376"/>
    <cellStyle name="8_דיווחים נוספים_1_4.4. 2_דיווחים נוספים 2" xfId="23377"/>
    <cellStyle name="8_דיווחים נוספים_1_4.4. 2_דיווחים נוספים_1" xfId="7377"/>
    <cellStyle name="8_דיווחים נוספים_1_4.4. 2_דיווחים נוספים_1 2" xfId="23378"/>
    <cellStyle name="8_דיווחים נוספים_1_4.4. 2_דיווחים נוספים_1_15" xfId="12818"/>
    <cellStyle name="8_דיווחים נוספים_1_4.4. 2_דיווחים נוספים_1_15 2" xfId="23379"/>
    <cellStyle name="8_דיווחים נוספים_1_4.4. 2_דיווחים נוספים_1_פירוט אגח תשואה מעל 10% " xfId="7378"/>
    <cellStyle name="8_דיווחים נוספים_1_4.4. 2_דיווחים נוספים_1_פירוט אגח תשואה מעל 10%  2" xfId="23380"/>
    <cellStyle name="8_דיווחים נוספים_1_4.4. 2_דיווחים נוספים_1_פירוט אגח תשואה מעל 10% _15" xfId="12819"/>
    <cellStyle name="8_דיווחים נוספים_1_4.4. 2_דיווחים נוספים_1_פירוט אגח תשואה מעל 10% _15 2" xfId="23381"/>
    <cellStyle name="8_דיווחים נוספים_1_4.4. 2_דיווחים נוספים_15" xfId="12817"/>
    <cellStyle name="8_דיווחים נוספים_1_4.4. 2_דיווחים נוספים_15 2" xfId="23382"/>
    <cellStyle name="8_דיווחים נוספים_1_4.4. 2_דיווחים נוספים_פירוט אגח תשואה מעל 10% " xfId="7379"/>
    <cellStyle name="8_דיווחים נוספים_1_4.4. 2_דיווחים נוספים_פירוט אגח תשואה מעל 10%  2" xfId="23383"/>
    <cellStyle name="8_דיווחים נוספים_1_4.4. 2_דיווחים נוספים_פירוט אגח תשואה מעל 10% _15" xfId="12820"/>
    <cellStyle name="8_דיווחים נוספים_1_4.4. 2_דיווחים נוספים_פירוט אגח תשואה מעל 10% _15 2" xfId="23384"/>
    <cellStyle name="8_דיווחים נוספים_1_4.4. 2_פירוט אגח תשואה מעל 10% " xfId="7380"/>
    <cellStyle name="8_דיווחים נוספים_1_4.4. 2_פירוט אגח תשואה מעל 10%  2" xfId="23385"/>
    <cellStyle name="8_דיווחים נוספים_1_4.4. 2_פירוט אגח תשואה מעל 10% _1" xfId="7381"/>
    <cellStyle name="8_דיווחים נוספים_1_4.4. 2_פירוט אגח תשואה מעל 10% _1 2" xfId="23386"/>
    <cellStyle name="8_דיווחים נוספים_1_4.4. 2_פירוט אגח תשואה מעל 10% _1_15" xfId="12822"/>
    <cellStyle name="8_דיווחים נוספים_1_4.4. 2_פירוט אגח תשואה מעל 10% _1_15 2" xfId="23387"/>
    <cellStyle name="8_דיווחים נוספים_1_4.4. 2_פירוט אגח תשואה מעל 10% _15" xfId="12821"/>
    <cellStyle name="8_דיווחים נוספים_1_4.4. 2_פירוט אגח תשואה מעל 10% _15 2" xfId="23388"/>
    <cellStyle name="8_דיווחים נוספים_1_4.4. 2_פירוט אגח תשואה מעל 10% _פירוט אגח תשואה מעל 10% " xfId="7382"/>
    <cellStyle name="8_דיווחים נוספים_1_4.4. 2_פירוט אגח תשואה מעל 10% _פירוט אגח תשואה מעל 10%  2" xfId="23389"/>
    <cellStyle name="8_דיווחים נוספים_1_4.4. 2_פירוט אגח תשואה מעל 10% _פירוט אגח תשואה מעל 10% _15" xfId="12823"/>
    <cellStyle name="8_דיווחים נוספים_1_4.4. 2_פירוט אגח תשואה מעל 10% _פירוט אגח תשואה מעל 10% _15 2" xfId="23390"/>
    <cellStyle name="8_דיווחים נוספים_1_4.4. 3" xfId="23374"/>
    <cellStyle name="8_דיווחים נוספים_1_4.4._15" xfId="12815"/>
    <cellStyle name="8_דיווחים נוספים_1_4.4._15 2" xfId="23391"/>
    <cellStyle name="8_דיווחים נוספים_1_4.4._דיווחים נוספים" xfId="7383"/>
    <cellStyle name="8_דיווחים נוספים_1_4.4._דיווחים נוספים 2" xfId="23392"/>
    <cellStyle name="8_דיווחים נוספים_1_4.4._דיווחים נוספים_15" xfId="12824"/>
    <cellStyle name="8_דיווחים נוספים_1_4.4._דיווחים נוספים_15 2" xfId="23393"/>
    <cellStyle name="8_דיווחים נוספים_1_4.4._דיווחים נוספים_פירוט אגח תשואה מעל 10% " xfId="7384"/>
    <cellStyle name="8_דיווחים נוספים_1_4.4._דיווחים נוספים_פירוט אגח תשואה מעל 10%  2" xfId="23394"/>
    <cellStyle name="8_דיווחים נוספים_1_4.4._דיווחים נוספים_פירוט אגח תשואה מעל 10% _15" xfId="12825"/>
    <cellStyle name="8_דיווחים נוספים_1_4.4._דיווחים נוספים_פירוט אגח תשואה מעל 10% _15 2" xfId="23395"/>
    <cellStyle name="8_דיווחים נוספים_1_4.4._פירוט אגח תשואה מעל 10% " xfId="7385"/>
    <cellStyle name="8_דיווחים נוספים_1_4.4._פירוט אגח תשואה מעל 10%  2" xfId="23396"/>
    <cellStyle name="8_דיווחים נוספים_1_4.4._פירוט אגח תשואה מעל 10% _1" xfId="7386"/>
    <cellStyle name="8_דיווחים נוספים_1_4.4._פירוט אגח תשואה מעל 10% _1 2" xfId="23397"/>
    <cellStyle name="8_דיווחים נוספים_1_4.4._פירוט אגח תשואה מעל 10% _1_15" xfId="12827"/>
    <cellStyle name="8_דיווחים נוספים_1_4.4._פירוט אגח תשואה מעל 10% _1_15 2" xfId="23398"/>
    <cellStyle name="8_דיווחים נוספים_1_4.4._פירוט אגח תשואה מעל 10% _15" xfId="12826"/>
    <cellStyle name="8_דיווחים נוספים_1_4.4._פירוט אגח תשואה מעל 10% _15 2" xfId="23399"/>
    <cellStyle name="8_דיווחים נוספים_1_4.4._פירוט אגח תשואה מעל 10% _פירוט אגח תשואה מעל 10% " xfId="7387"/>
    <cellStyle name="8_דיווחים נוספים_1_4.4._פירוט אגח תשואה מעל 10% _פירוט אגח תשואה מעל 10%  2" xfId="23400"/>
    <cellStyle name="8_דיווחים נוספים_1_4.4._פירוט אגח תשואה מעל 10% _פירוט אגח תשואה מעל 10% _15" xfId="12828"/>
    <cellStyle name="8_דיווחים נוספים_1_4.4._פירוט אגח תשואה מעל 10% _פירוט אגח תשואה מעל 10% _15 2" xfId="23401"/>
    <cellStyle name="8_דיווחים נוספים_1_דיווחים נוספים" xfId="7388"/>
    <cellStyle name="8_דיווחים נוספים_1_דיווחים נוספים 2" xfId="7389"/>
    <cellStyle name="8_דיווחים נוספים_1_דיווחים נוספים 2 2" xfId="23403"/>
    <cellStyle name="8_דיווחים נוספים_1_דיווחים נוספים 2_15" xfId="12830"/>
    <cellStyle name="8_דיווחים נוספים_1_דיווחים נוספים 2_15 2" xfId="23404"/>
    <cellStyle name="8_דיווחים נוספים_1_דיווחים נוספים 2_דיווחים נוספים" xfId="7390"/>
    <cellStyle name="8_דיווחים נוספים_1_דיווחים נוספים 2_דיווחים נוספים 2" xfId="23405"/>
    <cellStyle name="8_דיווחים נוספים_1_דיווחים נוספים 2_דיווחים נוספים_1" xfId="7391"/>
    <cellStyle name="8_דיווחים נוספים_1_דיווחים נוספים 2_דיווחים נוספים_1 2" xfId="23406"/>
    <cellStyle name="8_דיווחים נוספים_1_דיווחים נוספים 2_דיווחים נוספים_1_15" xfId="12832"/>
    <cellStyle name="8_דיווחים נוספים_1_דיווחים נוספים 2_דיווחים נוספים_1_15 2" xfId="23407"/>
    <cellStyle name="8_דיווחים נוספים_1_דיווחים נוספים 2_דיווחים נוספים_1_פירוט אגח תשואה מעל 10% " xfId="7392"/>
    <cellStyle name="8_דיווחים נוספים_1_דיווחים נוספים 2_דיווחים נוספים_1_פירוט אגח תשואה מעל 10%  2" xfId="23408"/>
    <cellStyle name="8_דיווחים נוספים_1_דיווחים נוספים 2_דיווחים נוספים_1_פירוט אגח תשואה מעל 10% _15" xfId="12833"/>
    <cellStyle name="8_דיווחים נוספים_1_דיווחים נוספים 2_דיווחים נוספים_1_פירוט אגח תשואה מעל 10% _15 2" xfId="23409"/>
    <cellStyle name="8_דיווחים נוספים_1_דיווחים נוספים 2_דיווחים נוספים_15" xfId="12831"/>
    <cellStyle name="8_דיווחים נוספים_1_דיווחים נוספים 2_דיווחים נוספים_15 2" xfId="23410"/>
    <cellStyle name="8_דיווחים נוספים_1_דיווחים נוספים 2_דיווחים נוספים_פירוט אגח תשואה מעל 10% " xfId="7393"/>
    <cellStyle name="8_דיווחים נוספים_1_דיווחים נוספים 2_דיווחים נוספים_פירוט אגח תשואה מעל 10%  2" xfId="23411"/>
    <cellStyle name="8_דיווחים נוספים_1_דיווחים נוספים 2_דיווחים נוספים_פירוט אגח תשואה מעל 10% _15" xfId="12834"/>
    <cellStyle name="8_דיווחים נוספים_1_דיווחים נוספים 2_דיווחים נוספים_פירוט אגח תשואה מעל 10% _15 2" xfId="23412"/>
    <cellStyle name="8_דיווחים נוספים_1_דיווחים נוספים 2_פירוט אגח תשואה מעל 10% " xfId="7394"/>
    <cellStyle name="8_דיווחים נוספים_1_דיווחים נוספים 2_פירוט אגח תשואה מעל 10%  2" xfId="23413"/>
    <cellStyle name="8_דיווחים נוספים_1_דיווחים נוספים 2_פירוט אגח תשואה מעל 10% _1" xfId="7395"/>
    <cellStyle name="8_דיווחים נוספים_1_דיווחים נוספים 2_פירוט אגח תשואה מעל 10% _1 2" xfId="23414"/>
    <cellStyle name="8_דיווחים נוספים_1_דיווחים נוספים 2_פירוט אגח תשואה מעל 10% _1_15" xfId="12836"/>
    <cellStyle name="8_דיווחים נוספים_1_דיווחים נוספים 2_פירוט אגח תשואה מעל 10% _1_15 2" xfId="23415"/>
    <cellStyle name="8_דיווחים נוספים_1_דיווחים נוספים 2_פירוט אגח תשואה מעל 10% _15" xfId="12835"/>
    <cellStyle name="8_דיווחים נוספים_1_דיווחים נוספים 2_פירוט אגח תשואה מעל 10% _15 2" xfId="23416"/>
    <cellStyle name="8_דיווחים נוספים_1_דיווחים נוספים 2_פירוט אגח תשואה מעל 10% _פירוט אגח תשואה מעל 10% " xfId="7396"/>
    <cellStyle name="8_דיווחים נוספים_1_דיווחים נוספים 2_פירוט אגח תשואה מעל 10% _פירוט אגח תשואה מעל 10%  2" xfId="23417"/>
    <cellStyle name="8_דיווחים נוספים_1_דיווחים נוספים 2_פירוט אגח תשואה מעל 10% _פירוט אגח תשואה מעל 10% _15" xfId="12837"/>
    <cellStyle name="8_דיווחים נוספים_1_דיווחים נוספים 2_פירוט אגח תשואה מעל 10% _פירוט אגח תשואה מעל 10% _15 2" xfId="23418"/>
    <cellStyle name="8_דיווחים נוספים_1_דיווחים נוספים 3" xfId="23402"/>
    <cellStyle name="8_דיווחים נוספים_1_דיווחים נוספים_1" xfId="7397"/>
    <cellStyle name="8_דיווחים נוספים_1_דיווחים נוספים_1 2" xfId="23419"/>
    <cellStyle name="8_דיווחים נוספים_1_דיווחים נוספים_1_15" xfId="12838"/>
    <cellStyle name="8_דיווחים נוספים_1_דיווחים נוספים_1_15 2" xfId="23420"/>
    <cellStyle name="8_דיווחים נוספים_1_דיווחים נוספים_1_פירוט אגח תשואה מעל 10% " xfId="7398"/>
    <cellStyle name="8_דיווחים נוספים_1_דיווחים נוספים_1_פירוט אגח תשואה מעל 10%  2" xfId="23421"/>
    <cellStyle name="8_דיווחים נוספים_1_דיווחים נוספים_1_פירוט אגח תשואה מעל 10% _15" xfId="12839"/>
    <cellStyle name="8_דיווחים נוספים_1_דיווחים נוספים_1_פירוט אגח תשואה מעל 10% _15 2" xfId="23422"/>
    <cellStyle name="8_דיווחים נוספים_1_דיווחים נוספים_15" xfId="12829"/>
    <cellStyle name="8_דיווחים נוספים_1_דיווחים נוספים_15 2" xfId="23423"/>
    <cellStyle name="8_דיווחים נוספים_1_דיווחים נוספים_4.4." xfId="7399"/>
    <cellStyle name="8_דיווחים נוספים_1_דיווחים נוספים_4.4. 2" xfId="7400"/>
    <cellStyle name="8_דיווחים נוספים_1_דיווחים נוספים_4.4. 2 2" xfId="23425"/>
    <cellStyle name="8_דיווחים נוספים_1_דיווחים נוספים_4.4. 2_15" xfId="12841"/>
    <cellStyle name="8_דיווחים נוספים_1_דיווחים נוספים_4.4. 2_15 2" xfId="23426"/>
    <cellStyle name="8_דיווחים נוספים_1_דיווחים נוספים_4.4. 2_דיווחים נוספים" xfId="7401"/>
    <cellStyle name="8_דיווחים נוספים_1_דיווחים נוספים_4.4. 2_דיווחים נוספים 2" xfId="23427"/>
    <cellStyle name="8_דיווחים נוספים_1_דיווחים נוספים_4.4. 2_דיווחים נוספים_1" xfId="7402"/>
    <cellStyle name="8_דיווחים נוספים_1_דיווחים נוספים_4.4. 2_דיווחים נוספים_1 2" xfId="23428"/>
    <cellStyle name="8_דיווחים נוספים_1_דיווחים נוספים_4.4. 2_דיווחים נוספים_1_15" xfId="12843"/>
    <cellStyle name="8_דיווחים נוספים_1_דיווחים נוספים_4.4. 2_דיווחים נוספים_1_15 2" xfId="23429"/>
    <cellStyle name="8_דיווחים נוספים_1_דיווחים נוספים_4.4. 2_דיווחים נוספים_1_פירוט אגח תשואה מעל 10% " xfId="7403"/>
    <cellStyle name="8_דיווחים נוספים_1_דיווחים נוספים_4.4. 2_דיווחים נוספים_1_פירוט אגח תשואה מעל 10%  2" xfId="23430"/>
    <cellStyle name="8_דיווחים נוספים_1_דיווחים נוספים_4.4. 2_דיווחים נוספים_1_פירוט אגח תשואה מעל 10% _15" xfId="12844"/>
    <cellStyle name="8_דיווחים נוספים_1_דיווחים נוספים_4.4. 2_דיווחים נוספים_1_פירוט אגח תשואה מעל 10% _15 2" xfId="23431"/>
    <cellStyle name="8_דיווחים נוספים_1_דיווחים נוספים_4.4. 2_דיווחים נוספים_15" xfId="12842"/>
    <cellStyle name="8_דיווחים נוספים_1_דיווחים נוספים_4.4. 2_דיווחים נוספים_15 2" xfId="23432"/>
    <cellStyle name="8_דיווחים נוספים_1_דיווחים נוספים_4.4. 2_דיווחים נוספים_פירוט אגח תשואה מעל 10% " xfId="7404"/>
    <cellStyle name="8_דיווחים נוספים_1_דיווחים נוספים_4.4. 2_דיווחים נוספים_פירוט אגח תשואה מעל 10%  2" xfId="23433"/>
    <cellStyle name="8_דיווחים נוספים_1_דיווחים נוספים_4.4. 2_דיווחים נוספים_פירוט אגח תשואה מעל 10% _15" xfId="12845"/>
    <cellStyle name="8_דיווחים נוספים_1_דיווחים נוספים_4.4. 2_דיווחים נוספים_פירוט אגח תשואה מעל 10% _15 2" xfId="23434"/>
    <cellStyle name="8_דיווחים נוספים_1_דיווחים נוספים_4.4. 2_פירוט אגח תשואה מעל 10% " xfId="7405"/>
    <cellStyle name="8_דיווחים נוספים_1_דיווחים נוספים_4.4. 2_פירוט אגח תשואה מעל 10%  2" xfId="23435"/>
    <cellStyle name="8_דיווחים נוספים_1_דיווחים נוספים_4.4. 2_פירוט אגח תשואה מעל 10% _1" xfId="7406"/>
    <cellStyle name="8_דיווחים נוספים_1_דיווחים נוספים_4.4. 2_פירוט אגח תשואה מעל 10% _1 2" xfId="23436"/>
    <cellStyle name="8_דיווחים נוספים_1_דיווחים נוספים_4.4. 2_פירוט אגח תשואה מעל 10% _1_15" xfId="12847"/>
    <cellStyle name="8_דיווחים נוספים_1_דיווחים נוספים_4.4. 2_פירוט אגח תשואה מעל 10% _1_15 2" xfId="23437"/>
    <cellStyle name="8_דיווחים נוספים_1_דיווחים נוספים_4.4. 2_פירוט אגח תשואה מעל 10% _15" xfId="12846"/>
    <cellStyle name="8_דיווחים נוספים_1_דיווחים נוספים_4.4. 2_פירוט אגח תשואה מעל 10% _15 2" xfId="23438"/>
    <cellStyle name="8_דיווחים נוספים_1_דיווחים נוספים_4.4. 2_פירוט אגח תשואה מעל 10% _פירוט אגח תשואה מעל 10% " xfId="7407"/>
    <cellStyle name="8_דיווחים נוספים_1_דיווחים נוספים_4.4. 2_פירוט אגח תשואה מעל 10% _פירוט אגח תשואה מעל 10%  2" xfId="23439"/>
    <cellStyle name="8_דיווחים נוספים_1_דיווחים נוספים_4.4. 2_פירוט אגח תשואה מעל 10% _פירוט אגח תשואה מעל 10% _15" xfId="12848"/>
    <cellStyle name="8_דיווחים נוספים_1_דיווחים נוספים_4.4. 2_פירוט אגח תשואה מעל 10% _פירוט אגח תשואה מעל 10% _15 2" xfId="23440"/>
    <cellStyle name="8_דיווחים נוספים_1_דיווחים נוספים_4.4. 3" xfId="23424"/>
    <cellStyle name="8_דיווחים נוספים_1_דיווחים נוספים_4.4._15" xfId="12840"/>
    <cellStyle name="8_דיווחים נוספים_1_דיווחים נוספים_4.4._15 2" xfId="23441"/>
    <cellStyle name="8_דיווחים נוספים_1_דיווחים נוספים_4.4._דיווחים נוספים" xfId="7408"/>
    <cellStyle name="8_דיווחים נוספים_1_דיווחים נוספים_4.4._דיווחים נוספים 2" xfId="23442"/>
    <cellStyle name="8_דיווחים נוספים_1_דיווחים נוספים_4.4._דיווחים נוספים_15" xfId="12849"/>
    <cellStyle name="8_דיווחים נוספים_1_דיווחים נוספים_4.4._דיווחים נוספים_15 2" xfId="23443"/>
    <cellStyle name="8_דיווחים נוספים_1_דיווחים נוספים_4.4._דיווחים נוספים_פירוט אגח תשואה מעל 10% " xfId="7409"/>
    <cellStyle name="8_דיווחים נוספים_1_דיווחים נוספים_4.4._דיווחים נוספים_פירוט אגח תשואה מעל 10%  2" xfId="23444"/>
    <cellStyle name="8_דיווחים נוספים_1_דיווחים נוספים_4.4._דיווחים נוספים_פירוט אגח תשואה מעל 10% _15" xfId="12850"/>
    <cellStyle name="8_דיווחים נוספים_1_דיווחים נוספים_4.4._דיווחים נוספים_פירוט אגח תשואה מעל 10% _15 2" xfId="23445"/>
    <cellStyle name="8_דיווחים נוספים_1_דיווחים נוספים_4.4._פירוט אגח תשואה מעל 10% " xfId="7410"/>
    <cellStyle name="8_דיווחים נוספים_1_דיווחים נוספים_4.4._פירוט אגח תשואה מעל 10%  2" xfId="23446"/>
    <cellStyle name="8_דיווחים נוספים_1_דיווחים נוספים_4.4._פירוט אגח תשואה מעל 10% _1" xfId="7411"/>
    <cellStyle name="8_דיווחים נוספים_1_דיווחים נוספים_4.4._פירוט אגח תשואה מעל 10% _1 2" xfId="23447"/>
    <cellStyle name="8_דיווחים נוספים_1_דיווחים נוספים_4.4._פירוט אגח תשואה מעל 10% _1_15" xfId="12852"/>
    <cellStyle name="8_דיווחים נוספים_1_דיווחים נוספים_4.4._פירוט אגח תשואה מעל 10% _1_15 2" xfId="23448"/>
    <cellStyle name="8_דיווחים נוספים_1_דיווחים נוספים_4.4._פירוט אגח תשואה מעל 10% _15" xfId="12851"/>
    <cellStyle name="8_דיווחים נוספים_1_דיווחים נוספים_4.4._פירוט אגח תשואה מעל 10% _15 2" xfId="23449"/>
    <cellStyle name="8_דיווחים נוספים_1_דיווחים נוספים_4.4._פירוט אגח תשואה מעל 10% _פירוט אגח תשואה מעל 10% " xfId="7412"/>
    <cellStyle name="8_דיווחים נוספים_1_דיווחים נוספים_4.4._פירוט אגח תשואה מעל 10% _פירוט אגח תשואה מעל 10%  2" xfId="23450"/>
    <cellStyle name="8_דיווחים נוספים_1_דיווחים נוספים_4.4._פירוט אגח תשואה מעל 10% _פירוט אגח תשואה מעל 10% _15" xfId="12853"/>
    <cellStyle name="8_דיווחים נוספים_1_דיווחים נוספים_4.4._פירוט אגח תשואה מעל 10% _פירוט אגח תשואה מעל 10% _15 2" xfId="23451"/>
    <cellStyle name="8_דיווחים נוספים_1_דיווחים נוספים_דיווחים נוספים" xfId="7413"/>
    <cellStyle name="8_דיווחים נוספים_1_דיווחים נוספים_דיווחים נוספים 2" xfId="23452"/>
    <cellStyle name="8_דיווחים נוספים_1_דיווחים נוספים_דיווחים נוספים_15" xfId="12854"/>
    <cellStyle name="8_דיווחים נוספים_1_דיווחים נוספים_דיווחים נוספים_15 2" xfId="23453"/>
    <cellStyle name="8_דיווחים נוספים_1_דיווחים נוספים_דיווחים נוספים_פירוט אגח תשואה מעל 10% " xfId="7414"/>
    <cellStyle name="8_דיווחים נוספים_1_דיווחים נוספים_דיווחים נוספים_פירוט אגח תשואה מעל 10%  2" xfId="23454"/>
    <cellStyle name="8_דיווחים נוספים_1_דיווחים נוספים_דיווחים נוספים_פירוט אגח תשואה מעל 10% _15" xfId="12855"/>
    <cellStyle name="8_דיווחים נוספים_1_דיווחים נוספים_דיווחים נוספים_פירוט אגח תשואה מעל 10% _15 2" xfId="23455"/>
    <cellStyle name="8_דיווחים נוספים_1_דיווחים נוספים_פירוט אגח תשואה מעל 10% " xfId="7415"/>
    <cellStyle name="8_דיווחים נוספים_1_דיווחים נוספים_פירוט אגח תשואה מעל 10%  2" xfId="23456"/>
    <cellStyle name="8_דיווחים נוספים_1_דיווחים נוספים_פירוט אגח תשואה מעל 10% _1" xfId="7416"/>
    <cellStyle name="8_דיווחים נוספים_1_דיווחים נוספים_פירוט אגח תשואה מעל 10% _1 2" xfId="23457"/>
    <cellStyle name="8_דיווחים נוספים_1_דיווחים נוספים_פירוט אגח תשואה מעל 10% _1_15" xfId="12857"/>
    <cellStyle name="8_דיווחים נוספים_1_דיווחים נוספים_פירוט אגח תשואה מעל 10% _1_15 2" xfId="23458"/>
    <cellStyle name="8_דיווחים נוספים_1_דיווחים נוספים_פירוט אגח תשואה מעל 10% _15" xfId="12856"/>
    <cellStyle name="8_דיווחים נוספים_1_דיווחים נוספים_פירוט אגח תשואה מעל 10% _15 2" xfId="23459"/>
    <cellStyle name="8_דיווחים נוספים_1_דיווחים נוספים_פירוט אגח תשואה מעל 10% _פירוט אגח תשואה מעל 10% " xfId="7417"/>
    <cellStyle name="8_דיווחים נוספים_1_דיווחים נוספים_פירוט אגח תשואה מעל 10% _פירוט אגח תשואה מעל 10%  2" xfId="23460"/>
    <cellStyle name="8_דיווחים נוספים_1_דיווחים נוספים_פירוט אגח תשואה מעל 10% _פירוט אגח תשואה מעל 10% _15" xfId="12858"/>
    <cellStyle name="8_דיווחים נוספים_1_דיווחים נוספים_פירוט אגח תשואה מעל 10% _פירוט אגח תשואה מעל 10% _15 2" xfId="23461"/>
    <cellStyle name="8_דיווחים נוספים_1_פירוט אגח תשואה מעל 10% " xfId="7418"/>
    <cellStyle name="8_דיווחים נוספים_1_פירוט אגח תשואה מעל 10%  2" xfId="23462"/>
    <cellStyle name="8_דיווחים נוספים_1_פירוט אגח תשואה מעל 10% _1" xfId="7419"/>
    <cellStyle name="8_דיווחים נוספים_1_פירוט אגח תשואה מעל 10% _1 2" xfId="23463"/>
    <cellStyle name="8_דיווחים נוספים_1_פירוט אגח תשואה מעל 10% _1_15" xfId="12860"/>
    <cellStyle name="8_דיווחים נוספים_1_פירוט אגח תשואה מעל 10% _1_15 2" xfId="23464"/>
    <cellStyle name="8_דיווחים נוספים_1_פירוט אגח תשואה מעל 10% _15" xfId="12859"/>
    <cellStyle name="8_דיווחים נוספים_1_פירוט אגח תשואה מעל 10% _15 2" xfId="23465"/>
    <cellStyle name="8_דיווחים נוספים_1_פירוט אגח תשואה מעל 10% _פירוט אגח תשואה מעל 10% " xfId="7420"/>
    <cellStyle name="8_דיווחים נוספים_1_פירוט אגח תשואה מעל 10% _פירוט אגח תשואה מעל 10%  2" xfId="23466"/>
    <cellStyle name="8_דיווחים נוספים_1_פירוט אגח תשואה מעל 10% _פירוט אגח תשואה מעל 10% _15" xfId="12861"/>
    <cellStyle name="8_דיווחים נוספים_1_פירוט אגח תשואה מעל 10% _פירוט אגח תשואה מעל 10% _15 2" xfId="23467"/>
    <cellStyle name="8_דיווחים נוספים_15" xfId="12797"/>
    <cellStyle name="8_דיווחים נוספים_15 2" xfId="23468"/>
    <cellStyle name="8_דיווחים נוספים_2" xfId="7421"/>
    <cellStyle name="8_דיווחים נוספים_2 2" xfId="7422"/>
    <cellStyle name="8_דיווחים נוספים_2 2 2" xfId="23470"/>
    <cellStyle name="8_דיווחים נוספים_2 2_15" xfId="12863"/>
    <cellStyle name="8_דיווחים נוספים_2 2_15 2" xfId="23471"/>
    <cellStyle name="8_דיווחים נוספים_2 2_דיווחים נוספים" xfId="7423"/>
    <cellStyle name="8_דיווחים נוספים_2 2_דיווחים נוספים 2" xfId="23472"/>
    <cellStyle name="8_דיווחים נוספים_2 2_דיווחים נוספים_1" xfId="7424"/>
    <cellStyle name="8_דיווחים נוספים_2 2_דיווחים נוספים_1 2" xfId="23473"/>
    <cellStyle name="8_דיווחים נוספים_2 2_דיווחים נוספים_1_15" xfId="12865"/>
    <cellStyle name="8_דיווחים נוספים_2 2_דיווחים נוספים_1_15 2" xfId="23474"/>
    <cellStyle name="8_דיווחים נוספים_2 2_דיווחים נוספים_1_פירוט אגח תשואה מעל 10% " xfId="7425"/>
    <cellStyle name="8_דיווחים נוספים_2 2_דיווחים נוספים_1_פירוט אגח תשואה מעל 10%  2" xfId="23475"/>
    <cellStyle name="8_דיווחים נוספים_2 2_דיווחים נוספים_1_פירוט אגח תשואה מעל 10% _15" xfId="12866"/>
    <cellStyle name="8_דיווחים נוספים_2 2_דיווחים נוספים_1_פירוט אגח תשואה מעל 10% _15 2" xfId="23476"/>
    <cellStyle name="8_דיווחים נוספים_2 2_דיווחים נוספים_15" xfId="12864"/>
    <cellStyle name="8_דיווחים נוספים_2 2_דיווחים נוספים_15 2" xfId="23477"/>
    <cellStyle name="8_דיווחים נוספים_2 2_דיווחים נוספים_פירוט אגח תשואה מעל 10% " xfId="7426"/>
    <cellStyle name="8_דיווחים נוספים_2 2_דיווחים נוספים_פירוט אגח תשואה מעל 10%  2" xfId="23478"/>
    <cellStyle name="8_דיווחים נוספים_2 2_דיווחים נוספים_פירוט אגח תשואה מעל 10% _15" xfId="12867"/>
    <cellStyle name="8_דיווחים נוספים_2 2_דיווחים נוספים_פירוט אגח תשואה מעל 10% _15 2" xfId="23479"/>
    <cellStyle name="8_דיווחים נוספים_2 2_פירוט אגח תשואה מעל 10% " xfId="7427"/>
    <cellStyle name="8_דיווחים נוספים_2 2_פירוט אגח תשואה מעל 10%  2" xfId="23480"/>
    <cellStyle name="8_דיווחים נוספים_2 2_פירוט אגח תשואה מעל 10% _1" xfId="7428"/>
    <cellStyle name="8_דיווחים נוספים_2 2_פירוט אגח תשואה מעל 10% _1 2" xfId="23481"/>
    <cellStyle name="8_דיווחים נוספים_2 2_פירוט אגח תשואה מעל 10% _1_15" xfId="12869"/>
    <cellStyle name="8_דיווחים נוספים_2 2_פירוט אגח תשואה מעל 10% _1_15 2" xfId="23482"/>
    <cellStyle name="8_דיווחים נוספים_2 2_פירוט אגח תשואה מעל 10% _15" xfId="12868"/>
    <cellStyle name="8_דיווחים נוספים_2 2_פירוט אגח תשואה מעל 10% _15 2" xfId="23483"/>
    <cellStyle name="8_דיווחים נוספים_2 2_פירוט אגח תשואה מעל 10% _פירוט אגח תשואה מעל 10% " xfId="7429"/>
    <cellStyle name="8_דיווחים נוספים_2 2_פירוט אגח תשואה מעל 10% _פירוט אגח תשואה מעל 10%  2" xfId="23484"/>
    <cellStyle name="8_דיווחים נוספים_2 2_פירוט אגח תשואה מעל 10% _פירוט אגח תשואה מעל 10% _15" xfId="12870"/>
    <cellStyle name="8_דיווחים נוספים_2 2_פירוט אגח תשואה מעל 10% _פירוט אגח תשואה מעל 10% _15 2" xfId="23485"/>
    <cellStyle name="8_דיווחים נוספים_2 3" xfId="23469"/>
    <cellStyle name="8_דיווחים נוספים_2_15" xfId="12862"/>
    <cellStyle name="8_דיווחים נוספים_2_15 2" xfId="23486"/>
    <cellStyle name="8_דיווחים נוספים_2_4.4." xfId="7430"/>
    <cellStyle name="8_דיווחים נוספים_2_4.4. 2" xfId="7431"/>
    <cellStyle name="8_דיווחים נוספים_2_4.4. 2 2" xfId="23488"/>
    <cellStyle name="8_דיווחים נוספים_2_4.4. 2_15" xfId="12872"/>
    <cellStyle name="8_דיווחים נוספים_2_4.4. 2_15 2" xfId="23489"/>
    <cellStyle name="8_דיווחים נוספים_2_4.4. 2_דיווחים נוספים" xfId="7432"/>
    <cellStyle name="8_דיווחים נוספים_2_4.4. 2_דיווחים נוספים 2" xfId="23490"/>
    <cellStyle name="8_דיווחים נוספים_2_4.4. 2_דיווחים נוספים_1" xfId="7433"/>
    <cellStyle name="8_דיווחים נוספים_2_4.4. 2_דיווחים נוספים_1 2" xfId="23491"/>
    <cellStyle name="8_דיווחים נוספים_2_4.4. 2_דיווחים נוספים_1_15" xfId="12874"/>
    <cellStyle name="8_דיווחים נוספים_2_4.4. 2_דיווחים נוספים_1_15 2" xfId="23492"/>
    <cellStyle name="8_דיווחים נוספים_2_4.4. 2_דיווחים נוספים_1_פירוט אגח תשואה מעל 10% " xfId="7434"/>
    <cellStyle name="8_דיווחים נוספים_2_4.4. 2_דיווחים נוספים_1_פירוט אגח תשואה מעל 10%  2" xfId="23493"/>
    <cellStyle name="8_דיווחים נוספים_2_4.4. 2_דיווחים נוספים_1_פירוט אגח תשואה מעל 10% _15" xfId="12875"/>
    <cellStyle name="8_דיווחים נוספים_2_4.4. 2_דיווחים נוספים_1_פירוט אגח תשואה מעל 10% _15 2" xfId="23494"/>
    <cellStyle name="8_דיווחים נוספים_2_4.4. 2_דיווחים נוספים_15" xfId="12873"/>
    <cellStyle name="8_דיווחים נוספים_2_4.4. 2_דיווחים נוספים_15 2" xfId="23495"/>
    <cellStyle name="8_דיווחים נוספים_2_4.4. 2_דיווחים נוספים_פירוט אגח תשואה מעל 10% " xfId="7435"/>
    <cellStyle name="8_דיווחים נוספים_2_4.4. 2_דיווחים נוספים_פירוט אגח תשואה מעל 10%  2" xfId="23496"/>
    <cellStyle name="8_דיווחים נוספים_2_4.4. 2_דיווחים נוספים_פירוט אגח תשואה מעל 10% _15" xfId="12876"/>
    <cellStyle name="8_דיווחים נוספים_2_4.4. 2_דיווחים נוספים_פירוט אגח תשואה מעל 10% _15 2" xfId="23497"/>
    <cellStyle name="8_דיווחים נוספים_2_4.4. 2_פירוט אגח תשואה מעל 10% " xfId="7436"/>
    <cellStyle name="8_דיווחים נוספים_2_4.4. 2_פירוט אגח תשואה מעל 10%  2" xfId="23498"/>
    <cellStyle name="8_דיווחים נוספים_2_4.4. 2_פירוט אגח תשואה מעל 10% _1" xfId="7437"/>
    <cellStyle name="8_דיווחים נוספים_2_4.4. 2_פירוט אגח תשואה מעל 10% _1 2" xfId="23499"/>
    <cellStyle name="8_דיווחים נוספים_2_4.4. 2_פירוט אגח תשואה מעל 10% _1_15" xfId="12878"/>
    <cellStyle name="8_דיווחים נוספים_2_4.4. 2_פירוט אגח תשואה מעל 10% _1_15 2" xfId="23500"/>
    <cellStyle name="8_דיווחים נוספים_2_4.4. 2_פירוט אגח תשואה מעל 10% _15" xfId="12877"/>
    <cellStyle name="8_דיווחים נוספים_2_4.4. 2_פירוט אגח תשואה מעל 10% _15 2" xfId="23501"/>
    <cellStyle name="8_דיווחים נוספים_2_4.4. 2_פירוט אגח תשואה מעל 10% _פירוט אגח תשואה מעל 10% " xfId="7438"/>
    <cellStyle name="8_דיווחים נוספים_2_4.4. 2_פירוט אגח תשואה מעל 10% _פירוט אגח תשואה מעל 10%  2" xfId="23502"/>
    <cellStyle name="8_דיווחים נוספים_2_4.4. 2_פירוט אגח תשואה מעל 10% _פירוט אגח תשואה מעל 10% _15" xfId="12879"/>
    <cellStyle name="8_דיווחים נוספים_2_4.4. 2_פירוט אגח תשואה מעל 10% _פירוט אגח תשואה מעל 10% _15 2" xfId="23503"/>
    <cellStyle name="8_דיווחים נוספים_2_4.4. 3" xfId="23487"/>
    <cellStyle name="8_דיווחים נוספים_2_4.4._15" xfId="12871"/>
    <cellStyle name="8_דיווחים נוספים_2_4.4._15 2" xfId="23504"/>
    <cellStyle name="8_דיווחים נוספים_2_4.4._דיווחים נוספים" xfId="7439"/>
    <cellStyle name="8_דיווחים נוספים_2_4.4._דיווחים נוספים 2" xfId="23505"/>
    <cellStyle name="8_דיווחים נוספים_2_4.4._דיווחים נוספים_15" xfId="12880"/>
    <cellStyle name="8_דיווחים נוספים_2_4.4._דיווחים נוספים_15 2" xfId="23506"/>
    <cellStyle name="8_דיווחים נוספים_2_4.4._דיווחים נוספים_פירוט אגח תשואה מעל 10% " xfId="7440"/>
    <cellStyle name="8_דיווחים נוספים_2_4.4._דיווחים נוספים_פירוט אגח תשואה מעל 10%  2" xfId="23507"/>
    <cellStyle name="8_דיווחים נוספים_2_4.4._דיווחים נוספים_פירוט אגח תשואה מעל 10% _15" xfId="12881"/>
    <cellStyle name="8_דיווחים נוספים_2_4.4._דיווחים נוספים_פירוט אגח תשואה מעל 10% _15 2" xfId="23508"/>
    <cellStyle name="8_דיווחים נוספים_2_4.4._פירוט אגח תשואה מעל 10% " xfId="7441"/>
    <cellStyle name="8_דיווחים נוספים_2_4.4._פירוט אגח תשואה מעל 10%  2" xfId="23509"/>
    <cellStyle name="8_דיווחים נוספים_2_4.4._פירוט אגח תשואה מעל 10% _1" xfId="7442"/>
    <cellStyle name="8_דיווחים נוספים_2_4.4._פירוט אגח תשואה מעל 10% _1 2" xfId="23510"/>
    <cellStyle name="8_דיווחים נוספים_2_4.4._פירוט אגח תשואה מעל 10% _1_15" xfId="12883"/>
    <cellStyle name="8_דיווחים נוספים_2_4.4._פירוט אגח תשואה מעל 10% _1_15 2" xfId="23511"/>
    <cellStyle name="8_דיווחים נוספים_2_4.4._פירוט אגח תשואה מעל 10% _15" xfId="12882"/>
    <cellStyle name="8_דיווחים נוספים_2_4.4._פירוט אגח תשואה מעל 10% _15 2" xfId="23512"/>
    <cellStyle name="8_דיווחים נוספים_2_4.4._פירוט אגח תשואה מעל 10% _פירוט אגח תשואה מעל 10% " xfId="7443"/>
    <cellStyle name="8_דיווחים נוספים_2_4.4._פירוט אגח תשואה מעל 10% _פירוט אגח תשואה מעל 10%  2" xfId="23513"/>
    <cellStyle name="8_דיווחים נוספים_2_4.4._פירוט אגח תשואה מעל 10% _פירוט אגח תשואה מעל 10% _15" xfId="12884"/>
    <cellStyle name="8_דיווחים נוספים_2_4.4._פירוט אגח תשואה מעל 10% _פירוט אגח תשואה מעל 10% _15 2" xfId="23514"/>
    <cellStyle name="8_דיווחים נוספים_2_דיווחים נוספים" xfId="7444"/>
    <cellStyle name="8_דיווחים נוספים_2_דיווחים נוספים 2" xfId="23515"/>
    <cellStyle name="8_דיווחים נוספים_2_דיווחים נוספים_15" xfId="12885"/>
    <cellStyle name="8_דיווחים נוספים_2_דיווחים נוספים_15 2" xfId="23516"/>
    <cellStyle name="8_דיווחים נוספים_2_דיווחים נוספים_פירוט אגח תשואה מעל 10% " xfId="7445"/>
    <cellStyle name="8_דיווחים נוספים_2_דיווחים נוספים_פירוט אגח תשואה מעל 10%  2" xfId="23517"/>
    <cellStyle name="8_דיווחים נוספים_2_דיווחים נוספים_פירוט אגח תשואה מעל 10% _15" xfId="12886"/>
    <cellStyle name="8_דיווחים נוספים_2_דיווחים נוספים_פירוט אגח תשואה מעל 10% _15 2" xfId="23518"/>
    <cellStyle name="8_דיווחים נוספים_2_פירוט אגח תשואה מעל 10% " xfId="7446"/>
    <cellStyle name="8_דיווחים נוספים_2_פירוט אגח תשואה מעל 10%  2" xfId="23519"/>
    <cellStyle name="8_דיווחים נוספים_2_פירוט אגח תשואה מעל 10% _1" xfId="7447"/>
    <cellStyle name="8_דיווחים נוספים_2_פירוט אגח תשואה מעל 10% _1 2" xfId="23520"/>
    <cellStyle name="8_דיווחים נוספים_2_פירוט אגח תשואה מעל 10% _1_15" xfId="12888"/>
    <cellStyle name="8_דיווחים נוספים_2_פירוט אגח תשואה מעל 10% _1_15 2" xfId="23521"/>
    <cellStyle name="8_דיווחים נוספים_2_פירוט אגח תשואה מעל 10% _15" xfId="12887"/>
    <cellStyle name="8_דיווחים נוספים_2_פירוט אגח תשואה מעל 10% _15 2" xfId="23522"/>
    <cellStyle name="8_דיווחים נוספים_2_פירוט אגח תשואה מעל 10% _פירוט אגח תשואה מעל 10% " xfId="7448"/>
    <cellStyle name="8_דיווחים נוספים_2_פירוט אגח תשואה מעל 10% _פירוט אגח תשואה מעל 10%  2" xfId="23523"/>
    <cellStyle name="8_דיווחים נוספים_2_פירוט אגח תשואה מעל 10% _פירוט אגח תשואה מעל 10% _15" xfId="12889"/>
    <cellStyle name="8_דיווחים נוספים_2_פירוט אגח תשואה מעל 10% _פירוט אגח תשואה מעל 10% _15 2" xfId="23524"/>
    <cellStyle name="8_דיווחים נוספים_3" xfId="7449"/>
    <cellStyle name="8_דיווחים נוספים_3 2" xfId="23525"/>
    <cellStyle name="8_דיווחים נוספים_3_15" xfId="12890"/>
    <cellStyle name="8_דיווחים נוספים_3_15 2" xfId="23526"/>
    <cellStyle name="8_דיווחים נוספים_3_פירוט אגח תשואה מעל 10% " xfId="7450"/>
    <cellStyle name="8_דיווחים נוספים_3_פירוט אגח תשואה מעל 10%  2" xfId="23527"/>
    <cellStyle name="8_דיווחים נוספים_3_פירוט אגח תשואה מעל 10% _15" xfId="12891"/>
    <cellStyle name="8_דיווחים נוספים_3_פירוט אגח תשואה מעל 10% _15 2" xfId="23528"/>
    <cellStyle name="8_דיווחים נוספים_4.4." xfId="7451"/>
    <cellStyle name="8_דיווחים נוספים_4.4. 2" xfId="7452"/>
    <cellStyle name="8_דיווחים נוספים_4.4. 2 2" xfId="23530"/>
    <cellStyle name="8_דיווחים נוספים_4.4. 2_15" xfId="12893"/>
    <cellStyle name="8_דיווחים נוספים_4.4. 2_15 2" xfId="23531"/>
    <cellStyle name="8_דיווחים נוספים_4.4. 2_דיווחים נוספים" xfId="7453"/>
    <cellStyle name="8_דיווחים נוספים_4.4. 2_דיווחים נוספים 2" xfId="23532"/>
    <cellStyle name="8_דיווחים נוספים_4.4. 2_דיווחים נוספים_1" xfId="7454"/>
    <cellStyle name="8_דיווחים נוספים_4.4. 2_דיווחים נוספים_1 2" xfId="23533"/>
    <cellStyle name="8_דיווחים נוספים_4.4. 2_דיווחים נוספים_1_15" xfId="12895"/>
    <cellStyle name="8_דיווחים נוספים_4.4. 2_דיווחים נוספים_1_15 2" xfId="23534"/>
    <cellStyle name="8_דיווחים נוספים_4.4. 2_דיווחים נוספים_1_פירוט אגח תשואה מעל 10% " xfId="7455"/>
    <cellStyle name="8_דיווחים נוספים_4.4. 2_דיווחים נוספים_1_פירוט אגח תשואה מעל 10%  2" xfId="23535"/>
    <cellStyle name="8_דיווחים נוספים_4.4. 2_דיווחים נוספים_1_פירוט אגח תשואה מעל 10% _15" xfId="12896"/>
    <cellStyle name="8_דיווחים נוספים_4.4. 2_דיווחים נוספים_1_פירוט אגח תשואה מעל 10% _15 2" xfId="23536"/>
    <cellStyle name="8_דיווחים נוספים_4.4. 2_דיווחים נוספים_15" xfId="12894"/>
    <cellStyle name="8_דיווחים נוספים_4.4. 2_דיווחים נוספים_15 2" xfId="23537"/>
    <cellStyle name="8_דיווחים נוספים_4.4. 2_דיווחים נוספים_פירוט אגח תשואה מעל 10% " xfId="7456"/>
    <cellStyle name="8_דיווחים נוספים_4.4. 2_דיווחים נוספים_פירוט אגח תשואה מעל 10%  2" xfId="23538"/>
    <cellStyle name="8_דיווחים נוספים_4.4. 2_דיווחים נוספים_פירוט אגח תשואה מעל 10% _15" xfId="12897"/>
    <cellStyle name="8_דיווחים נוספים_4.4. 2_דיווחים נוספים_פירוט אגח תשואה מעל 10% _15 2" xfId="23539"/>
    <cellStyle name="8_דיווחים נוספים_4.4. 2_פירוט אגח תשואה מעל 10% " xfId="7457"/>
    <cellStyle name="8_דיווחים נוספים_4.4. 2_פירוט אגח תשואה מעל 10%  2" xfId="23540"/>
    <cellStyle name="8_דיווחים נוספים_4.4. 2_פירוט אגח תשואה מעל 10% _1" xfId="7458"/>
    <cellStyle name="8_דיווחים נוספים_4.4. 2_פירוט אגח תשואה מעל 10% _1 2" xfId="23541"/>
    <cellStyle name="8_דיווחים נוספים_4.4. 2_פירוט אגח תשואה מעל 10% _1_15" xfId="12899"/>
    <cellStyle name="8_דיווחים נוספים_4.4. 2_פירוט אגח תשואה מעל 10% _1_15 2" xfId="23542"/>
    <cellStyle name="8_דיווחים נוספים_4.4. 2_פירוט אגח תשואה מעל 10% _15" xfId="12898"/>
    <cellStyle name="8_דיווחים נוספים_4.4. 2_פירוט אגח תשואה מעל 10% _15 2" xfId="23543"/>
    <cellStyle name="8_דיווחים נוספים_4.4. 2_פירוט אגח תשואה מעל 10% _פירוט אגח תשואה מעל 10% " xfId="7459"/>
    <cellStyle name="8_דיווחים נוספים_4.4. 2_פירוט אגח תשואה מעל 10% _פירוט אגח תשואה מעל 10%  2" xfId="23544"/>
    <cellStyle name="8_דיווחים נוספים_4.4. 2_פירוט אגח תשואה מעל 10% _פירוט אגח תשואה מעל 10% _15" xfId="12900"/>
    <cellStyle name="8_דיווחים נוספים_4.4. 2_פירוט אגח תשואה מעל 10% _פירוט אגח תשואה מעל 10% _15 2" xfId="23545"/>
    <cellStyle name="8_דיווחים נוספים_4.4. 3" xfId="23529"/>
    <cellStyle name="8_דיווחים נוספים_4.4._15" xfId="12892"/>
    <cellStyle name="8_דיווחים נוספים_4.4._15 2" xfId="23546"/>
    <cellStyle name="8_דיווחים נוספים_4.4._דיווחים נוספים" xfId="7460"/>
    <cellStyle name="8_דיווחים נוספים_4.4._דיווחים נוספים 2" xfId="23547"/>
    <cellStyle name="8_דיווחים נוספים_4.4._דיווחים נוספים_15" xfId="12901"/>
    <cellStyle name="8_דיווחים נוספים_4.4._דיווחים נוספים_15 2" xfId="23548"/>
    <cellStyle name="8_דיווחים נוספים_4.4._דיווחים נוספים_פירוט אגח תשואה מעל 10% " xfId="7461"/>
    <cellStyle name="8_דיווחים נוספים_4.4._דיווחים נוספים_פירוט אגח תשואה מעל 10%  2" xfId="23549"/>
    <cellStyle name="8_דיווחים נוספים_4.4._דיווחים נוספים_פירוט אגח תשואה מעל 10% _15" xfId="12902"/>
    <cellStyle name="8_דיווחים נוספים_4.4._דיווחים נוספים_פירוט אגח תשואה מעל 10% _15 2" xfId="23550"/>
    <cellStyle name="8_דיווחים נוספים_4.4._פירוט אגח תשואה מעל 10% " xfId="7462"/>
    <cellStyle name="8_דיווחים נוספים_4.4._פירוט אגח תשואה מעל 10%  2" xfId="23551"/>
    <cellStyle name="8_דיווחים נוספים_4.4._פירוט אגח תשואה מעל 10% _1" xfId="7463"/>
    <cellStyle name="8_דיווחים נוספים_4.4._פירוט אגח תשואה מעל 10% _1 2" xfId="23552"/>
    <cellStyle name="8_דיווחים נוספים_4.4._פירוט אגח תשואה מעל 10% _1_15" xfId="12904"/>
    <cellStyle name="8_דיווחים נוספים_4.4._פירוט אגח תשואה מעל 10% _1_15 2" xfId="23553"/>
    <cellStyle name="8_דיווחים נוספים_4.4._פירוט אגח תשואה מעל 10% _15" xfId="12903"/>
    <cellStyle name="8_דיווחים נוספים_4.4._פירוט אגח תשואה מעל 10% _15 2" xfId="23554"/>
    <cellStyle name="8_דיווחים נוספים_4.4._פירוט אגח תשואה מעל 10% _פירוט אגח תשואה מעל 10% " xfId="7464"/>
    <cellStyle name="8_דיווחים נוספים_4.4._פירוט אגח תשואה מעל 10% _פירוט אגח תשואה מעל 10%  2" xfId="23555"/>
    <cellStyle name="8_דיווחים נוספים_4.4._פירוט אגח תשואה מעל 10% _פירוט אגח תשואה מעל 10% _15" xfId="12905"/>
    <cellStyle name="8_דיווחים נוספים_4.4._פירוט אגח תשואה מעל 10% _פירוט אגח תשואה מעל 10% _15 2" xfId="23556"/>
    <cellStyle name="8_דיווחים נוספים_דיווחים נוספים" xfId="7465"/>
    <cellStyle name="8_דיווחים נוספים_דיווחים נוספים 2" xfId="7466"/>
    <cellStyle name="8_דיווחים נוספים_דיווחים נוספים 2 2" xfId="23558"/>
    <cellStyle name="8_דיווחים נוספים_דיווחים נוספים 2_15" xfId="12907"/>
    <cellStyle name="8_דיווחים נוספים_דיווחים נוספים 2_15 2" xfId="23559"/>
    <cellStyle name="8_דיווחים נוספים_דיווחים נוספים 2_דיווחים נוספים" xfId="7467"/>
    <cellStyle name="8_דיווחים נוספים_דיווחים נוספים 2_דיווחים נוספים 2" xfId="23560"/>
    <cellStyle name="8_דיווחים נוספים_דיווחים נוספים 2_דיווחים נוספים_1" xfId="7468"/>
    <cellStyle name="8_דיווחים נוספים_דיווחים נוספים 2_דיווחים נוספים_1 2" xfId="23561"/>
    <cellStyle name="8_דיווחים נוספים_דיווחים נוספים 2_דיווחים נוספים_1_15" xfId="12909"/>
    <cellStyle name="8_דיווחים נוספים_דיווחים נוספים 2_דיווחים נוספים_1_15 2" xfId="23562"/>
    <cellStyle name="8_דיווחים נוספים_דיווחים נוספים 2_דיווחים נוספים_1_פירוט אגח תשואה מעל 10% " xfId="7469"/>
    <cellStyle name="8_דיווחים נוספים_דיווחים נוספים 2_דיווחים נוספים_1_פירוט אגח תשואה מעל 10%  2" xfId="23563"/>
    <cellStyle name="8_דיווחים נוספים_דיווחים נוספים 2_דיווחים נוספים_1_פירוט אגח תשואה מעל 10% _15" xfId="12910"/>
    <cellStyle name="8_דיווחים נוספים_דיווחים נוספים 2_דיווחים נוספים_1_פירוט אגח תשואה מעל 10% _15 2" xfId="23564"/>
    <cellStyle name="8_דיווחים נוספים_דיווחים נוספים 2_דיווחים נוספים_15" xfId="12908"/>
    <cellStyle name="8_דיווחים נוספים_דיווחים נוספים 2_דיווחים נוספים_15 2" xfId="23565"/>
    <cellStyle name="8_דיווחים נוספים_דיווחים נוספים 2_דיווחים נוספים_פירוט אגח תשואה מעל 10% " xfId="7470"/>
    <cellStyle name="8_דיווחים נוספים_דיווחים נוספים 2_דיווחים נוספים_פירוט אגח תשואה מעל 10%  2" xfId="23566"/>
    <cellStyle name="8_דיווחים נוספים_דיווחים נוספים 2_דיווחים נוספים_פירוט אגח תשואה מעל 10% _15" xfId="12911"/>
    <cellStyle name="8_דיווחים נוספים_דיווחים נוספים 2_דיווחים נוספים_פירוט אגח תשואה מעל 10% _15 2" xfId="23567"/>
    <cellStyle name="8_דיווחים נוספים_דיווחים נוספים 2_פירוט אגח תשואה מעל 10% " xfId="7471"/>
    <cellStyle name="8_דיווחים נוספים_דיווחים נוספים 2_פירוט אגח תשואה מעל 10%  2" xfId="23568"/>
    <cellStyle name="8_דיווחים נוספים_דיווחים נוספים 2_פירוט אגח תשואה מעל 10% _1" xfId="7472"/>
    <cellStyle name="8_דיווחים נוספים_דיווחים נוספים 2_פירוט אגח תשואה מעל 10% _1 2" xfId="23569"/>
    <cellStyle name="8_דיווחים נוספים_דיווחים נוספים 2_פירוט אגח תשואה מעל 10% _1_15" xfId="12913"/>
    <cellStyle name="8_דיווחים נוספים_דיווחים נוספים 2_פירוט אגח תשואה מעל 10% _1_15 2" xfId="23570"/>
    <cellStyle name="8_דיווחים נוספים_דיווחים נוספים 2_פירוט אגח תשואה מעל 10% _15" xfId="12912"/>
    <cellStyle name="8_דיווחים נוספים_דיווחים נוספים 2_פירוט אגח תשואה מעל 10% _15 2" xfId="23571"/>
    <cellStyle name="8_דיווחים נוספים_דיווחים נוספים 2_פירוט אגח תשואה מעל 10% _פירוט אגח תשואה מעל 10% " xfId="7473"/>
    <cellStyle name="8_דיווחים נוספים_דיווחים נוספים 2_פירוט אגח תשואה מעל 10% _פירוט אגח תשואה מעל 10%  2" xfId="23572"/>
    <cellStyle name="8_דיווחים נוספים_דיווחים נוספים 2_פירוט אגח תשואה מעל 10% _פירוט אגח תשואה מעל 10% _15" xfId="12914"/>
    <cellStyle name="8_דיווחים נוספים_דיווחים נוספים 2_פירוט אגח תשואה מעל 10% _פירוט אגח תשואה מעל 10% _15 2" xfId="23573"/>
    <cellStyle name="8_דיווחים נוספים_דיווחים נוספים 3" xfId="23557"/>
    <cellStyle name="8_דיווחים נוספים_דיווחים נוספים_1" xfId="7474"/>
    <cellStyle name="8_דיווחים נוספים_דיווחים נוספים_1 2" xfId="23574"/>
    <cellStyle name="8_דיווחים נוספים_דיווחים נוספים_1_15" xfId="12915"/>
    <cellStyle name="8_דיווחים נוספים_דיווחים נוספים_1_15 2" xfId="23575"/>
    <cellStyle name="8_דיווחים נוספים_דיווחים נוספים_1_פירוט אגח תשואה מעל 10% " xfId="7475"/>
    <cellStyle name="8_דיווחים נוספים_דיווחים נוספים_1_פירוט אגח תשואה מעל 10%  2" xfId="23576"/>
    <cellStyle name="8_דיווחים נוספים_דיווחים נוספים_1_פירוט אגח תשואה מעל 10% _15" xfId="12916"/>
    <cellStyle name="8_דיווחים נוספים_דיווחים נוספים_1_פירוט אגח תשואה מעל 10% _15 2" xfId="23577"/>
    <cellStyle name="8_דיווחים נוספים_דיווחים נוספים_15" xfId="12906"/>
    <cellStyle name="8_דיווחים נוספים_דיווחים נוספים_15 2" xfId="23578"/>
    <cellStyle name="8_דיווחים נוספים_דיווחים נוספים_4.4." xfId="7476"/>
    <cellStyle name="8_דיווחים נוספים_דיווחים נוספים_4.4. 2" xfId="7477"/>
    <cellStyle name="8_דיווחים נוספים_דיווחים נוספים_4.4. 2 2" xfId="23580"/>
    <cellStyle name="8_דיווחים נוספים_דיווחים נוספים_4.4. 2_15" xfId="12918"/>
    <cellStyle name="8_דיווחים נוספים_דיווחים נוספים_4.4. 2_15 2" xfId="23581"/>
    <cellStyle name="8_דיווחים נוספים_דיווחים נוספים_4.4. 2_דיווחים נוספים" xfId="7478"/>
    <cellStyle name="8_דיווחים נוספים_דיווחים נוספים_4.4. 2_דיווחים נוספים 2" xfId="23582"/>
    <cellStyle name="8_דיווחים נוספים_דיווחים נוספים_4.4. 2_דיווחים נוספים_1" xfId="7479"/>
    <cellStyle name="8_דיווחים נוספים_דיווחים נוספים_4.4. 2_דיווחים נוספים_1 2" xfId="23583"/>
    <cellStyle name="8_דיווחים נוספים_דיווחים נוספים_4.4. 2_דיווחים נוספים_1_15" xfId="12920"/>
    <cellStyle name="8_דיווחים נוספים_דיווחים נוספים_4.4. 2_דיווחים נוספים_1_15 2" xfId="23584"/>
    <cellStyle name="8_דיווחים נוספים_דיווחים נוספים_4.4. 2_דיווחים נוספים_1_פירוט אגח תשואה מעל 10% " xfId="7480"/>
    <cellStyle name="8_דיווחים נוספים_דיווחים נוספים_4.4. 2_דיווחים נוספים_1_פירוט אגח תשואה מעל 10%  2" xfId="23585"/>
    <cellStyle name="8_דיווחים נוספים_דיווחים נוספים_4.4. 2_דיווחים נוספים_1_פירוט אגח תשואה מעל 10% _15" xfId="12921"/>
    <cellStyle name="8_דיווחים נוספים_דיווחים נוספים_4.4. 2_דיווחים נוספים_1_פירוט אגח תשואה מעל 10% _15 2" xfId="23586"/>
    <cellStyle name="8_דיווחים נוספים_דיווחים נוספים_4.4. 2_דיווחים נוספים_15" xfId="12919"/>
    <cellStyle name="8_דיווחים נוספים_דיווחים נוספים_4.4. 2_דיווחים נוספים_15 2" xfId="23587"/>
    <cellStyle name="8_דיווחים נוספים_דיווחים נוספים_4.4. 2_דיווחים נוספים_פירוט אגח תשואה מעל 10% " xfId="7481"/>
    <cellStyle name="8_דיווחים נוספים_דיווחים נוספים_4.4. 2_דיווחים נוספים_פירוט אגח תשואה מעל 10%  2" xfId="23588"/>
    <cellStyle name="8_דיווחים נוספים_דיווחים נוספים_4.4. 2_דיווחים נוספים_פירוט אגח תשואה מעל 10% _15" xfId="12922"/>
    <cellStyle name="8_דיווחים נוספים_דיווחים נוספים_4.4. 2_דיווחים נוספים_פירוט אגח תשואה מעל 10% _15 2" xfId="23589"/>
    <cellStyle name="8_דיווחים נוספים_דיווחים נוספים_4.4. 2_פירוט אגח תשואה מעל 10% " xfId="7482"/>
    <cellStyle name="8_דיווחים נוספים_דיווחים נוספים_4.4. 2_פירוט אגח תשואה מעל 10%  2" xfId="23590"/>
    <cellStyle name="8_דיווחים נוספים_דיווחים נוספים_4.4. 2_פירוט אגח תשואה מעל 10% _1" xfId="7483"/>
    <cellStyle name="8_דיווחים נוספים_דיווחים נוספים_4.4. 2_פירוט אגח תשואה מעל 10% _1 2" xfId="23591"/>
    <cellStyle name="8_דיווחים נוספים_דיווחים נוספים_4.4. 2_פירוט אגח תשואה מעל 10% _1_15" xfId="12924"/>
    <cellStyle name="8_דיווחים נוספים_דיווחים נוספים_4.4. 2_פירוט אגח תשואה מעל 10% _1_15 2" xfId="23592"/>
    <cellStyle name="8_דיווחים נוספים_דיווחים נוספים_4.4. 2_פירוט אגח תשואה מעל 10% _15" xfId="12923"/>
    <cellStyle name="8_דיווחים נוספים_דיווחים נוספים_4.4. 2_פירוט אגח תשואה מעל 10% _15 2" xfId="23593"/>
    <cellStyle name="8_דיווחים נוספים_דיווחים נוספים_4.4. 2_פירוט אגח תשואה מעל 10% _פירוט אגח תשואה מעל 10% " xfId="7484"/>
    <cellStyle name="8_דיווחים נוספים_דיווחים נוספים_4.4. 2_פירוט אגח תשואה מעל 10% _פירוט אגח תשואה מעל 10%  2" xfId="23594"/>
    <cellStyle name="8_דיווחים נוספים_דיווחים נוספים_4.4. 2_פירוט אגח תשואה מעל 10% _פירוט אגח תשואה מעל 10% _15" xfId="12925"/>
    <cellStyle name="8_דיווחים נוספים_דיווחים נוספים_4.4. 2_פירוט אגח תשואה מעל 10% _פירוט אגח תשואה מעל 10% _15 2" xfId="23595"/>
    <cellStyle name="8_דיווחים נוספים_דיווחים נוספים_4.4. 3" xfId="23579"/>
    <cellStyle name="8_דיווחים נוספים_דיווחים נוספים_4.4._15" xfId="12917"/>
    <cellStyle name="8_דיווחים נוספים_דיווחים נוספים_4.4._15 2" xfId="23596"/>
    <cellStyle name="8_דיווחים נוספים_דיווחים נוספים_4.4._דיווחים נוספים" xfId="7485"/>
    <cellStyle name="8_דיווחים נוספים_דיווחים נוספים_4.4._דיווחים נוספים 2" xfId="23597"/>
    <cellStyle name="8_דיווחים נוספים_דיווחים נוספים_4.4._דיווחים נוספים_15" xfId="12926"/>
    <cellStyle name="8_דיווחים נוספים_דיווחים נוספים_4.4._דיווחים נוספים_15 2" xfId="23598"/>
    <cellStyle name="8_דיווחים נוספים_דיווחים נוספים_4.4._דיווחים נוספים_פירוט אגח תשואה מעל 10% " xfId="7486"/>
    <cellStyle name="8_דיווחים נוספים_דיווחים נוספים_4.4._דיווחים נוספים_פירוט אגח תשואה מעל 10%  2" xfId="23599"/>
    <cellStyle name="8_דיווחים נוספים_דיווחים נוספים_4.4._דיווחים נוספים_פירוט אגח תשואה מעל 10% _15" xfId="12927"/>
    <cellStyle name="8_דיווחים נוספים_דיווחים נוספים_4.4._דיווחים נוספים_פירוט אגח תשואה מעל 10% _15 2" xfId="23600"/>
    <cellStyle name="8_דיווחים נוספים_דיווחים נוספים_4.4._פירוט אגח תשואה מעל 10% " xfId="7487"/>
    <cellStyle name="8_דיווחים נוספים_דיווחים נוספים_4.4._פירוט אגח תשואה מעל 10%  2" xfId="23601"/>
    <cellStyle name="8_דיווחים נוספים_דיווחים נוספים_4.4._פירוט אגח תשואה מעל 10% _1" xfId="7488"/>
    <cellStyle name="8_דיווחים נוספים_דיווחים נוספים_4.4._פירוט אגח תשואה מעל 10% _1 2" xfId="23602"/>
    <cellStyle name="8_דיווחים נוספים_דיווחים נוספים_4.4._פירוט אגח תשואה מעל 10% _1_15" xfId="12929"/>
    <cellStyle name="8_דיווחים נוספים_דיווחים נוספים_4.4._פירוט אגח תשואה מעל 10% _1_15 2" xfId="23603"/>
    <cellStyle name="8_דיווחים נוספים_דיווחים נוספים_4.4._פירוט אגח תשואה מעל 10% _15" xfId="12928"/>
    <cellStyle name="8_דיווחים נוספים_דיווחים נוספים_4.4._פירוט אגח תשואה מעל 10% _15 2" xfId="23604"/>
    <cellStyle name="8_דיווחים נוספים_דיווחים נוספים_4.4._פירוט אגח תשואה מעל 10% _פירוט אגח תשואה מעל 10% " xfId="7489"/>
    <cellStyle name="8_דיווחים נוספים_דיווחים נוספים_4.4._פירוט אגח תשואה מעל 10% _פירוט אגח תשואה מעל 10%  2" xfId="23605"/>
    <cellStyle name="8_דיווחים נוספים_דיווחים נוספים_4.4._פירוט אגח תשואה מעל 10% _פירוט אגח תשואה מעל 10% _15" xfId="12930"/>
    <cellStyle name="8_דיווחים נוספים_דיווחים נוספים_4.4._פירוט אגח תשואה מעל 10% _פירוט אגח תשואה מעל 10% _15 2" xfId="23606"/>
    <cellStyle name="8_דיווחים נוספים_דיווחים נוספים_דיווחים נוספים" xfId="7490"/>
    <cellStyle name="8_דיווחים נוספים_דיווחים נוספים_דיווחים נוספים 2" xfId="23607"/>
    <cellStyle name="8_דיווחים נוספים_דיווחים נוספים_דיווחים נוספים_15" xfId="12931"/>
    <cellStyle name="8_דיווחים נוספים_דיווחים נוספים_דיווחים נוספים_15 2" xfId="23608"/>
    <cellStyle name="8_דיווחים נוספים_דיווחים נוספים_דיווחים נוספים_פירוט אגח תשואה מעל 10% " xfId="7491"/>
    <cellStyle name="8_דיווחים נוספים_דיווחים נוספים_דיווחים נוספים_פירוט אגח תשואה מעל 10%  2" xfId="23609"/>
    <cellStyle name="8_דיווחים נוספים_דיווחים נוספים_דיווחים נוספים_פירוט אגח תשואה מעל 10% _15" xfId="12932"/>
    <cellStyle name="8_דיווחים נוספים_דיווחים נוספים_דיווחים נוספים_פירוט אגח תשואה מעל 10% _15 2" xfId="23610"/>
    <cellStyle name="8_דיווחים נוספים_דיווחים נוספים_פירוט אגח תשואה מעל 10% " xfId="7492"/>
    <cellStyle name="8_דיווחים נוספים_דיווחים נוספים_פירוט אגח תשואה מעל 10%  2" xfId="23611"/>
    <cellStyle name="8_דיווחים נוספים_דיווחים נוספים_פירוט אגח תשואה מעל 10% _1" xfId="7493"/>
    <cellStyle name="8_דיווחים נוספים_דיווחים נוספים_פירוט אגח תשואה מעל 10% _1 2" xfId="23612"/>
    <cellStyle name="8_דיווחים נוספים_דיווחים נוספים_פירוט אגח תשואה מעל 10% _1_15" xfId="12934"/>
    <cellStyle name="8_דיווחים נוספים_דיווחים נוספים_פירוט אגח תשואה מעל 10% _1_15 2" xfId="23613"/>
    <cellStyle name="8_דיווחים נוספים_דיווחים נוספים_פירוט אגח תשואה מעל 10% _15" xfId="12933"/>
    <cellStyle name="8_דיווחים נוספים_דיווחים נוספים_פירוט אגח תשואה מעל 10% _15 2" xfId="23614"/>
    <cellStyle name="8_דיווחים נוספים_דיווחים נוספים_פירוט אגח תשואה מעל 10% _פירוט אגח תשואה מעל 10% " xfId="7494"/>
    <cellStyle name="8_דיווחים נוספים_דיווחים נוספים_פירוט אגח תשואה מעל 10% _פירוט אגח תשואה מעל 10%  2" xfId="23615"/>
    <cellStyle name="8_דיווחים נוספים_דיווחים נוספים_פירוט אגח תשואה מעל 10% _פירוט אגח תשואה מעל 10% _15" xfId="12935"/>
    <cellStyle name="8_דיווחים נוספים_דיווחים נוספים_פירוט אגח תשואה מעל 10% _פירוט אגח תשואה מעל 10% _15 2" xfId="23616"/>
    <cellStyle name="8_דיווחים נוספים_פירוט אגח תשואה מעל 10% " xfId="7495"/>
    <cellStyle name="8_דיווחים נוספים_פירוט אגח תשואה מעל 10%  2" xfId="23617"/>
    <cellStyle name="8_דיווחים נוספים_פירוט אגח תשואה מעל 10% _1" xfId="7496"/>
    <cellStyle name="8_דיווחים נוספים_פירוט אגח תשואה מעל 10% _1 2" xfId="23618"/>
    <cellStyle name="8_דיווחים נוספים_פירוט אגח תשואה מעל 10% _1_15" xfId="12937"/>
    <cellStyle name="8_דיווחים נוספים_פירוט אגח תשואה מעל 10% _1_15 2" xfId="23619"/>
    <cellStyle name="8_דיווחים נוספים_פירוט אגח תשואה מעל 10% _15" xfId="12936"/>
    <cellStyle name="8_דיווחים נוספים_פירוט אגח תשואה מעל 10% _15 2" xfId="23620"/>
    <cellStyle name="8_דיווחים נוספים_פירוט אגח תשואה מעל 10% _פירוט אגח תשואה מעל 10% " xfId="7497"/>
    <cellStyle name="8_דיווחים נוספים_פירוט אגח תשואה מעל 10% _פירוט אגח תשואה מעל 10%  2" xfId="23621"/>
    <cellStyle name="8_דיווחים נוספים_פירוט אגח תשואה מעל 10% _פירוט אגח תשואה מעל 10% _15" xfId="12938"/>
    <cellStyle name="8_דיווחים נוספים_פירוט אגח תשואה מעל 10% _פירוט אגח תשואה מעל 10% _15 2" xfId="23622"/>
    <cellStyle name="8_הערות" xfId="7498"/>
    <cellStyle name="8_הערות 2" xfId="7499"/>
    <cellStyle name="8_הערות 2 2" xfId="23624"/>
    <cellStyle name="8_הערות 2_15" xfId="12940"/>
    <cellStyle name="8_הערות 2_15 2" xfId="23625"/>
    <cellStyle name="8_הערות 2_דיווחים נוספים" xfId="7500"/>
    <cellStyle name="8_הערות 2_דיווחים נוספים 2" xfId="23626"/>
    <cellStyle name="8_הערות 2_דיווחים נוספים_1" xfId="7501"/>
    <cellStyle name="8_הערות 2_דיווחים נוספים_1 2" xfId="23627"/>
    <cellStyle name="8_הערות 2_דיווחים נוספים_1_15" xfId="12942"/>
    <cellStyle name="8_הערות 2_דיווחים נוספים_1_15 2" xfId="23628"/>
    <cellStyle name="8_הערות 2_דיווחים נוספים_1_פירוט אגח תשואה מעל 10% " xfId="7502"/>
    <cellStyle name="8_הערות 2_דיווחים נוספים_1_פירוט אגח תשואה מעל 10%  2" xfId="23629"/>
    <cellStyle name="8_הערות 2_דיווחים נוספים_1_פירוט אגח תשואה מעל 10% _15" xfId="12943"/>
    <cellStyle name="8_הערות 2_דיווחים נוספים_1_פירוט אגח תשואה מעל 10% _15 2" xfId="23630"/>
    <cellStyle name="8_הערות 2_דיווחים נוספים_15" xfId="12941"/>
    <cellStyle name="8_הערות 2_דיווחים נוספים_15 2" xfId="23631"/>
    <cellStyle name="8_הערות 2_דיווחים נוספים_פירוט אגח תשואה מעל 10% " xfId="7503"/>
    <cellStyle name="8_הערות 2_דיווחים נוספים_פירוט אגח תשואה מעל 10%  2" xfId="23632"/>
    <cellStyle name="8_הערות 2_דיווחים נוספים_פירוט אגח תשואה מעל 10% _15" xfId="12944"/>
    <cellStyle name="8_הערות 2_דיווחים נוספים_פירוט אגח תשואה מעל 10% _15 2" xfId="23633"/>
    <cellStyle name="8_הערות 2_פירוט אגח תשואה מעל 10% " xfId="7504"/>
    <cellStyle name="8_הערות 2_פירוט אגח תשואה מעל 10%  2" xfId="23634"/>
    <cellStyle name="8_הערות 2_פירוט אגח תשואה מעל 10% _1" xfId="7505"/>
    <cellStyle name="8_הערות 2_פירוט אגח תשואה מעל 10% _1 2" xfId="23635"/>
    <cellStyle name="8_הערות 2_פירוט אגח תשואה מעל 10% _1_15" xfId="12946"/>
    <cellStyle name="8_הערות 2_פירוט אגח תשואה מעל 10% _1_15 2" xfId="23636"/>
    <cellStyle name="8_הערות 2_פירוט אגח תשואה מעל 10% _15" xfId="12945"/>
    <cellStyle name="8_הערות 2_פירוט אגח תשואה מעל 10% _15 2" xfId="23637"/>
    <cellStyle name="8_הערות 2_פירוט אגח תשואה מעל 10% _פירוט אגח תשואה מעל 10% " xfId="7506"/>
    <cellStyle name="8_הערות 2_פירוט אגח תשואה מעל 10% _פירוט אגח תשואה מעל 10%  2" xfId="23638"/>
    <cellStyle name="8_הערות 2_פירוט אגח תשואה מעל 10% _פירוט אגח תשואה מעל 10% _15" xfId="12947"/>
    <cellStyle name="8_הערות 2_פירוט אגח תשואה מעל 10% _פירוט אגח תשואה מעל 10% _15 2" xfId="23639"/>
    <cellStyle name="8_הערות 3" xfId="23623"/>
    <cellStyle name="8_הערות_15" xfId="12939"/>
    <cellStyle name="8_הערות_15 2" xfId="23640"/>
    <cellStyle name="8_הערות_4.4." xfId="7507"/>
    <cellStyle name="8_הערות_4.4. 2" xfId="7508"/>
    <cellStyle name="8_הערות_4.4. 2 2" xfId="23642"/>
    <cellStyle name="8_הערות_4.4. 2_15" xfId="12949"/>
    <cellStyle name="8_הערות_4.4. 2_15 2" xfId="23643"/>
    <cellStyle name="8_הערות_4.4. 2_דיווחים נוספים" xfId="7509"/>
    <cellStyle name="8_הערות_4.4. 2_דיווחים נוספים 2" xfId="23644"/>
    <cellStyle name="8_הערות_4.4. 2_דיווחים נוספים_1" xfId="7510"/>
    <cellStyle name="8_הערות_4.4. 2_דיווחים נוספים_1 2" xfId="23645"/>
    <cellStyle name="8_הערות_4.4. 2_דיווחים נוספים_1_15" xfId="12951"/>
    <cellStyle name="8_הערות_4.4. 2_דיווחים נוספים_1_15 2" xfId="23646"/>
    <cellStyle name="8_הערות_4.4. 2_דיווחים נוספים_1_פירוט אגח תשואה מעל 10% " xfId="7511"/>
    <cellStyle name="8_הערות_4.4. 2_דיווחים נוספים_1_פירוט אגח תשואה מעל 10%  2" xfId="23647"/>
    <cellStyle name="8_הערות_4.4. 2_דיווחים נוספים_1_פירוט אגח תשואה מעל 10% _15" xfId="12952"/>
    <cellStyle name="8_הערות_4.4. 2_דיווחים נוספים_1_פירוט אגח תשואה מעל 10% _15 2" xfId="23648"/>
    <cellStyle name="8_הערות_4.4. 2_דיווחים נוספים_15" xfId="12950"/>
    <cellStyle name="8_הערות_4.4. 2_דיווחים נוספים_15 2" xfId="23649"/>
    <cellStyle name="8_הערות_4.4. 2_דיווחים נוספים_פירוט אגח תשואה מעל 10% " xfId="7512"/>
    <cellStyle name="8_הערות_4.4. 2_דיווחים נוספים_פירוט אגח תשואה מעל 10%  2" xfId="23650"/>
    <cellStyle name="8_הערות_4.4. 2_דיווחים נוספים_פירוט אגח תשואה מעל 10% _15" xfId="12953"/>
    <cellStyle name="8_הערות_4.4. 2_דיווחים נוספים_פירוט אגח תשואה מעל 10% _15 2" xfId="23651"/>
    <cellStyle name="8_הערות_4.4. 2_פירוט אגח תשואה מעל 10% " xfId="7513"/>
    <cellStyle name="8_הערות_4.4. 2_פירוט אגח תשואה מעל 10%  2" xfId="23652"/>
    <cellStyle name="8_הערות_4.4. 2_פירוט אגח תשואה מעל 10% _1" xfId="7514"/>
    <cellStyle name="8_הערות_4.4. 2_פירוט אגח תשואה מעל 10% _1 2" xfId="23653"/>
    <cellStyle name="8_הערות_4.4. 2_פירוט אגח תשואה מעל 10% _1_15" xfId="12955"/>
    <cellStyle name="8_הערות_4.4. 2_פירוט אגח תשואה מעל 10% _1_15 2" xfId="23654"/>
    <cellStyle name="8_הערות_4.4. 2_פירוט אגח תשואה מעל 10% _15" xfId="12954"/>
    <cellStyle name="8_הערות_4.4. 2_פירוט אגח תשואה מעל 10% _15 2" xfId="23655"/>
    <cellStyle name="8_הערות_4.4. 2_פירוט אגח תשואה מעל 10% _פירוט אגח תשואה מעל 10% " xfId="7515"/>
    <cellStyle name="8_הערות_4.4. 2_פירוט אגח תשואה מעל 10% _פירוט אגח תשואה מעל 10%  2" xfId="23656"/>
    <cellStyle name="8_הערות_4.4. 2_פירוט אגח תשואה מעל 10% _פירוט אגח תשואה מעל 10% _15" xfId="12956"/>
    <cellStyle name="8_הערות_4.4. 2_פירוט אגח תשואה מעל 10% _פירוט אגח תשואה מעל 10% _15 2" xfId="23657"/>
    <cellStyle name="8_הערות_4.4. 3" xfId="23641"/>
    <cellStyle name="8_הערות_4.4._15" xfId="12948"/>
    <cellStyle name="8_הערות_4.4._15 2" xfId="23658"/>
    <cellStyle name="8_הערות_4.4._דיווחים נוספים" xfId="7516"/>
    <cellStyle name="8_הערות_4.4._דיווחים נוספים 2" xfId="23659"/>
    <cellStyle name="8_הערות_4.4._דיווחים נוספים_15" xfId="12957"/>
    <cellStyle name="8_הערות_4.4._דיווחים נוספים_15 2" xfId="23660"/>
    <cellStyle name="8_הערות_4.4._דיווחים נוספים_פירוט אגח תשואה מעל 10% " xfId="7517"/>
    <cellStyle name="8_הערות_4.4._דיווחים נוספים_פירוט אגח תשואה מעל 10%  2" xfId="23661"/>
    <cellStyle name="8_הערות_4.4._דיווחים נוספים_פירוט אגח תשואה מעל 10% _15" xfId="12958"/>
    <cellStyle name="8_הערות_4.4._דיווחים נוספים_פירוט אגח תשואה מעל 10% _15 2" xfId="23662"/>
    <cellStyle name="8_הערות_4.4._פירוט אגח תשואה מעל 10% " xfId="7518"/>
    <cellStyle name="8_הערות_4.4._פירוט אגח תשואה מעל 10%  2" xfId="23663"/>
    <cellStyle name="8_הערות_4.4._פירוט אגח תשואה מעל 10% _1" xfId="7519"/>
    <cellStyle name="8_הערות_4.4._פירוט אגח תשואה מעל 10% _1 2" xfId="23664"/>
    <cellStyle name="8_הערות_4.4._פירוט אגח תשואה מעל 10% _1_15" xfId="12960"/>
    <cellStyle name="8_הערות_4.4._פירוט אגח תשואה מעל 10% _1_15 2" xfId="23665"/>
    <cellStyle name="8_הערות_4.4._פירוט אגח תשואה מעל 10% _15" xfId="12959"/>
    <cellStyle name="8_הערות_4.4._פירוט אגח תשואה מעל 10% _15 2" xfId="23666"/>
    <cellStyle name="8_הערות_4.4._פירוט אגח תשואה מעל 10% _פירוט אגח תשואה מעל 10% " xfId="7520"/>
    <cellStyle name="8_הערות_4.4._פירוט אגח תשואה מעל 10% _פירוט אגח תשואה מעל 10%  2" xfId="23667"/>
    <cellStyle name="8_הערות_4.4._פירוט אגח תשואה מעל 10% _פירוט אגח תשואה מעל 10% _15" xfId="12961"/>
    <cellStyle name="8_הערות_4.4._פירוט אגח תשואה מעל 10% _פירוט אגח תשואה מעל 10% _15 2" xfId="23668"/>
    <cellStyle name="8_הערות_דיווחים נוספים" xfId="7521"/>
    <cellStyle name="8_הערות_דיווחים נוספים 2" xfId="23669"/>
    <cellStyle name="8_הערות_דיווחים נוספים_1" xfId="7522"/>
    <cellStyle name="8_הערות_דיווחים נוספים_1 2" xfId="23670"/>
    <cellStyle name="8_הערות_דיווחים נוספים_1_15" xfId="12963"/>
    <cellStyle name="8_הערות_דיווחים נוספים_1_15 2" xfId="23671"/>
    <cellStyle name="8_הערות_דיווחים נוספים_1_פירוט אגח תשואה מעל 10% " xfId="7523"/>
    <cellStyle name="8_הערות_דיווחים נוספים_1_פירוט אגח תשואה מעל 10%  2" xfId="23672"/>
    <cellStyle name="8_הערות_דיווחים נוספים_1_פירוט אגח תשואה מעל 10% _15" xfId="12964"/>
    <cellStyle name="8_הערות_דיווחים נוספים_1_פירוט אגח תשואה מעל 10% _15 2" xfId="23673"/>
    <cellStyle name="8_הערות_דיווחים נוספים_15" xfId="12962"/>
    <cellStyle name="8_הערות_דיווחים נוספים_15 2" xfId="23674"/>
    <cellStyle name="8_הערות_דיווחים נוספים_פירוט אגח תשואה מעל 10% " xfId="7524"/>
    <cellStyle name="8_הערות_דיווחים נוספים_פירוט אגח תשואה מעל 10%  2" xfId="23675"/>
    <cellStyle name="8_הערות_דיווחים נוספים_פירוט אגח תשואה מעל 10% _15" xfId="12965"/>
    <cellStyle name="8_הערות_דיווחים נוספים_פירוט אגח תשואה מעל 10% _15 2" xfId="23676"/>
    <cellStyle name="8_הערות_פירוט אגח תשואה מעל 10% " xfId="7525"/>
    <cellStyle name="8_הערות_פירוט אגח תשואה מעל 10%  2" xfId="23677"/>
    <cellStyle name="8_הערות_פירוט אגח תשואה מעל 10% _1" xfId="7526"/>
    <cellStyle name="8_הערות_פירוט אגח תשואה מעל 10% _1 2" xfId="23678"/>
    <cellStyle name="8_הערות_פירוט אגח תשואה מעל 10% _1_15" xfId="12967"/>
    <cellStyle name="8_הערות_פירוט אגח תשואה מעל 10% _1_15 2" xfId="23679"/>
    <cellStyle name="8_הערות_פירוט אגח תשואה מעל 10% _15" xfId="12966"/>
    <cellStyle name="8_הערות_פירוט אגח תשואה מעל 10% _15 2" xfId="23680"/>
    <cellStyle name="8_הערות_פירוט אגח תשואה מעל 10% _פירוט אגח תשואה מעל 10% " xfId="7527"/>
    <cellStyle name="8_הערות_פירוט אגח תשואה מעל 10% _פירוט אגח תשואה מעל 10%  2" xfId="23681"/>
    <cellStyle name="8_הערות_פירוט אגח תשואה מעל 10% _פירוט אגח תשואה מעל 10% _15" xfId="12968"/>
    <cellStyle name="8_הערות_פירוט אגח תשואה מעל 10% _פירוט אגח תשואה מעל 10% _15 2" xfId="23682"/>
    <cellStyle name="8_יתרת מסגרות אשראי לניצול " xfId="7528"/>
    <cellStyle name="8_יתרת מסגרות אשראי לניצול  2" xfId="7529"/>
    <cellStyle name="8_יתרת מסגרות אשראי לניצול  2 2" xfId="23684"/>
    <cellStyle name="8_יתרת מסגרות אשראי לניצול  2_15" xfId="12970"/>
    <cellStyle name="8_יתרת מסגרות אשראי לניצול  2_15 2" xfId="23685"/>
    <cellStyle name="8_יתרת מסגרות אשראי לניצול  2_דיווחים נוספים" xfId="7530"/>
    <cellStyle name="8_יתרת מסגרות אשראי לניצול  2_דיווחים נוספים 2" xfId="23686"/>
    <cellStyle name="8_יתרת מסגרות אשראי לניצול  2_דיווחים נוספים_1" xfId="7531"/>
    <cellStyle name="8_יתרת מסגרות אשראי לניצול  2_דיווחים נוספים_1 2" xfId="23687"/>
    <cellStyle name="8_יתרת מסגרות אשראי לניצול  2_דיווחים נוספים_1_15" xfId="12972"/>
    <cellStyle name="8_יתרת מסגרות אשראי לניצול  2_דיווחים נוספים_1_15 2" xfId="23688"/>
    <cellStyle name="8_יתרת מסגרות אשראי לניצול  2_דיווחים נוספים_1_פירוט אגח תשואה מעל 10% " xfId="7532"/>
    <cellStyle name="8_יתרת מסגרות אשראי לניצול  2_דיווחים נוספים_1_פירוט אגח תשואה מעל 10%  2" xfId="23689"/>
    <cellStyle name="8_יתרת מסגרות אשראי לניצול  2_דיווחים נוספים_1_פירוט אגח תשואה מעל 10% _15" xfId="12973"/>
    <cellStyle name="8_יתרת מסגרות אשראי לניצול  2_דיווחים נוספים_1_פירוט אגח תשואה מעל 10% _15 2" xfId="23690"/>
    <cellStyle name="8_יתרת מסגרות אשראי לניצול  2_דיווחים נוספים_15" xfId="12971"/>
    <cellStyle name="8_יתרת מסגרות אשראי לניצול  2_דיווחים נוספים_15 2" xfId="23691"/>
    <cellStyle name="8_יתרת מסגרות אשראי לניצול  2_דיווחים נוספים_פירוט אגח תשואה מעל 10% " xfId="7533"/>
    <cellStyle name="8_יתרת מסגרות אשראי לניצול  2_דיווחים נוספים_פירוט אגח תשואה מעל 10%  2" xfId="23692"/>
    <cellStyle name="8_יתרת מסגרות אשראי לניצול  2_דיווחים נוספים_פירוט אגח תשואה מעל 10% _15" xfId="12974"/>
    <cellStyle name="8_יתרת מסגרות אשראי לניצול  2_דיווחים נוספים_פירוט אגח תשואה מעל 10% _15 2" xfId="23693"/>
    <cellStyle name="8_יתרת מסגרות אשראי לניצול  2_פירוט אגח תשואה מעל 10% " xfId="7534"/>
    <cellStyle name="8_יתרת מסגרות אשראי לניצול  2_פירוט אגח תשואה מעל 10%  2" xfId="23694"/>
    <cellStyle name="8_יתרת מסגרות אשראי לניצול  2_פירוט אגח תשואה מעל 10% _1" xfId="7535"/>
    <cellStyle name="8_יתרת מסגרות אשראי לניצול  2_פירוט אגח תשואה מעל 10% _1 2" xfId="23695"/>
    <cellStyle name="8_יתרת מסגרות אשראי לניצול  2_פירוט אגח תשואה מעל 10% _1_15" xfId="12976"/>
    <cellStyle name="8_יתרת מסגרות אשראי לניצול  2_פירוט אגח תשואה מעל 10% _1_15 2" xfId="23696"/>
    <cellStyle name="8_יתרת מסגרות אשראי לניצול  2_פירוט אגח תשואה מעל 10% _15" xfId="12975"/>
    <cellStyle name="8_יתרת מסגרות אשראי לניצול  2_פירוט אגח תשואה מעל 10% _15 2" xfId="23697"/>
    <cellStyle name="8_יתרת מסגרות אשראי לניצול  2_פירוט אגח תשואה מעל 10% _פירוט אגח תשואה מעל 10% " xfId="7536"/>
    <cellStyle name="8_יתרת מסגרות אשראי לניצול  2_פירוט אגח תשואה מעל 10% _פירוט אגח תשואה מעל 10%  2" xfId="23698"/>
    <cellStyle name="8_יתרת מסגרות אשראי לניצול  2_פירוט אגח תשואה מעל 10% _פירוט אגח תשואה מעל 10% _15" xfId="12977"/>
    <cellStyle name="8_יתרת מסגרות אשראי לניצול  2_פירוט אגח תשואה מעל 10% _פירוט אגח תשואה מעל 10% _15 2" xfId="23699"/>
    <cellStyle name="8_יתרת מסגרות אשראי לניצול  3" xfId="23683"/>
    <cellStyle name="8_יתרת מסגרות אשראי לניצול _15" xfId="12969"/>
    <cellStyle name="8_יתרת מסגרות אשראי לניצול _15 2" xfId="23700"/>
    <cellStyle name="8_יתרת מסגרות אשראי לניצול _4.4." xfId="7537"/>
    <cellStyle name="8_יתרת מסגרות אשראי לניצול _4.4. 2" xfId="7538"/>
    <cellStyle name="8_יתרת מסגרות אשראי לניצול _4.4. 2 2" xfId="23702"/>
    <cellStyle name="8_יתרת מסגרות אשראי לניצול _4.4. 2_15" xfId="12979"/>
    <cellStyle name="8_יתרת מסגרות אשראי לניצול _4.4. 2_15 2" xfId="23703"/>
    <cellStyle name="8_יתרת מסגרות אשראי לניצול _4.4. 2_דיווחים נוספים" xfId="7539"/>
    <cellStyle name="8_יתרת מסגרות אשראי לניצול _4.4. 2_דיווחים נוספים 2" xfId="23704"/>
    <cellStyle name="8_יתרת מסגרות אשראי לניצול _4.4. 2_דיווחים נוספים_1" xfId="7540"/>
    <cellStyle name="8_יתרת מסגרות אשראי לניצול _4.4. 2_דיווחים נוספים_1 2" xfId="23705"/>
    <cellStyle name="8_יתרת מסגרות אשראי לניצול _4.4. 2_דיווחים נוספים_1_15" xfId="12981"/>
    <cellStyle name="8_יתרת מסגרות אשראי לניצול _4.4. 2_דיווחים נוספים_1_15 2" xfId="23706"/>
    <cellStyle name="8_יתרת מסגרות אשראי לניצול _4.4. 2_דיווחים נוספים_1_פירוט אגח תשואה מעל 10% " xfId="7541"/>
    <cellStyle name="8_יתרת מסגרות אשראי לניצול _4.4. 2_דיווחים נוספים_1_פירוט אגח תשואה מעל 10%  2" xfId="23707"/>
    <cellStyle name="8_יתרת מסגרות אשראי לניצול _4.4. 2_דיווחים נוספים_1_פירוט אגח תשואה מעל 10% _15" xfId="12982"/>
    <cellStyle name="8_יתרת מסגרות אשראי לניצול _4.4. 2_דיווחים נוספים_1_פירוט אגח תשואה מעל 10% _15 2" xfId="23708"/>
    <cellStyle name="8_יתרת מסגרות אשראי לניצול _4.4. 2_דיווחים נוספים_15" xfId="12980"/>
    <cellStyle name="8_יתרת מסגרות אשראי לניצול _4.4. 2_דיווחים נוספים_15 2" xfId="23709"/>
    <cellStyle name="8_יתרת מסגרות אשראי לניצול _4.4. 2_דיווחים נוספים_פירוט אגח תשואה מעל 10% " xfId="7542"/>
    <cellStyle name="8_יתרת מסגרות אשראי לניצול _4.4. 2_דיווחים נוספים_פירוט אגח תשואה מעל 10%  2" xfId="23710"/>
    <cellStyle name="8_יתרת מסגרות אשראי לניצול _4.4. 2_דיווחים נוספים_פירוט אגח תשואה מעל 10% _15" xfId="12983"/>
    <cellStyle name="8_יתרת מסגרות אשראי לניצול _4.4. 2_דיווחים נוספים_פירוט אגח תשואה מעל 10% _15 2" xfId="23711"/>
    <cellStyle name="8_יתרת מסגרות אשראי לניצול _4.4. 2_פירוט אגח תשואה מעל 10% " xfId="7543"/>
    <cellStyle name="8_יתרת מסגרות אשראי לניצול _4.4. 2_פירוט אגח תשואה מעל 10%  2" xfId="23712"/>
    <cellStyle name="8_יתרת מסגרות אשראי לניצול _4.4. 2_פירוט אגח תשואה מעל 10% _1" xfId="7544"/>
    <cellStyle name="8_יתרת מסגרות אשראי לניצול _4.4. 2_פירוט אגח תשואה מעל 10% _1 2" xfId="23713"/>
    <cellStyle name="8_יתרת מסגרות אשראי לניצול _4.4. 2_פירוט אגח תשואה מעל 10% _1_15" xfId="12985"/>
    <cellStyle name="8_יתרת מסגרות אשראי לניצול _4.4. 2_פירוט אגח תשואה מעל 10% _1_15 2" xfId="23714"/>
    <cellStyle name="8_יתרת מסגרות אשראי לניצול _4.4. 2_פירוט אגח תשואה מעל 10% _15" xfId="12984"/>
    <cellStyle name="8_יתרת מסגרות אשראי לניצול _4.4. 2_פירוט אגח תשואה מעל 10% _15 2" xfId="23715"/>
    <cellStyle name="8_יתרת מסגרות אשראי לניצול _4.4. 2_פירוט אגח תשואה מעל 10% _פירוט אגח תשואה מעל 10% " xfId="7545"/>
    <cellStyle name="8_יתרת מסגרות אשראי לניצול _4.4. 2_פירוט אגח תשואה מעל 10% _פירוט אגח תשואה מעל 10%  2" xfId="23716"/>
    <cellStyle name="8_יתרת מסגרות אשראי לניצול _4.4. 2_פירוט אגח תשואה מעל 10% _פירוט אגח תשואה מעל 10% _15" xfId="12986"/>
    <cellStyle name="8_יתרת מסגרות אשראי לניצול _4.4. 2_פירוט אגח תשואה מעל 10% _פירוט אגח תשואה מעל 10% _15 2" xfId="23717"/>
    <cellStyle name="8_יתרת מסגרות אשראי לניצול _4.4. 3" xfId="23701"/>
    <cellStyle name="8_יתרת מסגרות אשראי לניצול _4.4._15" xfId="12978"/>
    <cellStyle name="8_יתרת מסגרות אשראי לניצול _4.4._15 2" xfId="23718"/>
    <cellStyle name="8_יתרת מסגרות אשראי לניצול _4.4._דיווחים נוספים" xfId="7546"/>
    <cellStyle name="8_יתרת מסגרות אשראי לניצול _4.4._דיווחים נוספים 2" xfId="23719"/>
    <cellStyle name="8_יתרת מסגרות אשראי לניצול _4.4._דיווחים נוספים_15" xfId="12987"/>
    <cellStyle name="8_יתרת מסגרות אשראי לניצול _4.4._דיווחים נוספים_15 2" xfId="23720"/>
    <cellStyle name="8_יתרת מסגרות אשראי לניצול _4.4._דיווחים נוספים_פירוט אגח תשואה מעל 10% " xfId="7547"/>
    <cellStyle name="8_יתרת מסגרות אשראי לניצול _4.4._דיווחים נוספים_פירוט אגח תשואה מעל 10%  2" xfId="23721"/>
    <cellStyle name="8_יתרת מסגרות אשראי לניצול _4.4._דיווחים נוספים_פירוט אגח תשואה מעל 10% _15" xfId="12988"/>
    <cellStyle name="8_יתרת מסגרות אשראי לניצול _4.4._דיווחים נוספים_פירוט אגח תשואה מעל 10% _15 2" xfId="23722"/>
    <cellStyle name="8_יתרת מסגרות אשראי לניצול _4.4._פירוט אגח תשואה מעל 10% " xfId="7548"/>
    <cellStyle name="8_יתרת מסגרות אשראי לניצול _4.4._פירוט אגח תשואה מעל 10%  2" xfId="23723"/>
    <cellStyle name="8_יתרת מסגרות אשראי לניצול _4.4._פירוט אגח תשואה מעל 10% _1" xfId="7549"/>
    <cellStyle name="8_יתרת מסגרות אשראי לניצול _4.4._פירוט אגח תשואה מעל 10% _1 2" xfId="23724"/>
    <cellStyle name="8_יתרת מסגרות אשראי לניצול _4.4._פירוט אגח תשואה מעל 10% _1_15" xfId="12990"/>
    <cellStyle name="8_יתרת מסגרות אשראי לניצול _4.4._פירוט אגח תשואה מעל 10% _1_15 2" xfId="23725"/>
    <cellStyle name="8_יתרת מסגרות אשראי לניצול _4.4._פירוט אגח תשואה מעל 10% _15" xfId="12989"/>
    <cellStyle name="8_יתרת מסגרות אשראי לניצול _4.4._פירוט אגח תשואה מעל 10% _15 2" xfId="23726"/>
    <cellStyle name="8_יתרת מסגרות אשראי לניצול _4.4._פירוט אגח תשואה מעל 10% _פירוט אגח תשואה מעל 10% " xfId="7550"/>
    <cellStyle name="8_יתרת מסגרות אשראי לניצול _4.4._פירוט אגח תשואה מעל 10% _פירוט אגח תשואה מעל 10%  2" xfId="23727"/>
    <cellStyle name="8_יתרת מסגרות אשראי לניצול _4.4._פירוט אגח תשואה מעל 10% _פירוט אגח תשואה מעל 10% _15" xfId="12991"/>
    <cellStyle name="8_יתרת מסגרות אשראי לניצול _4.4._פירוט אגח תשואה מעל 10% _פירוט אגח תשואה מעל 10% _15 2" xfId="23728"/>
    <cellStyle name="8_יתרת מסגרות אשראי לניצול _דיווחים נוספים" xfId="7551"/>
    <cellStyle name="8_יתרת מסגרות אשראי לניצול _דיווחים נוספים 2" xfId="23729"/>
    <cellStyle name="8_יתרת מסגרות אשראי לניצול _דיווחים נוספים_1" xfId="7552"/>
    <cellStyle name="8_יתרת מסגרות אשראי לניצול _דיווחים נוספים_1 2" xfId="23730"/>
    <cellStyle name="8_יתרת מסגרות אשראי לניצול _דיווחים נוספים_1_15" xfId="12993"/>
    <cellStyle name="8_יתרת מסגרות אשראי לניצול _דיווחים נוספים_1_15 2" xfId="23731"/>
    <cellStyle name="8_יתרת מסגרות אשראי לניצול _דיווחים נוספים_1_פירוט אגח תשואה מעל 10% " xfId="7553"/>
    <cellStyle name="8_יתרת מסגרות אשראי לניצול _דיווחים נוספים_1_פירוט אגח תשואה מעל 10%  2" xfId="23732"/>
    <cellStyle name="8_יתרת מסגרות אשראי לניצול _דיווחים נוספים_1_פירוט אגח תשואה מעל 10% _15" xfId="12994"/>
    <cellStyle name="8_יתרת מסגרות אשראי לניצול _דיווחים נוספים_1_פירוט אגח תשואה מעל 10% _15 2" xfId="23733"/>
    <cellStyle name="8_יתרת מסגרות אשראי לניצול _דיווחים נוספים_15" xfId="12992"/>
    <cellStyle name="8_יתרת מסגרות אשראי לניצול _דיווחים נוספים_15 2" xfId="23734"/>
    <cellStyle name="8_יתרת מסגרות אשראי לניצול _דיווחים נוספים_פירוט אגח תשואה מעל 10% " xfId="7554"/>
    <cellStyle name="8_יתרת מסגרות אשראי לניצול _דיווחים נוספים_פירוט אגח תשואה מעל 10%  2" xfId="23735"/>
    <cellStyle name="8_יתרת מסגרות אשראי לניצול _דיווחים נוספים_פירוט אגח תשואה מעל 10% _15" xfId="12995"/>
    <cellStyle name="8_יתרת מסגרות אשראי לניצול _דיווחים נוספים_פירוט אגח תשואה מעל 10% _15 2" xfId="23736"/>
    <cellStyle name="8_יתרת מסגרות אשראי לניצול _פירוט אגח תשואה מעל 10% " xfId="7555"/>
    <cellStyle name="8_יתרת מסגרות אשראי לניצול _פירוט אגח תשואה מעל 10%  2" xfId="23737"/>
    <cellStyle name="8_יתרת מסגרות אשראי לניצול _פירוט אגח תשואה מעל 10% _1" xfId="7556"/>
    <cellStyle name="8_יתרת מסגרות אשראי לניצול _פירוט אגח תשואה מעל 10% _1 2" xfId="23738"/>
    <cellStyle name="8_יתרת מסגרות אשראי לניצול _פירוט אגח תשואה מעל 10% _1_15" xfId="12997"/>
    <cellStyle name="8_יתרת מסגרות אשראי לניצול _פירוט אגח תשואה מעל 10% _1_15 2" xfId="23739"/>
    <cellStyle name="8_יתרת מסגרות אשראי לניצול _פירוט אגח תשואה מעל 10% _15" xfId="12996"/>
    <cellStyle name="8_יתרת מסגרות אשראי לניצול _פירוט אגח תשואה מעל 10% _15 2" xfId="23740"/>
    <cellStyle name="8_יתרת מסגרות אשראי לניצול _פירוט אגח תשואה מעל 10% _פירוט אגח תשואה מעל 10% " xfId="7557"/>
    <cellStyle name="8_יתרת מסגרות אשראי לניצול _פירוט אגח תשואה מעל 10% _פירוט אגח תשואה מעל 10%  2" xfId="23741"/>
    <cellStyle name="8_יתרת מסגרות אשראי לניצול _פירוט אגח תשואה מעל 10% _פירוט אגח תשואה מעל 10% _15" xfId="12998"/>
    <cellStyle name="8_יתרת מסגרות אשראי לניצול _פירוט אגח תשואה מעל 10% _פירוט אגח תשואה מעל 10% _15 2" xfId="23742"/>
    <cellStyle name="8_משקל בתא100" xfId="7558"/>
    <cellStyle name="8_משקל בתא100 2" xfId="7559"/>
    <cellStyle name="8_משקל בתא100 2 2" xfId="7560"/>
    <cellStyle name="8_משקל בתא100 2 2 2" xfId="23745"/>
    <cellStyle name="8_משקל בתא100 2 2_15" xfId="13001"/>
    <cellStyle name="8_משקל בתא100 2 2_15 2" xfId="23746"/>
    <cellStyle name="8_משקל בתא100 2 2_דיווחים נוספים" xfId="7561"/>
    <cellStyle name="8_משקל בתא100 2 2_דיווחים נוספים 2" xfId="23747"/>
    <cellStyle name="8_משקל בתא100 2 2_דיווחים נוספים_1" xfId="7562"/>
    <cellStyle name="8_משקל בתא100 2 2_דיווחים נוספים_1 2" xfId="23748"/>
    <cellStyle name="8_משקל בתא100 2 2_דיווחים נוספים_1_15" xfId="13003"/>
    <cellStyle name="8_משקל בתא100 2 2_דיווחים נוספים_1_15 2" xfId="23749"/>
    <cellStyle name="8_משקל בתא100 2 2_דיווחים נוספים_1_פירוט אגח תשואה מעל 10% " xfId="7563"/>
    <cellStyle name="8_משקל בתא100 2 2_דיווחים נוספים_1_פירוט אגח תשואה מעל 10%  2" xfId="23750"/>
    <cellStyle name="8_משקל בתא100 2 2_דיווחים נוספים_1_פירוט אגח תשואה מעל 10% _15" xfId="13004"/>
    <cellStyle name="8_משקל בתא100 2 2_דיווחים נוספים_1_פירוט אגח תשואה מעל 10% _15 2" xfId="23751"/>
    <cellStyle name="8_משקל בתא100 2 2_דיווחים נוספים_15" xfId="13002"/>
    <cellStyle name="8_משקל בתא100 2 2_דיווחים נוספים_15 2" xfId="23752"/>
    <cellStyle name="8_משקל בתא100 2 2_דיווחים נוספים_פירוט אגח תשואה מעל 10% " xfId="7564"/>
    <cellStyle name="8_משקל בתא100 2 2_דיווחים נוספים_פירוט אגח תשואה מעל 10%  2" xfId="23753"/>
    <cellStyle name="8_משקל בתא100 2 2_דיווחים נוספים_פירוט אגח תשואה מעל 10% _15" xfId="13005"/>
    <cellStyle name="8_משקל בתא100 2 2_דיווחים נוספים_פירוט אגח תשואה מעל 10% _15 2" xfId="23754"/>
    <cellStyle name="8_משקל בתא100 2 2_פירוט אגח תשואה מעל 10% " xfId="7565"/>
    <cellStyle name="8_משקל בתא100 2 2_פירוט אגח תשואה מעל 10%  2" xfId="23755"/>
    <cellStyle name="8_משקל בתא100 2 2_פירוט אגח תשואה מעל 10% _1" xfId="7566"/>
    <cellStyle name="8_משקל בתא100 2 2_פירוט אגח תשואה מעל 10% _1 2" xfId="23756"/>
    <cellStyle name="8_משקל בתא100 2 2_פירוט אגח תשואה מעל 10% _1_15" xfId="13007"/>
    <cellStyle name="8_משקל בתא100 2 2_פירוט אגח תשואה מעל 10% _1_15 2" xfId="23757"/>
    <cellStyle name="8_משקל בתא100 2 2_פירוט אגח תשואה מעל 10% _15" xfId="13006"/>
    <cellStyle name="8_משקל בתא100 2 2_פירוט אגח תשואה מעל 10% _15 2" xfId="23758"/>
    <cellStyle name="8_משקל בתא100 2 2_פירוט אגח תשואה מעל 10% _פירוט אגח תשואה מעל 10% " xfId="7567"/>
    <cellStyle name="8_משקל בתא100 2 2_פירוט אגח תשואה מעל 10% _פירוט אגח תשואה מעל 10%  2" xfId="23759"/>
    <cellStyle name="8_משקל בתא100 2 2_פירוט אגח תשואה מעל 10% _פירוט אגח תשואה מעל 10% _15" xfId="13008"/>
    <cellStyle name="8_משקל בתא100 2 2_פירוט אגח תשואה מעל 10% _פירוט אגח תשואה מעל 10% _15 2" xfId="23760"/>
    <cellStyle name="8_משקל בתא100 2 3" xfId="23744"/>
    <cellStyle name="8_משקל בתא100 2_15" xfId="13000"/>
    <cellStyle name="8_משקל בתא100 2_15 2" xfId="23761"/>
    <cellStyle name="8_משקל בתא100 2_4.4." xfId="7568"/>
    <cellStyle name="8_משקל בתא100 2_4.4. 2" xfId="7569"/>
    <cellStyle name="8_משקל בתא100 2_4.4. 2 2" xfId="23763"/>
    <cellStyle name="8_משקל בתא100 2_4.4. 2_15" xfId="13010"/>
    <cellStyle name="8_משקל בתא100 2_4.4. 2_15 2" xfId="23764"/>
    <cellStyle name="8_משקל בתא100 2_4.4. 2_דיווחים נוספים" xfId="7570"/>
    <cellStyle name="8_משקל בתא100 2_4.4. 2_דיווחים נוספים 2" xfId="23765"/>
    <cellStyle name="8_משקל בתא100 2_4.4. 2_דיווחים נוספים_1" xfId="7571"/>
    <cellStyle name="8_משקל בתא100 2_4.4. 2_דיווחים נוספים_1 2" xfId="23766"/>
    <cellStyle name="8_משקל בתא100 2_4.4. 2_דיווחים נוספים_1_15" xfId="13012"/>
    <cellStyle name="8_משקל בתא100 2_4.4. 2_דיווחים נוספים_1_15 2" xfId="23767"/>
    <cellStyle name="8_משקל בתא100 2_4.4. 2_דיווחים נוספים_1_פירוט אגח תשואה מעל 10% " xfId="7572"/>
    <cellStyle name="8_משקל בתא100 2_4.4. 2_דיווחים נוספים_1_פירוט אגח תשואה מעל 10%  2" xfId="23768"/>
    <cellStyle name="8_משקל בתא100 2_4.4. 2_דיווחים נוספים_1_פירוט אגח תשואה מעל 10% _15" xfId="13013"/>
    <cellStyle name="8_משקל בתא100 2_4.4. 2_דיווחים נוספים_1_פירוט אגח תשואה מעל 10% _15 2" xfId="23769"/>
    <cellStyle name="8_משקל בתא100 2_4.4. 2_דיווחים נוספים_15" xfId="13011"/>
    <cellStyle name="8_משקל בתא100 2_4.4. 2_דיווחים נוספים_15 2" xfId="23770"/>
    <cellStyle name="8_משקל בתא100 2_4.4. 2_דיווחים נוספים_פירוט אגח תשואה מעל 10% " xfId="7573"/>
    <cellStyle name="8_משקל בתא100 2_4.4. 2_דיווחים נוספים_פירוט אגח תשואה מעל 10%  2" xfId="23771"/>
    <cellStyle name="8_משקל בתא100 2_4.4. 2_דיווחים נוספים_פירוט אגח תשואה מעל 10% _15" xfId="13014"/>
    <cellStyle name="8_משקל בתא100 2_4.4. 2_דיווחים נוספים_פירוט אגח תשואה מעל 10% _15 2" xfId="23772"/>
    <cellStyle name="8_משקל בתא100 2_4.4. 2_פירוט אגח תשואה מעל 10% " xfId="7574"/>
    <cellStyle name="8_משקל בתא100 2_4.4. 2_פירוט אגח תשואה מעל 10%  2" xfId="23773"/>
    <cellStyle name="8_משקל בתא100 2_4.4. 2_פירוט אגח תשואה מעל 10% _1" xfId="7575"/>
    <cellStyle name="8_משקל בתא100 2_4.4. 2_פירוט אגח תשואה מעל 10% _1 2" xfId="23774"/>
    <cellStyle name="8_משקל בתא100 2_4.4. 2_פירוט אגח תשואה מעל 10% _1_15" xfId="13016"/>
    <cellStyle name="8_משקל בתא100 2_4.4. 2_פירוט אגח תשואה מעל 10% _1_15 2" xfId="23775"/>
    <cellStyle name="8_משקל בתא100 2_4.4. 2_פירוט אגח תשואה מעל 10% _15" xfId="13015"/>
    <cellStyle name="8_משקל בתא100 2_4.4. 2_פירוט אגח תשואה מעל 10% _15 2" xfId="23776"/>
    <cellStyle name="8_משקל בתא100 2_4.4. 2_פירוט אגח תשואה מעל 10% _פירוט אגח תשואה מעל 10% " xfId="7576"/>
    <cellStyle name="8_משקל בתא100 2_4.4. 2_פירוט אגח תשואה מעל 10% _פירוט אגח תשואה מעל 10%  2" xfId="23777"/>
    <cellStyle name="8_משקל בתא100 2_4.4. 2_פירוט אגח תשואה מעל 10% _פירוט אגח תשואה מעל 10% _15" xfId="13017"/>
    <cellStyle name="8_משקל בתא100 2_4.4. 2_פירוט אגח תשואה מעל 10% _פירוט אגח תשואה מעל 10% _15 2" xfId="23778"/>
    <cellStyle name="8_משקל בתא100 2_4.4. 3" xfId="23762"/>
    <cellStyle name="8_משקל בתא100 2_4.4._15" xfId="13009"/>
    <cellStyle name="8_משקל בתא100 2_4.4._15 2" xfId="23779"/>
    <cellStyle name="8_משקל בתא100 2_4.4._דיווחים נוספים" xfId="7577"/>
    <cellStyle name="8_משקל בתא100 2_4.4._דיווחים נוספים 2" xfId="23780"/>
    <cellStyle name="8_משקל בתא100 2_4.4._דיווחים נוספים_15" xfId="13018"/>
    <cellStyle name="8_משקל בתא100 2_4.4._דיווחים נוספים_15 2" xfId="23781"/>
    <cellStyle name="8_משקל בתא100 2_4.4._דיווחים נוספים_פירוט אגח תשואה מעל 10% " xfId="7578"/>
    <cellStyle name="8_משקל בתא100 2_4.4._דיווחים נוספים_פירוט אגח תשואה מעל 10%  2" xfId="23782"/>
    <cellStyle name="8_משקל בתא100 2_4.4._דיווחים נוספים_פירוט אגח תשואה מעל 10% _15" xfId="13019"/>
    <cellStyle name="8_משקל בתא100 2_4.4._דיווחים נוספים_פירוט אגח תשואה מעל 10% _15 2" xfId="23783"/>
    <cellStyle name="8_משקל בתא100 2_4.4._פירוט אגח תשואה מעל 10% " xfId="7579"/>
    <cellStyle name="8_משקל בתא100 2_4.4._פירוט אגח תשואה מעל 10%  2" xfId="23784"/>
    <cellStyle name="8_משקל בתא100 2_4.4._פירוט אגח תשואה מעל 10% _1" xfId="7580"/>
    <cellStyle name="8_משקל בתא100 2_4.4._פירוט אגח תשואה מעל 10% _1 2" xfId="23785"/>
    <cellStyle name="8_משקל בתא100 2_4.4._פירוט אגח תשואה מעל 10% _1_15" xfId="13021"/>
    <cellStyle name="8_משקל בתא100 2_4.4._פירוט אגח תשואה מעל 10% _1_15 2" xfId="23786"/>
    <cellStyle name="8_משקל בתא100 2_4.4._פירוט אגח תשואה מעל 10% _15" xfId="13020"/>
    <cellStyle name="8_משקל בתא100 2_4.4._פירוט אגח תשואה מעל 10% _15 2" xfId="23787"/>
    <cellStyle name="8_משקל בתא100 2_4.4._פירוט אגח תשואה מעל 10% _פירוט אגח תשואה מעל 10% " xfId="7581"/>
    <cellStyle name="8_משקל בתא100 2_4.4._פירוט אגח תשואה מעל 10% _פירוט אגח תשואה מעל 10%  2" xfId="23788"/>
    <cellStyle name="8_משקל בתא100 2_4.4._פירוט אגח תשואה מעל 10% _פירוט אגח תשואה מעל 10% _15" xfId="13022"/>
    <cellStyle name="8_משקל בתא100 2_4.4._פירוט אגח תשואה מעל 10% _פירוט אגח תשואה מעל 10% _15 2" xfId="23789"/>
    <cellStyle name="8_משקל בתא100 2_דיווחים נוספים" xfId="7582"/>
    <cellStyle name="8_משקל בתא100 2_דיווחים נוספים 2" xfId="7583"/>
    <cellStyle name="8_משקל בתא100 2_דיווחים נוספים 2 2" xfId="23791"/>
    <cellStyle name="8_משקל בתא100 2_דיווחים נוספים 2_15" xfId="13024"/>
    <cellStyle name="8_משקל בתא100 2_דיווחים נוספים 2_15 2" xfId="23792"/>
    <cellStyle name="8_משקל בתא100 2_דיווחים נוספים 2_דיווחים נוספים" xfId="7584"/>
    <cellStyle name="8_משקל בתא100 2_דיווחים נוספים 2_דיווחים נוספים 2" xfId="23793"/>
    <cellStyle name="8_משקל בתא100 2_דיווחים נוספים 2_דיווחים נוספים_1" xfId="7585"/>
    <cellStyle name="8_משקל בתא100 2_דיווחים נוספים 2_דיווחים נוספים_1 2" xfId="23794"/>
    <cellStyle name="8_משקל בתא100 2_דיווחים נוספים 2_דיווחים נוספים_1_15" xfId="13026"/>
    <cellStyle name="8_משקל בתא100 2_דיווחים נוספים 2_דיווחים נוספים_1_15 2" xfId="23795"/>
    <cellStyle name="8_משקל בתא100 2_דיווחים נוספים 2_דיווחים נוספים_1_פירוט אגח תשואה מעל 10% " xfId="7586"/>
    <cellStyle name="8_משקל בתא100 2_דיווחים נוספים 2_דיווחים נוספים_1_פירוט אגח תשואה מעל 10%  2" xfId="23796"/>
    <cellStyle name="8_משקל בתא100 2_דיווחים נוספים 2_דיווחים נוספים_1_פירוט אגח תשואה מעל 10% _15" xfId="13027"/>
    <cellStyle name="8_משקל בתא100 2_דיווחים נוספים 2_דיווחים נוספים_1_פירוט אגח תשואה מעל 10% _15 2" xfId="23797"/>
    <cellStyle name="8_משקל בתא100 2_דיווחים נוספים 2_דיווחים נוספים_15" xfId="13025"/>
    <cellStyle name="8_משקל בתא100 2_דיווחים נוספים 2_דיווחים נוספים_15 2" xfId="23798"/>
    <cellStyle name="8_משקל בתא100 2_דיווחים נוספים 2_דיווחים נוספים_פירוט אגח תשואה מעל 10% " xfId="7587"/>
    <cellStyle name="8_משקל בתא100 2_דיווחים נוספים 2_דיווחים נוספים_פירוט אגח תשואה מעל 10%  2" xfId="23799"/>
    <cellStyle name="8_משקל בתא100 2_דיווחים נוספים 2_דיווחים נוספים_פירוט אגח תשואה מעל 10% _15" xfId="13028"/>
    <cellStyle name="8_משקל בתא100 2_דיווחים נוספים 2_דיווחים נוספים_פירוט אגח תשואה מעל 10% _15 2" xfId="23800"/>
    <cellStyle name="8_משקל בתא100 2_דיווחים נוספים 2_פירוט אגח תשואה מעל 10% " xfId="7588"/>
    <cellStyle name="8_משקל בתא100 2_דיווחים נוספים 2_פירוט אגח תשואה מעל 10%  2" xfId="23801"/>
    <cellStyle name="8_משקל בתא100 2_דיווחים נוספים 2_פירוט אגח תשואה מעל 10% _1" xfId="7589"/>
    <cellStyle name="8_משקל בתא100 2_דיווחים נוספים 2_פירוט אגח תשואה מעל 10% _1 2" xfId="23802"/>
    <cellStyle name="8_משקל בתא100 2_דיווחים נוספים 2_פירוט אגח תשואה מעל 10% _1_15" xfId="13030"/>
    <cellStyle name="8_משקל בתא100 2_דיווחים נוספים 2_פירוט אגח תשואה מעל 10% _1_15 2" xfId="23803"/>
    <cellStyle name="8_משקל בתא100 2_דיווחים נוספים 2_פירוט אגח תשואה מעל 10% _15" xfId="13029"/>
    <cellStyle name="8_משקל בתא100 2_דיווחים נוספים 2_פירוט אגח תשואה מעל 10% _15 2" xfId="23804"/>
    <cellStyle name="8_משקל בתא100 2_דיווחים נוספים 2_פירוט אגח תשואה מעל 10% _פירוט אגח תשואה מעל 10% " xfId="7590"/>
    <cellStyle name="8_משקל בתא100 2_דיווחים נוספים 2_פירוט אגח תשואה מעל 10% _פירוט אגח תשואה מעל 10%  2" xfId="23805"/>
    <cellStyle name="8_משקל בתא100 2_דיווחים נוספים 2_פירוט אגח תשואה מעל 10% _פירוט אגח תשואה מעל 10% _15" xfId="13031"/>
    <cellStyle name="8_משקל בתא100 2_דיווחים נוספים 2_פירוט אגח תשואה מעל 10% _פירוט אגח תשואה מעל 10% _15 2" xfId="23806"/>
    <cellStyle name="8_משקל בתא100 2_דיווחים נוספים 3" xfId="23790"/>
    <cellStyle name="8_משקל בתא100 2_דיווחים נוספים_1" xfId="7591"/>
    <cellStyle name="8_משקל בתא100 2_דיווחים נוספים_1 2" xfId="7592"/>
    <cellStyle name="8_משקל בתא100 2_דיווחים נוספים_1 2 2" xfId="23808"/>
    <cellStyle name="8_משקל בתא100 2_דיווחים נוספים_1 2_15" xfId="13033"/>
    <cellStyle name="8_משקל בתא100 2_דיווחים נוספים_1 2_15 2" xfId="23809"/>
    <cellStyle name="8_משקל בתא100 2_דיווחים נוספים_1 2_דיווחים נוספים" xfId="7593"/>
    <cellStyle name="8_משקל בתא100 2_דיווחים נוספים_1 2_דיווחים נוספים 2" xfId="23810"/>
    <cellStyle name="8_משקל בתא100 2_דיווחים נוספים_1 2_דיווחים נוספים_1" xfId="7594"/>
    <cellStyle name="8_משקל בתא100 2_דיווחים נוספים_1 2_דיווחים נוספים_1 2" xfId="23811"/>
    <cellStyle name="8_משקל בתא100 2_דיווחים נוספים_1 2_דיווחים נוספים_1_15" xfId="13035"/>
    <cellStyle name="8_משקל בתא100 2_דיווחים נוספים_1 2_דיווחים נוספים_1_15 2" xfId="23812"/>
    <cellStyle name="8_משקל בתא100 2_דיווחים נוספים_1 2_דיווחים נוספים_1_פירוט אגח תשואה מעל 10% " xfId="7595"/>
    <cellStyle name="8_משקל בתא100 2_דיווחים נוספים_1 2_דיווחים נוספים_1_פירוט אגח תשואה מעל 10%  2" xfId="23813"/>
    <cellStyle name="8_משקל בתא100 2_דיווחים נוספים_1 2_דיווחים נוספים_1_פירוט אגח תשואה מעל 10% _15" xfId="13036"/>
    <cellStyle name="8_משקל בתא100 2_דיווחים נוספים_1 2_דיווחים נוספים_1_פירוט אגח תשואה מעל 10% _15 2" xfId="23814"/>
    <cellStyle name="8_משקל בתא100 2_דיווחים נוספים_1 2_דיווחים נוספים_15" xfId="13034"/>
    <cellStyle name="8_משקל בתא100 2_דיווחים נוספים_1 2_דיווחים נוספים_15 2" xfId="23815"/>
    <cellStyle name="8_משקל בתא100 2_דיווחים נוספים_1 2_דיווחים נוספים_פירוט אגח תשואה מעל 10% " xfId="7596"/>
    <cellStyle name="8_משקל בתא100 2_דיווחים נוספים_1 2_דיווחים נוספים_פירוט אגח תשואה מעל 10%  2" xfId="23816"/>
    <cellStyle name="8_משקל בתא100 2_דיווחים נוספים_1 2_דיווחים נוספים_פירוט אגח תשואה מעל 10% _15" xfId="13037"/>
    <cellStyle name="8_משקל בתא100 2_דיווחים נוספים_1 2_דיווחים נוספים_פירוט אגח תשואה מעל 10% _15 2" xfId="23817"/>
    <cellStyle name="8_משקל בתא100 2_דיווחים נוספים_1 2_פירוט אגח תשואה מעל 10% " xfId="7597"/>
    <cellStyle name="8_משקל בתא100 2_דיווחים נוספים_1 2_פירוט אגח תשואה מעל 10%  2" xfId="23818"/>
    <cellStyle name="8_משקל בתא100 2_דיווחים נוספים_1 2_פירוט אגח תשואה מעל 10% _1" xfId="7598"/>
    <cellStyle name="8_משקל בתא100 2_דיווחים נוספים_1 2_פירוט אגח תשואה מעל 10% _1 2" xfId="23819"/>
    <cellStyle name="8_משקל בתא100 2_דיווחים נוספים_1 2_פירוט אגח תשואה מעל 10% _1_15" xfId="13039"/>
    <cellStyle name="8_משקל בתא100 2_דיווחים נוספים_1 2_פירוט אגח תשואה מעל 10% _1_15 2" xfId="23820"/>
    <cellStyle name="8_משקל בתא100 2_דיווחים נוספים_1 2_פירוט אגח תשואה מעל 10% _15" xfId="13038"/>
    <cellStyle name="8_משקל בתא100 2_דיווחים נוספים_1 2_פירוט אגח תשואה מעל 10% _15 2" xfId="23821"/>
    <cellStyle name="8_משקל בתא100 2_דיווחים נוספים_1 2_פירוט אגח תשואה מעל 10% _פירוט אגח תשואה מעל 10% " xfId="7599"/>
    <cellStyle name="8_משקל בתא100 2_דיווחים נוספים_1 2_פירוט אגח תשואה מעל 10% _פירוט אגח תשואה מעל 10%  2" xfId="23822"/>
    <cellStyle name="8_משקל בתא100 2_דיווחים נוספים_1 2_פירוט אגח תשואה מעל 10% _פירוט אגח תשואה מעל 10% _15" xfId="13040"/>
    <cellStyle name="8_משקל בתא100 2_דיווחים נוספים_1 2_פירוט אגח תשואה מעל 10% _פירוט אגח תשואה מעל 10% _15 2" xfId="23823"/>
    <cellStyle name="8_משקל בתא100 2_דיווחים נוספים_1 3" xfId="23807"/>
    <cellStyle name="8_משקל בתא100 2_דיווחים נוספים_1_15" xfId="13032"/>
    <cellStyle name="8_משקל בתא100 2_דיווחים נוספים_1_15 2" xfId="23824"/>
    <cellStyle name="8_משקל בתא100 2_דיווחים נוספים_1_4.4." xfId="7600"/>
    <cellStyle name="8_משקל בתא100 2_דיווחים נוספים_1_4.4. 2" xfId="7601"/>
    <cellStyle name="8_משקל בתא100 2_דיווחים נוספים_1_4.4. 2 2" xfId="23826"/>
    <cellStyle name="8_משקל בתא100 2_דיווחים נוספים_1_4.4. 2_15" xfId="13042"/>
    <cellStyle name="8_משקל בתא100 2_דיווחים נוספים_1_4.4. 2_15 2" xfId="23827"/>
    <cellStyle name="8_משקל בתא100 2_דיווחים נוספים_1_4.4. 2_דיווחים נוספים" xfId="7602"/>
    <cellStyle name="8_משקל בתא100 2_דיווחים נוספים_1_4.4. 2_דיווחים נוספים 2" xfId="23828"/>
    <cellStyle name="8_משקל בתא100 2_דיווחים נוספים_1_4.4. 2_דיווחים נוספים_1" xfId="7603"/>
    <cellStyle name="8_משקל בתא100 2_דיווחים נוספים_1_4.4. 2_דיווחים נוספים_1 2" xfId="23829"/>
    <cellStyle name="8_משקל בתא100 2_דיווחים נוספים_1_4.4. 2_דיווחים נוספים_1_15" xfId="13044"/>
    <cellStyle name="8_משקל בתא100 2_דיווחים נוספים_1_4.4. 2_דיווחים נוספים_1_15 2" xfId="23830"/>
    <cellStyle name="8_משקל בתא100 2_דיווחים נוספים_1_4.4. 2_דיווחים נוספים_1_פירוט אגח תשואה מעל 10% " xfId="7604"/>
    <cellStyle name="8_משקל בתא100 2_דיווחים נוספים_1_4.4. 2_דיווחים נוספים_1_פירוט אגח תשואה מעל 10%  2" xfId="23831"/>
    <cellStyle name="8_משקל בתא100 2_דיווחים נוספים_1_4.4. 2_דיווחים נוספים_1_פירוט אגח תשואה מעל 10% _15" xfId="13045"/>
    <cellStyle name="8_משקל בתא100 2_דיווחים נוספים_1_4.4. 2_דיווחים נוספים_1_פירוט אגח תשואה מעל 10% _15 2" xfId="23832"/>
    <cellStyle name="8_משקל בתא100 2_דיווחים נוספים_1_4.4. 2_דיווחים נוספים_15" xfId="13043"/>
    <cellStyle name="8_משקל בתא100 2_דיווחים נוספים_1_4.4. 2_דיווחים נוספים_15 2" xfId="23833"/>
    <cellStyle name="8_משקל בתא100 2_דיווחים נוספים_1_4.4. 2_דיווחים נוספים_פירוט אגח תשואה מעל 10% " xfId="7605"/>
    <cellStyle name="8_משקל בתא100 2_דיווחים נוספים_1_4.4. 2_דיווחים נוספים_פירוט אגח תשואה מעל 10%  2" xfId="23834"/>
    <cellStyle name="8_משקל בתא100 2_דיווחים נוספים_1_4.4. 2_דיווחים נוספים_פירוט אגח תשואה מעל 10% _15" xfId="13046"/>
    <cellStyle name="8_משקל בתא100 2_דיווחים נוספים_1_4.4. 2_דיווחים נוספים_פירוט אגח תשואה מעל 10% _15 2" xfId="23835"/>
    <cellStyle name="8_משקל בתא100 2_דיווחים נוספים_1_4.4. 2_פירוט אגח תשואה מעל 10% " xfId="7606"/>
    <cellStyle name="8_משקל בתא100 2_דיווחים נוספים_1_4.4. 2_פירוט אגח תשואה מעל 10%  2" xfId="23836"/>
    <cellStyle name="8_משקל בתא100 2_דיווחים נוספים_1_4.4. 2_פירוט אגח תשואה מעל 10% _1" xfId="7607"/>
    <cellStyle name="8_משקל בתא100 2_דיווחים נוספים_1_4.4. 2_פירוט אגח תשואה מעל 10% _1 2" xfId="23837"/>
    <cellStyle name="8_משקל בתא100 2_דיווחים נוספים_1_4.4. 2_פירוט אגח תשואה מעל 10% _1_15" xfId="13048"/>
    <cellStyle name="8_משקל בתא100 2_דיווחים נוספים_1_4.4. 2_פירוט אגח תשואה מעל 10% _1_15 2" xfId="23838"/>
    <cellStyle name="8_משקל בתא100 2_דיווחים נוספים_1_4.4. 2_פירוט אגח תשואה מעל 10% _15" xfId="13047"/>
    <cellStyle name="8_משקל בתא100 2_דיווחים נוספים_1_4.4. 2_פירוט אגח תשואה מעל 10% _15 2" xfId="23839"/>
    <cellStyle name="8_משקל בתא100 2_דיווחים נוספים_1_4.4. 2_פירוט אגח תשואה מעל 10% _פירוט אגח תשואה מעל 10% " xfId="7608"/>
    <cellStyle name="8_משקל בתא100 2_דיווחים נוספים_1_4.4. 2_פירוט אגח תשואה מעל 10% _פירוט אגח תשואה מעל 10%  2" xfId="23840"/>
    <cellStyle name="8_משקל בתא100 2_דיווחים נוספים_1_4.4. 2_פירוט אגח תשואה מעל 10% _פירוט אגח תשואה מעל 10% _15" xfId="13049"/>
    <cellStyle name="8_משקל בתא100 2_דיווחים נוספים_1_4.4. 2_פירוט אגח תשואה מעל 10% _פירוט אגח תשואה מעל 10% _15 2" xfId="23841"/>
    <cellStyle name="8_משקל בתא100 2_דיווחים נוספים_1_4.4. 3" xfId="23825"/>
    <cellStyle name="8_משקל בתא100 2_דיווחים נוספים_1_4.4._15" xfId="13041"/>
    <cellStyle name="8_משקל בתא100 2_דיווחים נוספים_1_4.4._15 2" xfId="23842"/>
    <cellStyle name="8_משקל בתא100 2_דיווחים נוספים_1_4.4._דיווחים נוספים" xfId="7609"/>
    <cellStyle name="8_משקל בתא100 2_דיווחים נוספים_1_4.4._דיווחים נוספים 2" xfId="23843"/>
    <cellStyle name="8_משקל בתא100 2_דיווחים נוספים_1_4.4._דיווחים נוספים_15" xfId="13050"/>
    <cellStyle name="8_משקל בתא100 2_דיווחים נוספים_1_4.4._דיווחים נוספים_15 2" xfId="23844"/>
    <cellStyle name="8_משקל בתא100 2_דיווחים נוספים_1_4.4._דיווחים נוספים_פירוט אגח תשואה מעל 10% " xfId="7610"/>
    <cellStyle name="8_משקל בתא100 2_דיווחים נוספים_1_4.4._דיווחים נוספים_פירוט אגח תשואה מעל 10%  2" xfId="23845"/>
    <cellStyle name="8_משקל בתא100 2_דיווחים נוספים_1_4.4._דיווחים נוספים_פירוט אגח תשואה מעל 10% _15" xfId="13051"/>
    <cellStyle name="8_משקל בתא100 2_דיווחים נוספים_1_4.4._דיווחים נוספים_פירוט אגח תשואה מעל 10% _15 2" xfId="23846"/>
    <cellStyle name="8_משקל בתא100 2_דיווחים נוספים_1_4.4._פירוט אגח תשואה מעל 10% " xfId="7611"/>
    <cellStyle name="8_משקל בתא100 2_דיווחים נוספים_1_4.4._פירוט אגח תשואה מעל 10%  2" xfId="23847"/>
    <cellStyle name="8_משקל בתא100 2_דיווחים נוספים_1_4.4._פירוט אגח תשואה מעל 10% _1" xfId="7612"/>
    <cellStyle name="8_משקל בתא100 2_דיווחים נוספים_1_4.4._פירוט אגח תשואה מעל 10% _1 2" xfId="23848"/>
    <cellStyle name="8_משקל בתא100 2_דיווחים נוספים_1_4.4._פירוט אגח תשואה מעל 10% _1_15" xfId="13053"/>
    <cellStyle name="8_משקל בתא100 2_דיווחים נוספים_1_4.4._פירוט אגח תשואה מעל 10% _1_15 2" xfId="23849"/>
    <cellStyle name="8_משקל בתא100 2_דיווחים נוספים_1_4.4._פירוט אגח תשואה מעל 10% _15" xfId="13052"/>
    <cellStyle name="8_משקל בתא100 2_דיווחים נוספים_1_4.4._פירוט אגח תשואה מעל 10% _15 2" xfId="23850"/>
    <cellStyle name="8_משקל בתא100 2_דיווחים נוספים_1_4.4._פירוט אגח תשואה מעל 10% _פירוט אגח תשואה מעל 10% " xfId="7613"/>
    <cellStyle name="8_משקל בתא100 2_דיווחים נוספים_1_4.4._פירוט אגח תשואה מעל 10% _פירוט אגח תשואה מעל 10%  2" xfId="23851"/>
    <cellStyle name="8_משקל בתא100 2_דיווחים נוספים_1_4.4._פירוט אגח תשואה מעל 10% _פירוט אגח תשואה מעל 10% _15" xfId="13054"/>
    <cellStyle name="8_משקל בתא100 2_דיווחים נוספים_1_4.4._פירוט אגח תשואה מעל 10% _פירוט אגח תשואה מעל 10% _15 2" xfId="23852"/>
    <cellStyle name="8_משקל בתא100 2_דיווחים נוספים_1_דיווחים נוספים" xfId="7614"/>
    <cellStyle name="8_משקל בתא100 2_דיווחים נוספים_1_דיווחים נוספים 2" xfId="23853"/>
    <cellStyle name="8_משקל בתא100 2_דיווחים נוספים_1_דיווחים נוספים_15" xfId="13055"/>
    <cellStyle name="8_משקל בתא100 2_דיווחים נוספים_1_דיווחים נוספים_15 2" xfId="23854"/>
    <cellStyle name="8_משקל בתא100 2_דיווחים נוספים_1_דיווחים נוספים_פירוט אגח תשואה מעל 10% " xfId="7615"/>
    <cellStyle name="8_משקל בתא100 2_דיווחים נוספים_1_דיווחים נוספים_פירוט אגח תשואה מעל 10%  2" xfId="23855"/>
    <cellStyle name="8_משקל בתא100 2_דיווחים נוספים_1_דיווחים נוספים_פירוט אגח תשואה מעל 10% _15" xfId="13056"/>
    <cellStyle name="8_משקל בתא100 2_דיווחים נוספים_1_דיווחים נוספים_פירוט אגח תשואה מעל 10% _15 2" xfId="23856"/>
    <cellStyle name="8_משקל בתא100 2_דיווחים נוספים_1_פירוט אגח תשואה מעל 10% " xfId="7616"/>
    <cellStyle name="8_משקל בתא100 2_דיווחים נוספים_1_פירוט אגח תשואה מעל 10%  2" xfId="23857"/>
    <cellStyle name="8_משקל בתא100 2_דיווחים נוספים_1_פירוט אגח תשואה מעל 10% _1" xfId="7617"/>
    <cellStyle name="8_משקל בתא100 2_דיווחים נוספים_1_פירוט אגח תשואה מעל 10% _1 2" xfId="23858"/>
    <cellStyle name="8_משקל בתא100 2_דיווחים נוספים_1_פירוט אגח תשואה מעל 10% _1_15" xfId="13058"/>
    <cellStyle name="8_משקל בתא100 2_דיווחים נוספים_1_פירוט אגח תשואה מעל 10% _1_15 2" xfId="23859"/>
    <cellStyle name="8_משקל בתא100 2_דיווחים נוספים_1_פירוט אגח תשואה מעל 10% _15" xfId="13057"/>
    <cellStyle name="8_משקל בתא100 2_דיווחים נוספים_1_פירוט אגח תשואה מעל 10% _15 2" xfId="23860"/>
    <cellStyle name="8_משקל בתא100 2_דיווחים נוספים_1_פירוט אגח תשואה מעל 10% _פירוט אגח תשואה מעל 10% " xfId="7618"/>
    <cellStyle name="8_משקל בתא100 2_דיווחים נוספים_1_פירוט אגח תשואה מעל 10% _פירוט אגח תשואה מעל 10%  2" xfId="23861"/>
    <cellStyle name="8_משקל בתא100 2_דיווחים נוספים_1_פירוט אגח תשואה מעל 10% _פירוט אגח תשואה מעל 10% _15" xfId="13059"/>
    <cellStyle name="8_משקל בתא100 2_דיווחים נוספים_1_פירוט אגח תשואה מעל 10% _פירוט אגח תשואה מעל 10% _15 2" xfId="23862"/>
    <cellStyle name="8_משקל בתא100 2_דיווחים נוספים_15" xfId="13023"/>
    <cellStyle name="8_משקל בתא100 2_דיווחים נוספים_15 2" xfId="23863"/>
    <cellStyle name="8_משקל בתא100 2_דיווחים נוספים_2" xfId="7619"/>
    <cellStyle name="8_משקל בתא100 2_דיווחים נוספים_2 2" xfId="23864"/>
    <cellStyle name="8_משקל בתא100 2_דיווחים נוספים_2_15" xfId="13060"/>
    <cellStyle name="8_משקל בתא100 2_דיווחים נוספים_2_15 2" xfId="23865"/>
    <cellStyle name="8_משקל בתא100 2_דיווחים נוספים_2_פירוט אגח תשואה מעל 10% " xfId="7620"/>
    <cellStyle name="8_משקל בתא100 2_דיווחים נוספים_2_פירוט אגח תשואה מעל 10%  2" xfId="23866"/>
    <cellStyle name="8_משקל בתא100 2_דיווחים נוספים_2_פירוט אגח תשואה מעל 10% _15" xfId="13061"/>
    <cellStyle name="8_משקל בתא100 2_דיווחים נוספים_2_פירוט אגח תשואה מעל 10% _15 2" xfId="23867"/>
    <cellStyle name="8_משקל בתא100 2_דיווחים נוספים_4.4." xfId="7621"/>
    <cellStyle name="8_משקל בתא100 2_דיווחים נוספים_4.4. 2" xfId="7622"/>
    <cellStyle name="8_משקל בתא100 2_דיווחים נוספים_4.4. 2 2" xfId="23869"/>
    <cellStyle name="8_משקל בתא100 2_דיווחים נוספים_4.4. 2_15" xfId="13063"/>
    <cellStyle name="8_משקל בתא100 2_דיווחים נוספים_4.4. 2_15 2" xfId="23870"/>
    <cellStyle name="8_משקל בתא100 2_דיווחים נוספים_4.4. 2_דיווחים נוספים" xfId="7623"/>
    <cellStyle name="8_משקל בתא100 2_דיווחים נוספים_4.4. 2_דיווחים נוספים 2" xfId="23871"/>
    <cellStyle name="8_משקל בתא100 2_דיווחים נוספים_4.4. 2_דיווחים נוספים_1" xfId="7624"/>
    <cellStyle name="8_משקל בתא100 2_דיווחים נוספים_4.4. 2_דיווחים נוספים_1 2" xfId="23872"/>
    <cellStyle name="8_משקל בתא100 2_דיווחים נוספים_4.4. 2_דיווחים נוספים_1_15" xfId="13065"/>
    <cellStyle name="8_משקל בתא100 2_דיווחים נוספים_4.4. 2_דיווחים נוספים_1_15 2" xfId="23873"/>
    <cellStyle name="8_משקל בתא100 2_דיווחים נוספים_4.4. 2_דיווחים נוספים_1_פירוט אגח תשואה מעל 10% " xfId="7625"/>
    <cellStyle name="8_משקל בתא100 2_דיווחים נוספים_4.4. 2_דיווחים נוספים_1_פירוט אגח תשואה מעל 10%  2" xfId="23874"/>
    <cellStyle name="8_משקל בתא100 2_דיווחים נוספים_4.4. 2_דיווחים נוספים_1_פירוט אגח תשואה מעל 10% _15" xfId="13066"/>
    <cellStyle name="8_משקל בתא100 2_דיווחים נוספים_4.4. 2_דיווחים נוספים_1_פירוט אגח תשואה מעל 10% _15 2" xfId="23875"/>
    <cellStyle name="8_משקל בתא100 2_דיווחים נוספים_4.4. 2_דיווחים נוספים_15" xfId="13064"/>
    <cellStyle name="8_משקל בתא100 2_דיווחים נוספים_4.4. 2_דיווחים נוספים_15 2" xfId="23876"/>
    <cellStyle name="8_משקל בתא100 2_דיווחים נוספים_4.4. 2_דיווחים נוספים_פירוט אגח תשואה מעל 10% " xfId="7626"/>
    <cellStyle name="8_משקל בתא100 2_דיווחים נוספים_4.4. 2_דיווחים נוספים_פירוט אגח תשואה מעל 10%  2" xfId="23877"/>
    <cellStyle name="8_משקל בתא100 2_דיווחים נוספים_4.4. 2_דיווחים נוספים_פירוט אגח תשואה מעל 10% _15" xfId="13067"/>
    <cellStyle name="8_משקל בתא100 2_דיווחים נוספים_4.4. 2_דיווחים נוספים_פירוט אגח תשואה מעל 10% _15 2" xfId="23878"/>
    <cellStyle name="8_משקל בתא100 2_דיווחים נוספים_4.4. 2_פירוט אגח תשואה מעל 10% " xfId="7627"/>
    <cellStyle name="8_משקל בתא100 2_דיווחים נוספים_4.4. 2_פירוט אגח תשואה מעל 10%  2" xfId="23879"/>
    <cellStyle name="8_משקל בתא100 2_דיווחים נוספים_4.4. 2_פירוט אגח תשואה מעל 10% _1" xfId="7628"/>
    <cellStyle name="8_משקל בתא100 2_דיווחים נוספים_4.4. 2_פירוט אגח תשואה מעל 10% _1 2" xfId="23880"/>
    <cellStyle name="8_משקל בתא100 2_דיווחים נוספים_4.4. 2_פירוט אגח תשואה מעל 10% _1_15" xfId="13069"/>
    <cellStyle name="8_משקל בתא100 2_דיווחים נוספים_4.4. 2_פירוט אגח תשואה מעל 10% _1_15 2" xfId="23881"/>
    <cellStyle name="8_משקל בתא100 2_דיווחים נוספים_4.4. 2_פירוט אגח תשואה מעל 10% _15" xfId="13068"/>
    <cellStyle name="8_משקל בתא100 2_דיווחים נוספים_4.4. 2_פירוט אגח תשואה מעל 10% _15 2" xfId="23882"/>
    <cellStyle name="8_משקל בתא100 2_דיווחים נוספים_4.4. 2_פירוט אגח תשואה מעל 10% _פירוט אגח תשואה מעל 10% " xfId="7629"/>
    <cellStyle name="8_משקל בתא100 2_דיווחים נוספים_4.4. 2_פירוט אגח תשואה מעל 10% _פירוט אגח תשואה מעל 10%  2" xfId="23883"/>
    <cellStyle name="8_משקל בתא100 2_דיווחים נוספים_4.4. 2_פירוט אגח תשואה מעל 10% _פירוט אגח תשואה מעל 10% _15" xfId="13070"/>
    <cellStyle name="8_משקל בתא100 2_דיווחים נוספים_4.4. 2_פירוט אגח תשואה מעל 10% _פירוט אגח תשואה מעל 10% _15 2" xfId="23884"/>
    <cellStyle name="8_משקל בתא100 2_דיווחים נוספים_4.4. 3" xfId="23868"/>
    <cellStyle name="8_משקל בתא100 2_דיווחים נוספים_4.4._15" xfId="13062"/>
    <cellStyle name="8_משקל בתא100 2_דיווחים נוספים_4.4._15 2" xfId="23885"/>
    <cellStyle name="8_משקל בתא100 2_דיווחים נוספים_4.4._דיווחים נוספים" xfId="7630"/>
    <cellStyle name="8_משקל בתא100 2_דיווחים נוספים_4.4._דיווחים נוספים 2" xfId="23886"/>
    <cellStyle name="8_משקל בתא100 2_דיווחים נוספים_4.4._דיווחים נוספים_15" xfId="13071"/>
    <cellStyle name="8_משקל בתא100 2_דיווחים נוספים_4.4._דיווחים נוספים_15 2" xfId="23887"/>
    <cellStyle name="8_משקל בתא100 2_דיווחים נוספים_4.4._דיווחים נוספים_פירוט אגח תשואה מעל 10% " xfId="7631"/>
    <cellStyle name="8_משקל בתא100 2_דיווחים נוספים_4.4._דיווחים נוספים_פירוט אגח תשואה מעל 10%  2" xfId="23888"/>
    <cellStyle name="8_משקל בתא100 2_דיווחים נוספים_4.4._דיווחים נוספים_פירוט אגח תשואה מעל 10% _15" xfId="13072"/>
    <cellStyle name="8_משקל בתא100 2_דיווחים נוספים_4.4._דיווחים נוספים_פירוט אגח תשואה מעל 10% _15 2" xfId="23889"/>
    <cellStyle name="8_משקל בתא100 2_דיווחים נוספים_4.4._פירוט אגח תשואה מעל 10% " xfId="7632"/>
    <cellStyle name="8_משקל בתא100 2_דיווחים נוספים_4.4._פירוט אגח תשואה מעל 10%  2" xfId="23890"/>
    <cellStyle name="8_משקל בתא100 2_דיווחים נוספים_4.4._פירוט אגח תשואה מעל 10% _1" xfId="7633"/>
    <cellStyle name="8_משקל בתא100 2_דיווחים נוספים_4.4._פירוט אגח תשואה מעל 10% _1 2" xfId="23891"/>
    <cellStyle name="8_משקל בתא100 2_דיווחים נוספים_4.4._פירוט אגח תשואה מעל 10% _1_15" xfId="13074"/>
    <cellStyle name="8_משקל בתא100 2_דיווחים נוספים_4.4._פירוט אגח תשואה מעל 10% _1_15 2" xfId="23892"/>
    <cellStyle name="8_משקל בתא100 2_דיווחים נוספים_4.4._פירוט אגח תשואה מעל 10% _15" xfId="13073"/>
    <cellStyle name="8_משקל בתא100 2_דיווחים נוספים_4.4._פירוט אגח תשואה מעל 10% _15 2" xfId="23893"/>
    <cellStyle name="8_משקל בתא100 2_דיווחים נוספים_4.4._פירוט אגח תשואה מעל 10% _פירוט אגח תשואה מעל 10% " xfId="7634"/>
    <cellStyle name="8_משקל בתא100 2_דיווחים נוספים_4.4._פירוט אגח תשואה מעל 10% _פירוט אגח תשואה מעל 10%  2" xfId="23894"/>
    <cellStyle name="8_משקל בתא100 2_דיווחים נוספים_4.4._פירוט אגח תשואה מעל 10% _פירוט אגח תשואה מעל 10% _15" xfId="13075"/>
    <cellStyle name="8_משקל בתא100 2_דיווחים נוספים_4.4._פירוט אגח תשואה מעל 10% _פירוט אגח תשואה מעל 10% _15 2" xfId="23895"/>
    <cellStyle name="8_משקל בתא100 2_דיווחים נוספים_דיווחים נוספים" xfId="7635"/>
    <cellStyle name="8_משקל בתא100 2_דיווחים נוספים_דיווחים נוספים 2" xfId="7636"/>
    <cellStyle name="8_משקל בתא100 2_דיווחים נוספים_דיווחים נוספים 2 2" xfId="23897"/>
    <cellStyle name="8_משקל בתא100 2_דיווחים נוספים_דיווחים נוספים 2_15" xfId="13077"/>
    <cellStyle name="8_משקל בתא100 2_דיווחים נוספים_דיווחים נוספים 2_15 2" xfId="23898"/>
    <cellStyle name="8_משקל בתא100 2_דיווחים נוספים_דיווחים נוספים 2_דיווחים נוספים" xfId="7637"/>
    <cellStyle name="8_משקל בתא100 2_דיווחים נוספים_דיווחים נוספים 2_דיווחים נוספים 2" xfId="23899"/>
    <cellStyle name="8_משקל בתא100 2_דיווחים נוספים_דיווחים נוספים 2_דיווחים נוספים_1" xfId="7638"/>
    <cellStyle name="8_משקל בתא100 2_דיווחים נוספים_דיווחים נוספים 2_דיווחים נוספים_1 2" xfId="23900"/>
    <cellStyle name="8_משקל בתא100 2_דיווחים נוספים_דיווחים נוספים 2_דיווחים נוספים_1_15" xfId="13079"/>
    <cellStyle name="8_משקל בתא100 2_דיווחים נוספים_דיווחים נוספים 2_דיווחים נוספים_1_15 2" xfId="23901"/>
    <cellStyle name="8_משקל בתא100 2_דיווחים נוספים_דיווחים נוספים 2_דיווחים נוספים_1_פירוט אגח תשואה מעל 10% " xfId="7639"/>
    <cellStyle name="8_משקל בתא100 2_דיווחים נוספים_דיווחים נוספים 2_דיווחים נוספים_1_פירוט אגח תשואה מעל 10%  2" xfId="23902"/>
    <cellStyle name="8_משקל בתא100 2_דיווחים נוספים_דיווחים נוספים 2_דיווחים נוספים_1_פירוט אגח תשואה מעל 10% _15" xfId="13080"/>
    <cellStyle name="8_משקל בתא100 2_דיווחים נוספים_דיווחים נוספים 2_דיווחים נוספים_1_פירוט אגח תשואה מעל 10% _15 2" xfId="23903"/>
    <cellStyle name="8_משקל בתא100 2_דיווחים נוספים_דיווחים נוספים 2_דיווחים נוספים_15" xfId="13078"/>
    <cellStyle name="8_משקל בתא100 2_דיווחים נוספים_דיווחים נוספים 2_דיווחים נוספים_15 2" xfId="23904"/>
    <cellStyle name="8_משקל בתא100 2_דיווחים נוספים_דיווחים נוספים 2_דיווחים נוספים_פירוט אגח תשואה מעל 10% " xfId="7640"/>
    <cellStyle name="8_משקל בתא100 2_דיווחים נוספים_דיווחים נוספים 2_דיווחים נוספים_פירוט אגח תשואה מעל 10%  2" xfId="23905"/>
    <cellStyle name="8_משקל בתא100 2_דיווחים נוספים_דיווחים נוספים 2_דיווחים נוספים_פירוט אגח תשואה מעל 10% _15" xfId="13081"/>
    <cellStyle name="8_משקל בתא100 2_דיווחים נוספים_דיווחים נוספים 2_דיווחים נוספים_פירוט אגח תשואה מעל 10% _15 2" xfId="23906"/>
    <cellStyle name="8_משקל בתא100 2_דיווחים נוספים_דיווחים נוספים 2_פירוט אגח תשואה מעל 10% " xfId="7641"/>
    <cellStyle name="8_משקל בתא100 2_דיווחים נוספים_דיווחים נוספים 2_פירוט אגח תשואה מעל 10%  2" xfId="23907"/>
    <cellStyle name="8_משקל בתא100 2_דיווחים נוספים_דיווחים נוספים 2_פירוט אגח תשואה מעל 10% _1" xfId="7642"/>
    <cellStyle name="8_משקל בתא100 2_דיווחים נוספים_דיווחים נוספים 2_פירוט אגח תשואה מעל 10% _1 2" xfId="23908"/>
    <cellStyle name="8_משקל בתא100 2_דיווחים נוספים_דיווחים נוספים 2_פירוט אגח תשואה מעל 10% _1_15" xfId="13083"/>
    <cellStyle name="8_משקל בתא100 2_דיווחים נוספים_דיווחים נוספים 2_פירוט אגח תשואה מעל 10% _1_15 2" xfId="23909"/>
    <cellStyle name="8_משקל בתא100 2_דיווחים נוספים_דיווחים נוספים 2_פירוט אגח תשואה מעל 10% _15" xfId="13082"/>
    <cellStyle name="8_משקל בתא100 2_דיווחים נוספים_דיווחים נוספים 2_פירוט אגח תשואה מעל 10% _15 2" xfId="23910"/>
    <cellStyle name="8_משקל בתא100 2_דיווחים נוספים_דיווחים נוספים 2_פירוט אגח תשואה מעל 10% _פירוט אגח תשואה מעל 10% " xfId="7643"/>
    <cellStyle name="8_משקל בתא100 2_דיווחים נוספים_דיווחים נוספים 2_פירוט אגח תשואה מעל 10% _פירוט אגח תשואה מעל 10%  2" xfId="23911"/>
    <cellStyle name="8_משקל בתא100 2_דיווחים נוספים_דיווחים נוספים 2_פירוט אגח תשואה מעל 10% _פירוט אגח תשואה מעל 10% _15" xfId="13084"/>
    <cellStyle name="8_משקל בתא100 2_דיווחים נוספים_דיווחים נוספים 2_פירוט אגח תשואה מעל 10% _פירוט אגח תשואה מעל 10% _15 2" xfId="23912"/>
    <cellStyle name="8_משקל בתא100 2_דיווחים נוספים_דיווחים נוספים 3" xfId="23896"/>
    <cellStyle name="8_משקל בתא100 2_דיווחים נוספים_דיווחים נוספים_1" xfId="7644"/>
    <cellStyle name="8_משקל בתא100 2_דיווחים נוספים_דיווחים נוספים_1 2" xfId="23913"/>
    <cellStyle name="8_משקל בתא100 2_דיווחים נוספים_דיווחים נוספים_1_15" xfId="13085"/>
    <cellStyle name="8_משקל בתא100 2_דיווחים נוספים_דיווחים נוספים_1_15 2" xfId="23914"/>
    <cellStyle name="8_משקל בתא100 2_דיווחים נוספים_דיווחים נוספים_1_פירוט אגח תשואה מעל 10% " xfId="7645"/>
    <cellStyle name="8_משקל בתא100 2_דיווחים נוספים_דיווחים נוספים_1_פירוט אגח תשואה מעל 10%  2" xfId="23915"/>
    <cellStyle name="8_משקל בתא100 2_דיווחים נוספים_דיווחים נוספים_1_פירוט אגח תשואה מעל 10% _15" xfId="13086"/>
    <cellStyle name="8_משקל בתא100 2_דיווחים נוספים_דיווחים נוספים_1_פירוט אגח תשואה מעל 10% _15 2" xfId="23916"/>
    <cellStyle name="8_משקל בתא100 2_דיווחים נוספים_דיווחים נוספים_15" xfId="13076"/>
    <cellStyle name="8_משקל בתא100 2_דיווחים נוספים_דיווחים נוספים_15 2" xfId="23917"/>
    <cellStyle name="8_משקל בתא100 2_דיווחים נוספים_דיווחים נוספים_4.4." xfId="7646"/>
    <cellStyle name="8_משקל בתא100 2_דיווחים נוספים_דיווחים נוספים_4.4. 2" xfId="7647"/>
    <cellStyle name="8_משקל בתא100 2_דיווחים נוספים_דיווחים נוספים_4.4. 2 2" xfId="23919"/>
    <cellStyle name="8_משקל בתא100 2_דיווחים נוספים_דיווחים נוספים_4.4. 2_15" xfId="13088"/>
    <cellStyle name="8_משקל בתא100 2_דיווחים נוספים_דיווחים נוספים_4.4. 2_15 2" xfId="23920"/>
    <cellStyle name="8_משקל בתא100 2_דיווחים נוספים_דיווחים נוספים_4.4. 2_דיווחים נוספים" xfId="7648"/>
    <cellStyle name="8_משקל בתא100 2_דיווחים נוספים_דיווחים נוספים_4.4. 2_דיווחים נוספים 2" xfId="23921"/>
    <cellStyle name="8_משקל בתא100 2_דיווחים נוספים_דיווחים נוספים_4.4. 2_דיווחים נוספים_1" xfId="7649"/>
    <cellStyle name="8_משקל בתא100 2_דיווחים נוספים_דיווחים נוספים_4.4. 2_דיווחים נוספים_1 2" xfId="23922"/>
    <cellStyle name="8_משקל בתא100 2_דיווחים נוספים_דיווחים נוספים_4.4. 2_דיווחים נוספים_1_15" xfId="13090"/>
    <cellStyle name="8_משקל בתא100 2_דיווחים נוספים_דיווחים נוספים_4.4. 2_דיווחים נוספים_1_15 2" xfId="23923"/>
    <cellStyle name="8_משקל בתא100 2_דיווחים נוספים_דיווחים נוספים_4.4. 2_דיווחים נוספים_1_פירוט אגח תשואה מעל 10% " xfId="7650"/>
    <cellStyle name="8_משקל בתא100 2_דיווחים נוספים_דיווחים נוספים_4.4. 2_דיווחים נוספים_1_פירוט אגח תשואה מעל 10%  2" xfId="23924"/>
    <cellStyle name="8_משקל בתא100 2_דיווחים נוספים_דיווחים נוספים_4.4. 2_דיווחים נוספים_1_פירוט אגח תשואה מעל 10% _15" xfId="13091"/>
    <cellStyle name="8_משקל בתא100 2_דיווחים נוספים_דיווחים נוספים_4.4. 2_דיווחים נוספים_1_פירוט אגח תשואה מעל 10% _15 2" xfId="23925"/>
    <cellStyle name="8_משקל בתא100 2_דיווחים נוספים_דיווחים נוספים_4.4. 2_דיווחים נוספים_15" xfId="13089"/>
    <cellStyle name="8_משקל בתא100 2_דיווחים נוספים_דיווחים נוספים_4.4. 2_דיווחים נוספים_15 2" xfId="23926"/>
    <cellStyle name="8_משקל בתא100 2_דיווחים נוספים_דיווחים נוספים_4.4. 2_דיווחים נוספים_פירוט אגח תשואה מעל 10% " xfId="7651"/>
    <cellStyle name="8_משקל בתא100 2_דיווחים נוספים_דיווחים נוספים_4.4. 2_דיווחים נוספים_פירוט אגח תשואה מעל 10%  2" xfId="23927"/>
    <cellStyle name="8_משקל בתא100 2_דיווחים נוספים_דיווחים נוספים_4.4. 2_דיווחים נוספים_פירוט אגח תשואה מעל 10% _15" xfId="13092"/>
    <cellStyle name="8_משקל בתא100 2_דיווחים נוספים_דיווחים נוספים_4.4. 2_דיווחים נוספים_פירוט אגח תשואה מעל 10% _15 2" xfId="23928"/>
    <cellStyle name="8_משקל בתא100 2_דיווחים נוספים_דיווחים נוספים_4.4. 2_פירוט אגח תשואה מעל 10% " xfId="7652"/>
    <cellStyle name="8_משקל בתא100 2_דיווחים נוספים_דיווחים נוספים_4.4. 2_פירוט אגח תשואה מעל 10%  2" xfId="23929"/>
    <cellStyle name="8_משקל בתא100 2_דיווחים נוספים_דיווחים נוספים_4.4. 2_פירוט אגח תשואה מעל 10% _1" xfId="7653"/>
    <cellStyle name="8_משקל בתא100 2_דיווחים נוספים_דיווחים נוספים_4.4. 2_פירוט אגח תשואה מעל 10% _1 2" xfId="23930"/>
    <cellStyle name="8_משקל בתא100 2_דיווחים נוספים_דיווחים נוספים_4.4. 2_פירוט אגח תשואה מעל 10% _1_15" xfId="13094"/>
    <cellStyle name="8_משקל בתא100 2_דיווחים נוספים_דיווחים נוספים_4.4. 2_פירוט אגח תשואה מעל 10% _1_15 2" xfId="23931"/>
    <cellStyle name="8_משקל בתא100 2_דיווחים נוספים_דיווחים נוספים_4.4. 2_פירוט אגח תשואה מעל 10% _15" xfId="13093"/>
    <cellStyle name="8_משקל בתא100 2_דיווחים נוספים_דיווחים נוספים_4.4. 2_פירוט אגח תשואה מעל 10% _15 2" xfId="23932"/>
    <cellStyle name="8_משקל בתא100 2_דיווחים נוספים_דיווחים נוספים_4.4. 2_פירוט אגח תשואה מעל 10% _פירוט אגח תשואה מעל 10% " xfId="7654"/>
    <cellStyle name="8_משקל בתא100 2_דיווחים נוספים_דיווחים נוספים_4.4. 2_פירוט אגח תשואה מעל 10% _פירוט אגח תשואה מעל 10%  2" xfId="23933"/>
    <cellStyle name="8_משקל בתא100 2_דיווחים נוספים_דיווחים נוספים_4.4. 2_פירוט אגח תשואה מעל 10% _פירוט אגח תשואה מעל 10% _15" xfId="13095"/>
    <cellStyle name="8_משקל בתא100 2_דיווחים נוספים_דיווחים נוספים_4.4. 2_פירוט אגח תשואה מעל 10% _פירוט אגח תשואה מעל 10% _15 2" xfId="23934"/>
    <cellStyle name="8_משקל בתא100 2_דיווחים נוספים_דיווחים נוספים_4.4. 3" xfId="23918"/>
    <cellStyle name="8_משקל בתא100 2_דיווחים נוספים_דיווחים נוספים_4.4._15" xfId="13087"/>
    <cellStyle name="8_משקל בתא100 2_דיווחים נוספים_דיווחים נוספים_4.4._15 2" xfId="23935"/>
    <cellStyle name="8_משקל בתא100 2_דיווחים נוספים_דיווחים נוספים_4.4._דיווחים נוספים" xfId="7655"/>
    <cellStyle name="8_משקל בתא100 2_דיווחים נוספים_דיווחים נוספים_4.4._דיווחים נוספים 2" xfId="23936"/>
    <cellStyle name="8_משקל בתא100 2_דיווחים נוספים_דיווחים נוספים_4.4._דיווחים נוספים_15" xfId="13096"/>
    <cellStyle name="8_משקל בתא100 2_דיווחים נוספים_דיווחים נוספים_4.4._דיווחים נוספים_15 2" xfId="23937"/>
    <cellStyle name="8_משקל בתא100 2_דיווחים נוספים_דיווחים נוספים_4.4._דיווחים נוספים_פירוט אגח תשואה מעל 10% " xfId="7656"/>
    <cellStyle name="8_משקל בתא100 2_דיווחים נוספים_דיווחים נוספים_4.4._דיווחים נוספים_פירוט אגח תשואה מעל 10%  2" xfId="23938"/>
    <cellStyle name="8_משקל בתא100 2_דיווחים נוספים_דיווחים נוספים_4.4._דיווחים נוספים_פירוט אגח תשואה מעל 10% _15" xfId="13097"/>
    <cellStyle name="8_משקל בתא100 2_דיווחים נוספים_דיווחים נוספים_4.4._דיווחים נוספים_פירוט אגח תשואה מעל 10% _15 2" xfId="23939"/>
    <cellStyle name="8_משקל בתא100 2_דיווחים נוספים_דיווחים נוספים_4.4._פירוט אגח תשואה מעל 10% " xfId="7657"/>
    <cellStyle name="8_משקל בתא100 2_דיווחים נוספים_דיווחים נוספים_4.4._פירוט אגח תשואה מעל 10%  2" xfId="23940"/>
    <cellStyle name="8_משקל בתא100 2_דיווחים נוספים_דיווחים נוספים_4.4._פירוט אגח תשואה מעל 10% _1" xfId="7658"/>
    <cellStyle name="8_משקל בתא100 2_דיווחים נוספים_דיווחים נוספים_4.4._פירוט אגח תשואה מעל 10% _1 2" xfId="23941"/>
    <cellStyle name="8_משקל בתא100 2_דיווחים נוספים_דיווחים נוספים_4.4._פירוט אגח תשואה מעל 10% _1_15" xfId="13099"/>
    <cellStyle name="8_משקל בתא100 2_דיווחים נוספים_דיווחים נוספים_4.4._פירוט אגח תשואה מעל 10% _1_15 2" xfId="23942"/>
    <cellStyle name="8_משקל בתא100 2_דיווחים נוספים_דיווחים נוספים_4.4._פירוט אגח תשואה מעל 10% _15" xfId="13098"/>
    <cellStyle name="8_משקל בתא100 2_דיווחים נוספים_דיווחים נוספים_4.4._פירוט אגח תשואה מעל 10% _15 2" xfId="23943"/>
    <cellStyle name="8_משקל בתא100 2_דיווחים נוספים_דיווחים נוספים_4.4._פירוט אגח תשואה מעל 10% _פירוט אגח תשואה מעל 10% " xfId="7659"/>
    <cellStyle name="8_משקל בתא100 2_דיווחים נוספים_דיווחים נוספים_4.4._פירוט אגח תשואה מעל 10% _פירוט אגח תשואה מעל 10%  2" xfId="23944"/>
    <cellStyle name="8_משקל בתא100 2_דיווחים נוספים_דיווחים נוספים_4.4._פירוט אגח תשואה מעל 10% _פירוט אגח תשואה מעל 10% _15" xfId="13100"/>
    <cellStyle name="8_משקל בתא100 2_דיווחים נוספים_דיווחים נוספים_4.4._פירוט אגח תשואה מעל 10% _פירוט אגח תשואה מעל 10% _15 2" xfId="23945"/>
    <cellStyle name="8_משקל בתא100 2_דיווחים נוספים_דיווחים נוספים_דיווחים נוספים" xfId="7660"/>
    <cellStyle name="8_משקל בתא100 2_דיווחים נוספים_דיווחים נוספים_דיווחים נוספים 2" xfId="23946"/>
    <cellStyle name="8_משקל בתא100 2_דיווחים נוספים_דיווחים נוספים_דיווחים נוספים_15" xfId="13101"/>
    <cellStyle name="8_משקל בתא100 2_דיווחים נוספים_דיווחים נוספים_דיווחים נוספים_15 2" xfId="23947"/>
    <cellStyle name="8_משקל בתא100 2_דיווחים נוספים_דיווחים נוספים_דיווחים נוספים_פירוט אגח תשואה מעל 10% " xfId="7661"/>
    <cellStyle name="8_משקל בתא100 2_דיווחים נוספים_דיווחים נוספים_דיווחים נוספים_פירוט אגח תשואה מעל 10%  2" xfId="23948"/>
    <cellStyle name="8_משקל בתא100 2_דיווחים נוספים_דיווחים נוספים_דיווחים נוספים_פירוט אגח תשואה מעל 10% _15" xfId="13102"/>
    <cellStyle name="8_משקל בתא100 2_דיווחים נוספים_דיווחים נוספים_דיווחים נוספים_פירוט אגח תשואה מעל 10% _15 2" xfId="23949"/>
    <cellStyle name="8_משקל בתא100 2_דיווחים נוספים_דיווחים נוספים_פירוט אגח תשואה מעל 10% " xfId="7662"/>
    <cellStyle name="8_משקל בתא100 2_דיווחים נוספים_דיווחים נוספים_פירוט אגח תשואה מעל 10%  2" xfId="23950"/>
    <cellStyle name="8_משקל בתא100 2_דיווחים נוספים_דיווחים נוספים_פירוט אגח תשואה מעל 10% _1" xfId="7663"/>
    <cellStyle name="8_משקל בתא100 2_דיווחים נוספים_דיווחים נוספים_פירוט אגח תשואה מעל 10% _1 2" xfId="23951"/>
    <cellStyle name="8_משקל בתא100 2_דיווחים נוספים_דיווחים נוספים_פירוט אגח תשואה מעל 10% _1_15" xfId="13104"/>
    <cellStyle name="8_משקל בתא100 2_דיווחים נוספים_דיווחים נוספים_פירוט אגח תשואה מעל 10% _1_15 2" xfId="23952"/>
    <cellStyle name="8_משקל בתא100 2_דיווחים נוספים_דיווחים נוספים_פירוט אגח תשואה מעל 10% _15" xfId="13103"/>
    <cellStyle name="8_משקל בתא100 2_דיווחים נוספים_דיווחים נוספים_פירוט אגח תשואה מעל 10% _15 2" xfId="23953"/>
    <cellStyle name="8_משקל בתא100 2_דיווחים נוספים_דיווחים נוספים_פירוט אגח תשואה מעל 10% _פירוט אגח תשואה מעל 10% " xfId="7664"/>
    <cellStyle name="8_משקל בתא100 2_דיווחים נוספים_דיווחים נוספים_פירוט אגח תשואה מעל 10% _פירוט אגח תשואה מעל 10%  2" xfId="23954"/>
    <cellStyle name="8_משקל בתא100 2_דיווחים נוספים_דיווחים נוספים_פירוט אגח תשואה מעל 10% _פירוט אגח תשואה מעל 10% _15" xfId="13105"/>
    <cellStyle name="8_משקל בתא100 2_דיווחים נוספים_דיווחים נוספים_פירוט אגח תשואה מעל 10% _פירוט אגח תשואה מעל 10% _15 2" xfId="23955"/>
    <cellStyle name="8_משקל בתא100 2_דיווחים נוספים_פירוט אגח תשואה מעל 10% " xfId="7665"/>
    <cellStyle name="8_משקל בתא100 2_דיווחים נוספים_פירוט אגח תשואה מעל 10%  2" xfId="23956"/>
    <cellStyle name="8_משקל בתא100 2_דיווחים נוספים_פירוט אגח תשואה מעל 10% _1" xfId="7666"/>
    <cellStyle name="8_משקל בתא100 2_דיווחים נוספים_פירוט אגח תשואה מעל 10% _1 2" xfId="23957"/>
    <cellStyle name="8_משקל בתא100 2_דיווחים נוספים_פירוט אגח תשואה מעל 10% _1_15" xfId="13107"/>
    <cellStyle name="8_משקל בתא100 2_דיווחים נוספים_פירוט אגח תשואה מעל 10% _1_15 2" xfId="23958"/>
    <cellStyle name="8_משקל בתא100 2_דיווחים נוספים_פירוט אגח תשואה מעל 10% _15" xfId="13106"/>
    <cellStyle name="8_משקל בתא100 2_דיווחים נוספים_פירוט אגח תשואה מעל 10% _15 2" xfId="23959"/>
    <cellStyle name="8_משקל בתא100 2_דיווחים נוספים_פירוט אגח תשואה מעל 10% _פירוט אגח תשואה מעל 10% " xfId="7667"/>
    <cellStyle name="8_משקל בתא100 2_דיווחים נוספים_פירוט אגח תשואה מעל 10% _פירוט אגח תשואה מעל 10%  2" xfId="23960"/>
    <cellStyle name="8_משקל בתא100 2_דיווחים נוספים_פירוט אגח תשואה מעל 10% _פירוט אגח תשואה מעל 10% _15" xfId="13108"/>
    <cellStyle name="8_משקל בתא100 2_דיווחים נוספים_פירוט אגח תשואה מעל 10% _פירוט אגח תשואה מעל 10% _15 2" xfId="23961"/>
    <cellStyle name="8_משקל בתא100 2_עסקאות שאושרו וטרם בוצעו  " xfId="7668"/>
    <cellStyle name="8_משקל בתא100 2_עסקאות שאושרו וטרם בוצעו   2" xfId="7669"/>
    <cellStyle name="8_משקל בתא100 2_עסקאות שאושרו וטרם בוצעו   2 2" xfId="23963"/>
    <cellStyle name="8_משקל בתא100 2_עסקאות שאושרו וטרם בוצעו   2_15" xfId="13110"/>
    <cellStyle name="8_משקל בתא100 2_עסקאות שאושרו וטרם בוצעו   2_15 2" xfId="23964"/>
    <cellStyle name="8_משקל בתא100 2_עסקאות שאושרו וטרם בוצעו   2_דיווחים נוספים" xfId="7670"/>
    <cellStyle name="8_משקל בתא100 2_עסקאות שאושרו וטרם בוצעו   2_דיווחים נוספים 2" xfId="23965"/>
    <cellStyle name="8_משקל בתא100 2_עסקאות שאושרו וטרם בוצעו   2_דיווחים נוספים_1" xfId="7671"/>
    <cellStyle name="8_משקל בתא100 2_עסקאות שאושרו וטרם בוצעו   2_דיווחים נוספים_1 2" xfId="23966"/>
    <cellStyle name="8_משקל בתא100 2_עסקאות שאושרו וטרם בוצעו   2_דיווחים נוספים_1_15" xfId="13112"/>
    <cellStyle name="8_משקל בתא100 2_עסקאות שאושרו וטרם בוצעו   2_דיווחים נוספים_1_15 2" xfId="23967"/>
    <cellStyle name="8_משקל בתא100 2_עסקאות שאושרו וטרם בוצעו   2_דיווחים נוספים_1_פירוט אגח תשואה מעל 10% " xfId="7672"/>
    <cellStyle name="8_משקל בתא100 2_עסקאות שאושרו וטרם בוצעו   2_דיווחים נוספים_1_פירוט אגח תשואה מעל 10%  2" xfId="23968"/>
    <cellStyle name="8_משקל בתא100 2_עסקאות שאושרו וטרם בוצעו   2_דיווחים נוספים_1_פירוט אגח תשואה מעל 10% _15" xfId="13113"/>
    <cellStyle name="8_משקל בתא100 2_עסקאות שאושרו וטרם בוצעו   2_דיווחים נוספים_1_פירוט אגח תשואה מעל 10% _15 2" xfId="23969"/>
    <cellStyle name="8_משקל בתא100 2_עסקאות שאושרו וטרם בוצעו   2_דיווחים נוספים_15" xfId="13111"/>
    <cellStyle name="8_משקל בתא100 2_עסקאות שאושרו וטרם בוצעו   2_דיווחים נוספים_15 2" xfId="23970"/>
    <cellStyle name="8_משקל בתא100 2_עסקאות שאושרו וטרם בוצעו   2_דיווחים נוספים_פירוט אגח תשואה מעל 10% " xfId="7673"/>
    <cellStyle name="8_משקל בתא100 2_עסקאות שאושרו וטרם בוצעו   2_דיווחים נוספים_פירוט אגח תשואה מעל 10%  2" xfId="23971"/>
    <cellStyle name="8_משקל בתא100 2_עסקאות שאושרו וטרם בוצעו   2_דיווחים נוספים_פירוט אגח תשואה מעל 10% _15" xfId="13114"/>
    <cellStyle name="8_משקל בתא100 2_עסקאות שאושרו וטרם בוצעו   2_דיווחים נוספים_פירוט אגח תשואה מעל 10% _15 2" xfId="23972"/>
    <cellStyle name="8_משקל בתא100 2_עסקאות שאושרו וטרם בוצעו   2_פירוט אגח תשואה מעל 10% " xfId="7674"/>
    <cellStyle name="8_משקל בתא100 2_עסקאות שאושרו וטרם בוצעו   2_פירוט אגח תשואה מעל 10%  2" xfId="23973"/>
    <cellStyle name="8_משקל בתא100 2_עסקאות שאושרו וטרם בוצעו   2_פירוט אגח תשואה מעל 10% _1" xfId="7675"/>
    <cellStyle name="8_משקל בתא100 2_עסקאות שאושרו וטרם בוצעו   2_פירוט אגח תשואה מעל 10% _1 2" xfId="23974"/>
    <cellStyle name="8_משקל בתא100 2_עסקאות שאושרו וטרם בוצעו   2_פירוט אגח תשואה מעל 10% _1_15" xfId="13116"/>
    <cellStyle name="8_משקל בתא100 2_עסקאות שאושרו וטרם בוצעו   2_פירוט אגח תשואה מעל 10% _1_15 2" xfId="23975"/>
    <cellStyle name="8_משקל בתא100 2_עסקאות שאושרו וטרם בוצעו   2_פירוט אגח תשואה מעל 10% _15" xfId="13115"/>
    <cellStyle name="8_משקל בתא100 2_עסקאות שאושרו וטרם בוצעו   2_פירוט אגח תשואה מעל 10% _15 2" xfId="23976"/>
    <cellStyle name="8_משקל בתא100 2_עסקאות שאושרו וטרם בוצעו   2_פירוט אגח תשואה מעל 10% _פירוט אגח תשואה מעל 10% " xfId="7676"/>
    <cellStyle name="8_משקל בתא100 2_עסקאות שאושרו וטרם בוצעו   2_פירוט אגח תשואה מעל 10% _פירוט אגח תשואה מעל 10%  2" xfId="23977"/>
    <cellStyle name="8_משקל בתא100 2_עסקאות שאושרו וטרם בוצעו   2_פירוט אגח תשואה מעל 10% _פירוט אגח תשואה מעל 10% _15" xfId="13117"/>
    <cellStyle name="8_משקל בתא100 2_עסקאות שאושרו וטרם בוצעו   2_פירוט אגח תשואה מעל 10% _פירוט אגח תשואה מעל 10% _15 2" xfId="23978"/>
    <cellStyle name="8_משקל בתא100 2_עסקאות שאושרו וטרם בוצעו   3" xfId="23962"/>
    <cellStyle name="8_משקל בתא100 2_עסקאות שאושרו וטרם בוצעו  _15" xfId="13109"/>
    <cellStyle name="8_משקל בתא100 2_עסקאות שאושרו וטרם בוצעו  _15 2" xfId="23979"/>
    <cellStyle name="8_משקל בתא100 2_עסקאות שאושרו וטרם בוצעו  _דיווחים נוספים" xfId="7677"/>
    <cellStyle name="8_משקל בתא100 2_עסקאות שאושרו וטרם בוצעו  _דיווחים נוספים 2" xfId="23980"/>
    <cellStyle name="8_משקל בתא100 2_עסקאות שאושרו וטרם בוצעו  _דיווחים נוספים_15" xfId="13118"/>
    <cellStyle name="8_משקל בתא100 2_עסקאות שאושרו וטרם בוצעו  _דיווחים נוספים_15 2" xfId="23981"/>
    <cellStyle name="8_משקל בתא100 2_עסקאות שאושרו וטרם בוצעו  _דיווחים נוספים_פירוט אגח תשואה מעל 10% " xfId="7678"/>
    <cellStyle name="8_משקל בתא100 2_עסקאות שאושרו וטרם בוצעו  _דיווחים נוספים_פירוט אגח תשואה מעל 10%  2" xfId="23982"/>
    <cellStyle name="8_משקל בתא100 2_עסקאות שאושרו וטרם בוצעו  _דיווחים נוספים_פירוט אגח תשואה מעל 10% _15" xfId="13119"/>
    <cellStyle name="8_משקל בתא100 2_עסקאות שאושרו וטרם בוצעו  _דיווחים נוספים_פירוט אגח תשואה מעל 10% _15 2" xfId="23983"/>
    <cellStyle name="8_משקל בתא100 2_עסקאות שאושרו וטרם בוצעו  _פירוט אגח תשואה מעל 10% " xfId="7679"/>
    <cellStyle name="8_משקל בתא100 2_עסקאות שאושרו וטרם בוצעו  _פירוט אגח תשואה מעל 10%  2" xfId="23984"/>
    <cellStyle name="8_משקל בתא100 2_עסקאות שאושרו וטרם בוצעו  _פירוט אגח תשואה מעל 10% _1" xfId="7680"/>
    <cellStyle name="8_משקל בתא100 2_עסקאות שאושרו וטרם בוצעו  _פירוט אגח תשואה מעל 10% _1 2" xfId="23985"/>
    <cellStyle name="8_משקל בתא100 2_עסקאות שאושרו וטרם בוצעו  _פירוט אגח תשואה מעל 10% _1_15" xfId="13121"/>
    <cellStyle name="8_משקל בתא100 2_עסקאות שאושרו וטרם בוצעו  _פירוט אגח תשואה מעל 10% _1_15 2" xfId="23986"/>
    <cellStyle name="8_משקל בתא100 2_עסקאות שאושרו וטרם בוצעו  _פירוט אגח תשואה מעל 10% _15" xfId="13120"/>
    <cellStyle name="8_משקל בתא100 2_עסקאות שאושרו וטרם בוצעו  _פירוט אגח תשואה מעל 10% _15 2" xfId="23987"/>
    <cellStyle name="8_משקל בתא100 2_עסקאות שאושרו וטרם בוצעו  _פירוט אגח תשואה מעל 10% _פירוט אגח תשואה מעל 10% " xfId="7681"/>
    <cellStyle name="8_משקל בתא100 2_עסקאות שאושרו וטרם בוצעו  _פירוט אגח תשואה מעל 10% _פירוט אגח תשואה מעל 10%  2" xfId="23988"/>
    <cellStyle name="8_משקל בתא100 2_עסקאות שאושרו וטרם בוצעו  _פירוט אגח תשואה מעל 10% _פירוט אגח תשואה מעל 10% _15" xfId="13122"/>
    <cellStyle name="8_משקל בתא100 2_עסקאות שאושרו וטרם בוצעו  _פירוט אגח תשואה מעל 10% _פירוט אגח תשואה מעל 10% _15 2" xfId="23989"/>
    <cellStyle name="8_משקל בתא100 2_פירוט אגח תשואה מעל 10% " xfId="7682"/>
    <cellStyle name="8_משקל בתא100 2_פירוט אגח תשואה מעל 10%  2" xfId="7683"/>
    <cellStyle name="8_משקל בתא100 2_פירוט אגח תשואה מעל 10%  2 2" xfId="23991"/>
    <cellStyle name="8_משקל בתא100 2_פירוט אגח תשואה מעל 10%  2_15" xfId="13124"/>
    <cellStyle name="8_משקל בתא100 2_פירוט אגח תשואה מעל 10%  2_15 2" xfId="23992"/>
    <cellStyle name="8_משקל בתא100 2_פירוט אגח תשואה מעל 10%  2_דיווחים נוספים" xfId="7684"/>
    <cellStyle name="8_משקל בתא100 2_פירוט אגח תשואה מעל 10%  2_דיווחים נוספים 2" xfId="23993"/>
    <cellStyle name="8_משקל בתא100 2_פירוט אגח תשואה מעל 10%  2_דיווחים נוספים_1" xfId="7685"/>
    <cellStyle name="8_משקל בתא100 2_פירוט אגח תשואה מעל 10%  2_דיווחים נוספים_1 2" xfId="23994"/>
    <cellStyle name="8_משקל בתא100 2_פירוט אגח תשואה מעל 10%  2_דיווחים נוספים_1_15" xfId="13126"/>
    <cellStyle name="8_משקל בתא100 2_פירוט אגח תשואה מעל 10%  2_דיווחים נוספים_1_15 2" xfId="23995"/>
    <cellStyle name="8_משקל בתא100 2_פירוט אגח תשואה מעל 10%  2_דיווחים נוספים_1_פירוט אגח תשואה מעל 10% " xfId="7686"/>
    <cellStyle name="8_משקל בתא100 2_פירוט אגח תשואה מעל 10%  2_דיווחים נוספים_1_פירוט אגח תשואה מעל 10%  2" xfId="23996"/>
    <cellStyle name="8_משקל בתא100 2_פירוט אגח תשואה מעל 10%  2_דיווחים נוספים_1_פירוט אגח תשואה מעל 10% _15" xfId="13127"/>
    <cellStyle name="8_משקל בתא100 2_פירוט אגח תשואה מעל 10%  2_דיווחים נוספים_1_פירוט אגח תשואה מעל 10% _15 2" xfId="23997"/>
    <cellStyle name="8_משקל בתא100 2_פירוט אגח תשואה מעל 10%  2_דיווחים נוספים_15" xfId="13125"/>
    <cellStyle name="8_משקל בתא100 2_פירוט אגח תשואה מעל 10%  2_דיווחים נוספים_15 2" xfId="23998"/>
    <cellStyle name="8_משקל בתא100 2_פירוט אגח תשואה מעל 10%  2_דיווחים נוספים_פירוט אגח תשואה מעל 10% " xfId="7687"/>
    <cellStyle name="8_משקל בתא100 2_פירוט אגח תשואה מעל 10%  2_דיווחים נוספים_פירוט אגח תשואה מעל 10%  2" xfId="23999"/>
    <cellStyle name="8_משקל בתא100 2_פירוט אגח תשואה מעל 10%  2_דיווחים נוספים_פירוט אגח תשואה מעל 10% _15" xfId="13128"/>
    <cellStyle name="8_משקל בתא100 2_פירוט אגח תשואה מעל 10%  2_דיווחים נוספים_פירוט אגח תשואה מעל 10% _15 2" xfId="24000"/>
    <cellStyle name="8_משקל בתא100 2_פירוט אגח תשואה מעל 10%  2_פירוט אגח תשואה מעל 10% " xfId="7688"/>
    <cellStyle name="8_משקל בתא100 2_פירוט אגח תשואה מעל 10%  2_פירוט אגח תשואה מעל 10%  2" xfId="24001"/>
    <cellStyle name="8_משקל בתא100 2_פירוט אגח תשואה מעל 10%  2_פירוט אגח תשואה מעל 10% _1" xfId="7689"/>
    <cellStyle name="8_משקל בתא100 2_פירוט אגח תשואה מעל 10%  2_פירוט אגח תשואה מעל 10% _1 2" xfId="24002"/>
    <cellStyle name="8_משקל בתא100 2_פירוט אגח תשואה מעל 10%  2_פירוט אגח תשואה מעל 10% _1_15" xfId="13130"/>
    <cellStyle name="8_משקל בתא100 2_פירוט אגח תשואה מעל 10%  2_פירוט אגח תשואה מעל 10% _1_15 2" xfId="24003"/>
    <cellStyle name="8_משקל בתא100 2_פירוט אגח תשואה מעל 10%  2_פירוט אגח תשואה מעל 10% _15" xfId="13129"/>
    <cellStyle name="8_משקל בתא100 2_פירוט אגח תשואה מעל 10%  2_פירוט אגח תשואה מעל 10% _15 2" xfId="24004"/>
    <cellStyle name="8_משקל בתא100 2_פירוט אגח תשואה מעל 10%  2_פירוט אגח תשואה מעל 10% _פירוט אגח תשואה מעל 10% " xfId="7690"/>
    <cellStyle name="8_משקל בתא100 2_פירוט אגח תשואה מעל 10%  2_פירוט אגח תשואה מעל 10% _פירוט אגח תשואה מעל 10%  2" xfId="24005"/>
    <cellStyle name="8_משקל בתא100 2_פירוט אגח תשואה מעל 10%  2_פירוט אגח תשואה מעל 10% _פירוט אגח תשואה מעל 10% _15" xfId="13131"/>
    <cellStyle name="8_משקל בתא100 2_פירוט אגח תשואה מעל 10%  2_פירוט אגח תשואה מעל 10% _פירוט אגח תשואה מעל 10% _15 2" xfId="24006"/>
    <cellStyle name="8_משקל בתא100 2_פירוט אגח תשואה מעל 10%  3" xfId="23990"/>
    <cellStyle name="8_משקל בתא100 2_פירוט אגח תשואה מעל 10% _1" xfId="7691"/>
    <cellStyle name="8_משקל בתא100 2_פירוט אגח תשואה מעל 10% _1 2" xfId="24007"/>
    <cellStyle name="8_משקל בתא100 2_פירוט אגח תשואה מעל 10% _1_15" xfId="13132"/>
    <cellStyle name="8_משקל בתא100 2_פירוט אגח תשואה מעל 10% _1_15 2" xfId="24008"/>
    <cellStyle name="8_משקל בתא100 2_פירוט אגח תשואה מעל 10% _1_פירוט אגח תשואה מעל 10% " xfId="7692"/>
    <cellStyle name="8_משקל בתא100 2_פירוט אגח תשואה מעל 10% _1_פירוט אגח תשואה מעל 10%  2" xfId="24009"/>
    <cellStyle name="8_משקל בתא100 2_פירוט אגח תשואה מעל 10% _1_פירוט אגח תשואה מעל 10% _15" xfId="13133"/>
    <cellStyle name="8_משקל בתא100 2_פירוט אגח תשואה מעל 10% _1_פירוט אגח תשואה מעל 10% _15 2" xfId="24010"/>
    <cellStyle name="8_משקל בתא100 2_פירוט אגח תשואה מעל 10% _15" xfId="13123"/>
    <cellStyle name="8_משקל בתא100 2_פירוט אגח תשואה מעל 10% _15 2" xfId="24011"/>
    <cellStyle name="8_משקל בתא100 2_פירוט אגח תשואה מעל 10% _2" xfId="7693"/>
    <cellStyle name="8_משקל בתא100 2_פירוט אגח תשואה מעל 10% _2 2" xfId="24012"/>
    <cellStyle name="8_משקל בתא100 2_פירוט אגח תשואה מעל 10% _2_15" xfId="13134"/>
    <cellStyle name="8_משקל בתא100 2_פירוט אגח תשואה מעל 10% _2_15 2" xfId="24013"/>
    <cellStyle name="8_משקל בתא100 2_פירוט אגח תשואה מעל 10% _4.4." xfId="7694"/>
    <cellStyle name="8_משקל בתא100 2_פירוט אגח תשואה מעל 10% _4.4. 2" xfId="7695"/>
    <cellStyle name="8_משקל בתא100 2_פירוט אגח תשואה מעל 10% _4.4. 2 2" xfId="24015"/>
    <cellStyle name="8_משקל בתא100 2_פירוט אגח תשואה מעל 10% _4.4. 2_15" xfId="13136"/>
    <cellStyle name="8_משקל בתא100 2_פירוט אגח תשואה מעל 10% _4.4. 2_15 2" xfId="24016"/>
    <cellStyle name="8_משקל בתא100 2_פירוט אגח תשואה מעל 10% _4.4. 2_דיווחים נוספים" xfId="7696"/>
    <cellStyle name="8_משקל בתא100 2_פירוט אגח תשואה מעל 10% _4.4. 2_דיווחים נוספים 2" xfId="24017"/>
    <cellStyle name="8_משקל בתא100 2_פירוט אגח תשואה מעל 10% _4.4. 2_דיווחים נוספים_1" xfId="7697"/>
    <cellStyle name="8_משקל בתא100 2_פירוט אגח תשואה מעל 10% _4.4. 2_דיווחים נוספים_1 2" xfId="24018"/>
    <cellStyle name="8_משקל בתא100 2_פירוט אגח תשואה מעל 10% _4.4. 2_דיווחים נוספים_1_15" xfId="13138"/>
    <cellStyle name="8_משקל בתא100 2_פירוט אגח תשואה מעל 10% _4.4. 2_דיווחים נוספים_1_15 2" xfId="24019"/>
    <cellStyle name="8_משקל בתא100 2_פירוט אגח תשואה מעל 10% _4.4. 2_דיווחים נוספים_1_פירוט אגח תשואה מעל 10% " xfId="7698"/>
    <cellStyle name="8_משקל בתא100 2_פירוט אגח תשואה מעל 10% _4.4. 2_דיווחים נוספים_1_פירוט אגח תשואה מעל 10%  2" xfId="24020"/>
    <cellStyle name="8_משקל בתא100 2_פירוט אגח תשואה מעל 10% _4.4. 2_דיווחים נוספים_1_פירוט אגח תשואה מעל 10% _15" xfId="13139"/>
    <cellStyle name="8_משקל בתא100 2_פירוט אגח תשואה מעל 10% _4.4. 2_דיווחים נוספים_1_פירוט אגח תשואה מעל 10% _15 2" xfId="24021"/>
    <cellStyle name="8_משקל בתא100 2_פירוט אגח תשואה מעל 10% _4.4. 2_דיווחים נוספים_15" xfId="13137"/>
    <cellStyle name="8_משקל בתא100 2_פירוט אגח תשואה מעל 10% _4.4. 2_דיווחים נוספים_15 2" xfId="24022"/>
    <cellStyle name="8_משקל בתא100 2_פירוט אגח תשואה מעל 10% _4.4. 2_דיווחים נוספים_פירוט אגח תשואה מעל 10% " xfId="7699"/>
    <cellStyle name="8_משקל בתא100 2_פירוט אגח תשואה מעל 10% _4.4. 2_דיווחים נוספים_פירוט אגח תשואה מעל 10%  2" xfId="24023"/>
    <cellStyle name="8_משקל בתא100 2_פירוט אגח תשואה מעל 10% _4.4. 2_דיווחים נוספים_פירוט אגח תשואה מעל 10% _15" xfId="13140"/>
    <cellStyle name="8_משקל בתא100 2_פירוט אגח תשואה מעל 10% _4.4. 2_דיווחים נוספים_פירוט אגח תשואה מעל 10% _15 2" xfId="24024"/>
    <cellStyle name="8_משקל בתא100 2_פירוט אגח תשואה מעל 10% _4.4. 2_פירוט אגח תשואה מעל 10% " xfId="7700"/>
    <cellStyle name="8_משקל בתא100 2_פירוט אגח תשואה מעל 10% _4.4. 2_פירוט אגח תשואה מעל 10%  2" xfId="24025"/>
    <cellStyle name="8_משקל בתא100 2_פירוט אגח תשואה מעל 10% _4.4. 2_פירוט אגח תשואה מעל 10% _1" xfId="7701"/>
    <cellStyle name="8_משקל בתא100 2_פירוט אגח תשואה מעל 10% _4.4. 2_פירוט אגח תשואה מעל 10% _1 2" xfId="24026"/>
    <cellStyle name="8_משקל בתא100 2_פירוט אגח תשואה מעל 10% _4.4. 2_פירוט אגח תשואה מעל 10% _1_15" xfId="13142"/>
    <cellStyle name="8_משקל בתא100 2_פירוט אגח תשואה מעל 10% _4.4. 2_פירוט אגח תשואה מעל 10% _1_15 2" xfId="24027"/>
    <cellStyle name="8_משקל בתא100 2_פירוט אגח תשואה מעל 10% _4.4. 2_פירוט אגח תשואה מעל 10% _15" xfId="13141"/>
    <cellStyle name="8_משקל בתא100 2_פירוט אגח תשואה מעל 10% _4.4. 2_פירוט אגח תשואה מעל 10% _15 2" xfId="24028"/>
    <cellStyle name="8_משקל בתא100 2_פירוט אגח תשואה מעל 10% _4.4. 2_פירוט אגח תשואה מעל 10% _פירוט אגח תשואה מעל 10% " xfId="7702"/>
    <cellStyle name="8_משקל בתא100 2_פירוט אגח תשואה מעל 10% _4.4. 2_פירוט אגח תשואה מעל 10% _פירוט אגח תשואה מעל 10%  2" xfId="24029"/>
    <cellStyle name="8_משקל בתא100 2_פירוט אגח תשואה מעל 10% _4.4. 2_פירוט אגח תשואה מעל 10% _פירוט אגח תשואה מעל 10% _15" xfId="13143"/>
    <cellStyle name="8_משקל בתא100 2_פירוט אגח תשואה מעל 10% _4.4. 2_פירוט אגח תשואה מעל 10% _פירוט אגח תשואה מעל 10% _15 2" xfId="24030"/>
    <cellStyle name="8_משקל בתא100 2_פירוט אגח תשואה מעל 10% _4.4. 3" xfId="24014"/>
    <cellStyle name="8_משקל בתא100 2_פירוט אגח תשואה מעל 10% _4.4._15" xfId="13135"/>
    <cellStyle name="8_משקל בתא100 2_פירוט אגח תשואה מעל 10% _4.4._15 2" xfId="24031"/>
    <cellStyle name="8_משקל בתא100 2_פירוט אגח תשואה מעל 10% _4.4._דיווחים נוספים" xfId="7703"/>
    <cellStyle name="8_משקל בתא100 2_פירוט אגח תשואה מעל 10% _4.4._דיווחים נוספים 2" xfId="24032"/>
    <cellStyle name="8_משקל בתא100 2_פירוט אגח תשואה מעל 10% _4.4._דיווחים נוספים_15" xfId="13144"/>
    <cellStyle name="8_משקל בתא100 2_פירוט אגח תשואה מעל 10% _4.4._דיווחים נוספים_15 2" xfId="24033"/>
    <cellStyle name="8_משקל בתא100 2_פירוט אגח תשואה מעל 10% _4.4._דיווחים נוספים_פירוט אגח תשואה מעל 10% " xfId="7704"/>
    <cellStyle name="8_משקל בתא100 2_פירוט אגח תשואה מעל 10% _4.4._דיווחים נוספים_פירוט אגח תשואה מעל 10%  2" xfId="24034"/>
    <cellStyle name="8_משקל בתא100 2_פירוט אגח תשואה מעל 10% _4.4._דיווחים נוספים_פירוט אגח תשואה מעל 10% _15" xfId="13145"/>
    <cellStyle name="8_משקל בתא100 2_פירוט אגח תשואה מעל 10% _4.4._דיווחים נוספים_פירוט אגח תשואה מעל 10% _15 2" xfId="24035"/>
    <cellStyle name="8_משקל בתא100 2_פירוט אגח תשואה מעל 10% _4.4._פירוט אגח תשואה מעל 10% " xfId="7705"/>
    <cellStyle name="8_משקל בתא100 2_פירוט אגח תשואה מעל 10% _4.4._פירוט אגח תשואה מעל 10%  2" xfId="24036"/>
    <cellStyle name="8_משקל בתא100 2_פירוט אגח תשואה מעל 10% _4.4._פירוט אגח תשואה מעל 10% _1" xfId="7706"/>
    <cellStyle name="8_משקל בתא100 2_פירוט אגח תשואה מעל 10% _4.4._פירוט אגח תשואה מעל 10% _1 2" xfId="24037"/>
    <cellStyle name="8_משקל בתא100 2_פירוט אגח תשואה מעל 10% _4.4._פירוט אגח תשואה מעל 10% _1_15" xfId="13147"/>
    <cellStyle name="8_משקל בתא100 2_פירוט אגח תשואה מעל 10% _4.4._פירוט אגח תשואה מעל 10% _1_15 2" xfId="24038"/>
    <cellStyle name="8_משקל בתא100 2_פירוט אגח תשואה מעל 10% _4.4._פירוט אגח תשואה מעל 10% _15" xfId="13146"/>
    <cellStyle name="8_משקל בתא100 2_פירוט אגח תשואה מעל 10% _4.4._פירוט אגח תשואה מעל 10% _15 2" xfId="24039"/>
    <cellStyle name="8_משקל בתא100 2_פירוט אגח תשואה מעל 10% _4.4._פירוט אגח תשואה מעל 10% _פירוט אגח תשואה מעל 10% " xfId="7707"/>
    <cellStyle name="8_משקל בתא100 2_פירוט אגח תשואה מעל 10% _4.4._פירוט אגח תשואה מעל 10% _פירוט אגח תשואה מעל 10%  2" xfId="24040"/>
    <cellStyle name="8_משקל בתא100 2_פירוט אגח תשואה מעל 10% _4.4._פירוט אגח תשואה מעל 10% _פירוט אגח תשואה מעל 10% _15" xfId="13148"/>
    <cellStyle name="8_משקל בתא100 2_פירוט אגח תשואה מעל 10% _4.4._פירוט אגח תשואה מעל 10% _פירוט אגח תשואה מעל 10% _15 2" xfId="24041"/>
    <cellStyle name="8_משקל בתא100 2_פירוט אגח תשואה מעל 10% _דיווחים נוספים" xfId="7708"/>
    <cellStyle name="8_משקל בתא100 2_פירוט אגח תשואה מעל 10% _דיווחים נוספים 2" xfId="24042"/>
    <cellStyle name="8_משקל בתא100 2_פירוט אגח תשואה מעל 10% _דיווחים נוספים_1" xfId="7709"/>
    <cellStyle name="8_משקל בתא100 2_פירוט אגח תשואה מעל 10% _דיווחים נוספים_1 2" xfId="24043"/>
    <cellStyle name="8_משקל בתא100 2_פירוט אגח תשואה מעל 10% _דיווחים נוספים_1_15" xfId="13150"/>
    <cellStyle name="8_משקל בתא100 2_פירוט אגח תשואה מעל 10% _דיווחים נוספים_1_15 2" xfId="24044"/>
    <cellStyle name="8_משקל בתא100 2_פירוט אגח תשואה מעל 10% _דיווחים נוספים_1_פירוט אגח תשואה מעל 10% " xfId="7710"/>
    <cellStyle name="8_משקל בתא100 2_פירוט אגח תשואה מעל 10% _דיווחים נוספים_1_פירוט אגח תשואה מעל 10%  2" xfId="24045"/>
    <cellStyle name="8_משקל בתא100 2_פירוט אגח תשואה מעל 10% _דיווחים נוספים_1_פירוט אגח תשואה מעל 10% _15" xfId="13151"/>
    <cellStyle name="8_משקל בתא100 2_פירוט אגח תשואה מעל 10% _דיווחים נוספים_1_פירוט אגח תשואה מעל 10% _15 2" xfId="24046"/>
    <cellStyle name="8_משקל בתא100 2_פירוט אגח תשואה מעל 10% _דיווחים נוספים_15" xfId="13149"/>
    <cellStyle name="8_משקל בתא100 2_פירוט אגח תשואה מעל 10% _דיווחים נוספים_15 2" xfId="24047"/>
    <cellStyle name="8_משקל בתא100 2_פירוט אגח תשואה מעל 10% _דיווחים נוספים_פירוט אגח תשואה מעל 10% " xfId="7711"/>
    <cellStyle name="8_משקל בתא100 2_פירוט אגח תשואה מעל 10% _דיווחים נוספים_פירוט אגח תשואה מעל 10%  2" xfId="24048"/>
    <cellStyle name="8_משקל בתא100 2_פירוט אגח תשואה מעל 10% _דיווחים נוספים_פירוט אגח תשואה מעל 10% _15" xfId="13152"/>
    <cellStyle name="8_משקל בתא100 2_פירוט אגח תשואה מעל 10% _דיווחים נוספים_פירוט אגח תשואה מעל 10% _15 2" xfId="24049"/>
    <cellStyle name="8_משקל בתא100 2_פירוט אגח תשואה מעל 10% _פירוט אגח תשואה מעל 10% " xfId="7712"/>
    <cellStyle name="8_משקל בתא100 2_פירוט אגח תשואה מעל 10% _פירוט אגח תשואה מעל 10%  2" xfId="24050"/>
    <cellStyle name="8_משקל בתא100 2_פירוט אגח תשואה מעל 10% _פירוט אגח תשואה מעל 10% _1" xfId="7713"/>
    <cellStyle name="8_משקל בתא100 2_פירוט אגח תשואה מעל 10% _פירוט אגח תשואה מעל 10% _1 2" xfId="24051"/>
    <cellStyle name="8_משקל בתא100 2_פירוט אגח תשואה מעל 10% _פירוט אגח תשואה מעל 10% _1_15" xfId="13154"/>
    <cellStyle name="8_משקל בתא100 2_פירוט אגח תשואה מעל 10% _פירוט אגח תשואה מעל 10% _1_15 2" xfId="24052"/>
    <cellStyle name="8_משקל בתא100 2_פירוט אגח תשואה מעל 10% _פירוט אגח תשואה מעל 10% _15" xfId="13153"/>
    <cellStyle name="8_משקל בתא100 2_פירוט אגח תשואה מעל 10% _פירוט אגח תשואה מעל 10% _15 2" xfId="24053"/>
    <cellStyle name="8_משקל בתא100 2_פירוט אגח תשואה מעל 10% _פירוט אגח תשואה מעל 10% _פירוט אגח תשואה מעל 10% " xfId="7714"/>
    <cellStyle name="8_משקל בתא100 2_פירוט אגח תשואה מעל 10% _פירוט אגח תשואה מעל 10% _פירוט אגח תשואה מעל 10%  2" xfId="24054"/>
    <cellStyle name="8_משקל בתא100 2_פירוט אגח תשואה מעל 10% _פירוט אגח תשואה מעל 10% _פירוט אגח תשואה מעל 10% _15" xfId="13155"/>
    <cellStyle name="8_משקל בתא100 2_פירוט אגח תשואה מעל 10% _פירוט אגח תשואה מעל 10% _פירוט אגח תשואה מעל 10% _15 2" xfId="24055"/>
    <cellStyle name="8_משקל בתא100 3" xfId="7715"/>
    <cellStyle name="8_משקל בתא100 3 2" xfId="24056"/>
    <cellStyle name="8_משקל בתא100 3_15" xfId="13156"/>
    <cellStyle name="8_משקל בתא100 3_15 2" xfId="24057"/>
    <cellStyle name="8_משקל בתא100 3_דיווחים נוספים" xfId="7716"/>
    <cellStyle name="8_משקל בתא100 3_דיווחים נוספים 2" xfId="24058"/>
    <cellStyle name="8_משקל בתא100 3_דיווחים נוספים_1" xfId="7717"/>
    <cellStyle name="8_משקל בתא100 3_דיווחים נוספים_1 2" xfId="24059"/>
    <cellStyle name="8_משקל בתא100 3_דיווחים נוספים_1_15" xfId="13158"/>
    <cellStyle name="8_משקל בתא100 3_דיווחים נוספים_1_15 2" xfId="24060"/>
    <cellStyle name="8_משקל בתא100 3_דיווחים נוספים_1_פירוט אגח תשואה מעל 10% " xfId="7718"/>
    <cellStyle name="8_משקל בתא100 3_דיווחים נוספים_1_פירוט אגח תשואה מעל 10%  2" xfId="24061"/>
    <cellStyle name="8_משקל בתא100 3_דיווחים נוספים_1_פירוט אגח תשואה מעל 10% _15" xfId="13159"/>
    <cellStyle name="8_משקל בתא100 3_דיווחים נוספים_1_פירוט אגח תשואה מעל 10% _15 2" xfId="24062"/>
    <cellStyle name="8_משקל בתא100 3_דיווחים נוספים_15" xfId="13157"/>
    <cellStyle name="8_משקל בתא100 3_דיווחים נוספים_15 2" xfId="24063"/>
    <cellStyle name="8_משקל בתא100 3_דיווחים נוספים_פירוט אגח תשואה מעל 10% " xfId="7719"/>
    <cellStyle name="8_משקל בתא100 3_דיווחים נוספים_פירוט אגח תשואה מעל 10%  2" xfId="24064"/>
    <cellStyle name="8_משקל בתא100 3_דיווחים נוספים_פירוט אגח תשואה מעל 10% _15" xfId="13160"/>
    <cellStyle name="8_משקל בתא100 3_דיווחים נוספים_פירוט אגח תשואה מעל 10% _15 2" xfId="24065"/>
    <cellStyle name="8_משקל בתא100 3_פירוט אגח תשואה מעל 10% " xfId="7720"/>
    <cellStyle name="8_משקל בתא100 3_פירוט אגח תשואה מעל 10%  2" xfId="24066"/>
    <cellStyle name="8_משקל בתא100 3_פירוט אגח תשואה מעל 10% _1" xfId="7721"/>
    <cellStyle name="8_משקל בתא100 3_פירוט אגח תשואה מעל 10% _1 2" xfId="24067"/>
    <cellStyle name="8_משקל בתא100 3_פירוט אגח תשואה מעל 10% _1_15" xfId="13162"/>
    <cellStyle name="8_משקל בתא100 3_פירוט אגח תשואה מעל 10% _1_15 2" xfId="24068"/>
    <cellStyle name="8_משקל בתא100 3_פירוט אגח תשואה מעל 10% _15" xfId="13161"/>
    <cellStyle name="8_משקל בתא100 3_פירוט אגח תשואה מעל 10% _15 2" xfId="24069"/>
    <cellStyle name="8_משקל בתא100 3_פירוט אגח תשואה מעל 10% _פירוט אגח תשואה מעל 10% " xfId="7722"/>
    <cellStyle name="8_משקל בתא100 3_פירוט אגח תשואה מעל 10% _פירוט אגח תשואה מעל 10%  2" xfId="24070"/>
    <cellStyle name="8_משקל בתא100 3_פירוט אגח תשואה מעל 10% _פירוט אגח תשואה מעל 10% _15" xfId="13163"/>
    <cellStyle name="8_משקל בתא100 3_פירוט אגח תשואה מעל 10% _פירוט אגח תשואה מעל 10% _15 2" xfId="24071"/>
    <cellStyle name="8_משקל בתא100 4" xfId="23743"/>
    <cellStyle name="8_משקל בתא100_15" xfId="12999"/>
    <cellStyle name="8_משקל בתא100_15 2" xfId="24072"/>
    <cellStyle name="8_משקל בתא100_4.4." xfId="7723"/>
    <cellStyle name="8_משקל בתא100_4.4. 2" xfId="7724"/>
    <cellStyle name="8_משקל בתא100_4.4. 2 2" xfId="24074"/>
    <cellStyle name="8_משקל בתא100_4.4. 2_15" xfId="13165"/>
    <cellStyle name="8_משקל בתא100_4.4. 2_15 2" xfId="24075"/>
    <cellStyle name="8_משקל בתא100_4.4. 2_דיווחים נוספים" xfId="7725"/>
    <cellStyle name="8_משקל בתא100_4.4. 2_דיווחים נוספים 2" xfId="24076"/>
    <cellStyle name="8_משקל בתא100_4.4. 2_דיווחים נוספים_1" xfId="7726"/>
    <cellStyle name="8_משקל בתא100_4.4. 2_דיווחים נוספים_1 2" xfId="24077"/>
    <cellStyle name="8_משקל בתא100_4.4. 2_דיווחים נוספים_1_15" xfId="13167"/>
    <cellStyle name="8_משקל בתא100_4.4. 2_דיווחים נוספים_1_15 2" xfId="24078"/>
    <cellStyle name="8_משקל בתא100_4.4. 2_דיווחים נוספים_1_פירוט אגח תשואה מעל 10% " xfId="7727"/>
    <cellStyle name="8_משקל בתא100_4.4. 2_דיווחים נוספים_1_פירוט אגח תשואה מעל 10%  2" xfId="24079"/>
    <cellStyle name="8_משקל בתא100_4.4. 2_דיווחים נוספים_1_פירוט אגח תשואה מעל 10% _15" xfId="13168"/>
    <cellStyle name="8_משקל בתא100_4.4. 2_דיווחים נוספים_1_פירוט אגח תשואה מעל 10% _15 2" xfId="24080"/>
    <cellStyle name="8_משקל בתא100_4.4. 2_דיווחים נוספים_15" xfId="13166"/>
    <cellStyle name="8_משקל בתא100_4.4. 2_דיווחים נוספים_15 2" xfId="24081"/>
    <cellStyle name="8_משקל בתא100_4.4. 2_דיווחים נוספים_פירוט אגח תשואה מעל 10% " xfId="7728"/>
    <cellStyle name="8_משקל בתא100_4.4. 2_דיווחים נוספים_פירוט אגח תשואה מעל 10%  2" xfId="24082"/>
    <cellStyle name="8_משקל בתא100_4.4. 2_דיווחים נוספים_פירוט אגח תשואה מעל 10% _15" xfId="13169"/>
    <cellStyle name="8_משקל בתא100_4.4. 2_דיווחים נוספים_פירוט אגח תשואה מעל 10% _15 2" xfId="24083"/>
    <cellStyle name="8_משקל בתא100_4.4. 2_פירוט אגח תשואה מעל 10% " xfId="7729"/>
    <cellStyle name="8_משקל בתא100_4.4. 2_פירוט אגח תשואה מעל 10%  2" xfId="24084"/>
    <cellStyle name="8_משקל בתא100_4.4. 2_פירוט אגח תשואה מעל 10% _1" xfId="7730"/>
    <cellStyle name="8_משקל בתא100_4.4. 2_פירוט אגח תשואה מעל 10% _1 2" xfId="24085"/>
    <cellStyle name="8_משקל בתא100_4.4. 2_פירוט אגח תשואה מעל 10% _1_15" xfId="13171"/>
    <cellStyle name="8_משקל בתא100_4.4. 2_פירוט אגח תשואה מעל 10% _1_15 2" xfId="24086"/>
    <cellStyle name="8_משקל בתא100_4.4. 2_פירוט אגח תשואה מעל 10% _15" xfId="13170"/>
    <cellStyle name="8_משקל בתא100_4.4. 2_פירוט אגח תשואה מעל 10% _15 2" xfId="24087"/>
    <cellStyle name="8_משקל בתא100_4.4. 2_פירוט אגח תשואה מעל 10% _פירוט אגח תשואה מעל 10% " xfId="7731"/>
    <cellStyle name="8_משקל בתא100_4.4. 2_פירוט אגח תשואה מעל 10% _פירוט אגח תשואה מעל 10%  2" xfId="24088"/>
    <cellStyle name="8_משקל בתא100_4.4. 2_פירוט אגח תשואה מעל 10% _פירוט אגח תשואה מעל 10% _15" xfId="13172"/>
    <cellStyle name="8_משקל בתא100_4.4. 2_פירוט אגח תשואה מעל 10% _פירוט אגח תשואה מעל 10% _15 2" xfId="24089"/>
    <cellStyle name="8_משקל בתא100_4.4. 3" xfId="24073"/>
    <cellStyle name="8_משקל בתא100_4.4._15" xfId="13164"/>
    <cellStyle name="8_משקל בתא100_4.4._15 2" xfId="24090"/>
    <cellStyle name="8_משקל בתא100_4.4._דיווחים נוספים" xfId="7732"/>
    <cellStyle name="8_משקל בתא100_4.4._דיווחים נוספים 2" xfId="24091"/>
    <cellStyle name="8_משקל בתא100_4.4._דיווחים נוספים_15" xfId="13173"/>
    <cellStyle name="8_משקל בתא100_4.4._דיווחים נוספים_15 2" xfId="24092"/>
    <cellStyle name="8_משקל בתא100_4.4._דיווחים נוספים_פירוט אגח תשואה מעל 10% " xfId="7733"/>
    <cellStyle name="8_משקל בתא100_4.4._דיווחים נוספים_פירוט אגח תשואה מעל 10%  2" xfId="24093"/>
    <cellStyle name="8_משקל בתא100_4.4._דיווחים נוספים_פירוט אגח תשואה מעל 10% _15" xfId="13174"/>
    <cellStyle name="8_משקל בתא100_4.4._דיווחים נוספים_פירוט אגח תשואה מעל 10% _15 2" xfId="24094"/>
    <cellStyle name="8_משקל בתא100_4.4._פירוט אגח תשואה מעל 10% " xfId="7734"/>
    <cellStyle name="8_משקל בתא100_4.4._פירוט אגח תשואה מעל 10%  2" xfId="24095"/>
    <cellStyle name="8_משקל בתא100_4.4._פירוט אגח תשואה מעל 10% _1" xfId="7735"/>
    <cellStyle name="8_משקל בתא100_4.4._פירוט אגח תשואה מעל 10% _1 2" xfId="24096"/>
    <cellStyle name="8_משקל בתא100_4.4._פירוט אגח תשואה מעל 10% _1_15" xfId="13176"/>
    <cellStyle name="8_משקל בתא100_4.4._פירוט אגח תשואה מעל 10% _1_15 2" xfId="24097"/>
    <cellStyle name="8_משקל בתא100_4.4._פירוט אגח תשואה מעל 10% _15" xfId="13175"/>
    <cellStyle name="8_משקל בתא100_4.4._פירוט אגח תשואה מעל 10% _15 2" xfId="24098"/>
    <cellStyle name="8_משקל בתא100_4.4._פירוט אגח תשואה מעל 10% _פירוט אגח תשואה מעל 10% " xfId="7736"/>
    <cellStyle name="8_משקל בתא100_4.4._פירוט אגח תשואה מעל 10% _פירוט אגח תשואה מעל 10%  2" xfId="24099"/>
    <cellStyle name="8_משקל בתא100_4.4._פירוט אגח תשואה מעל 10% _פירוט אגח תשואה מעל 10% _15" xfId="13177"/>
    <cellStyle name="8_משקל בתא100_4.4._פירוט אגח תשואה מעל 10% _פירוט אגח תשואה מעל 10% _15 2" xfId="24100"/>
    <cellStyle name="8_משקל בתא100_דיווחים נוספים" xfId="7737"/>
    <cellStyle name="8_משקל בתא100_דיווחים נוספים 2" xfId="7738"/>
    <cellStyle name="8_משקל בתא100_דיווחים נוספים 2 2" xfId="24102"/>
    <cellStyle name="8_משקל בתא100_דיווחים נוספים 2_15" xfId="13179"/>
    <cellStyle name="8_משקל בתא100_דיווחים נוספים 2_15 2" xfId="24103"/>
    <cellStyle name="8_משקל בתא100_דיווחים נוספים 2_דיווחים נוספים" xfId="7739"/>
    <cellStyle name="8_משקל בתא100_דיווחים נוספים 2_דיווחים נוספים 2" xfId="24104"/>
    <cellStyle name="8_משקל בתא100_דיווחים נוספים 2_דיווחים נוספים_1" xfId="7740"/>
    <cellStyle name="8_משקל בתא100_דיווחים נוספים 2_דיווחים נוספים_1 2" xfId="24105"/>
    <cellStyle name="8_משקל בתא100_דיווחים נוספים 2_דיווחים נוספים_1_15" xfId="13181"/>
    <cellStyle name="8_משקל בתא100_דיווחים נוספים 2_דיווחים נוספים_1_15 2" xfId="24106"/>
    <cellStyle name="8_משקל בתא100_דיווחים נוספים 2_דיווחים נוספים_1_פירוט אגח תשואה מעל 10% " xfId="7741"/>
    <cellStyle name="8_משקל בתא100_דיווחים נוספים 2_דיווחים נוספים_1_פירוט אגח תשואה מעל 10%  2" xfId="24107"/>
    <cellStyle name="8_משקל בתא100_דיווחים נוספים 2_דיווחים נוספים_1_פירוט אגח תשואה מעל 10% _15" xfId="13182"/>
    <cellStyle name="8_משקל בתא100_דיווחים נוספים 2_דיווחים נוספים_1_פירוט אגח תשואה מעל 10% _15 2" xfId="24108"/>
    <cellStyle name="8_משקל בתא100_דיווחים נוספים 2_דיווחים נוספים_15" xfId="13180"/>
    <cellStyle name="8_משקל בתא100_דיווחים נוספים 2_דיווחים נוספים_15 2" xfId="24109"/>
    <cellStyle name="8_משקל בתא100_דיווחים נוספים 2_דיווחים נוספים_פירוט אגח תשואה מעל 10% " xfId="7742"/>
    <cellStyle name="8_משקל בתא100_דיווחים נוספים 2_דיווחים נוספים_פירוט אגח תשואה מעל 10%  2" xfId="24110"/>
    <cellStyle name="8_משקל בתא100_דיווחים נוספים 2_דיווחים נוספים_פירוט אגח תשואה מעל 10% _15" xfId="13183"/>
    <cellStyle name="8_משקל בתא100_דיווחים נוספים 2_דיווחים נוספים_פירוט אגח תשואה מעל 10% _15 2" xfId="24111"/>
    <cellStyle name="8_משקל בתא100_דיווחים נוספים 2_פירוט אגח תשואה מעל 10% " xfId="7743"/>
    <cellStyle name="8_משקל בתא100_דיווחים נוספים 2_פירוט אגח תשואה מעל 10%  2" xfId="24112"/>
    <cellStyle name="8_משקל בתא100_דיווחים נוספים 2_פירוט אגח תשואה מעל 10% _1" xfId="7744"/>
    <cellStyle name="8_משקל בתא100_דיווחים נוספים 2_פירוט אגח תשואה מעל 10% _1 2" xfId="24113"/>
    <cellStyle name="8_משקל בתא100_דיווחים נוספים 2_פירוט אגח תשואה מעל 10% _1_15" xfId="13185"/>
    <cellStyle name="8_משקל בתא100_דיווחים נוספים 2_פירוט אגח תשואה מעל 10% _1_15 2" xfId="24114"/>
    <cellStyle name="8_משקל בתא100_דיווחים נוספים 2_פירוט אגח תשואה מעל 10% _15" xfId="13184"/>
    <cellStyle name="8_משקל בתא100_דיווחים נוספים 2_פירוט אגח תשואה מעל 10% _15 2" xfId="24115"/>
    <cellStyle name="8_משקל בתא100_דיווחים נוספים 2_פירוט אגח תשואה מעל 10% _פירוט אגח תשואה מעל 10% " xfId="7745"/>
    <cellStyle name="8_משקל בתא100_דיווחים נוספים 2_פירוט אגח תשואה מעל 10% _פירוט אגח תשואה מעל 10%  2" xfId="24116"/>
    <cellStyle name="8_משקל בתא100_דיווחים נוספים 2_פירוט אגח תשואה מעל 10% _פירוט אגח תשואה מעל 10% _15" xfId="13186"/>
    <cellStyle name="8_משקל בתא100_דיווחים נוספים 2_פירוט אגח תשואה מעל 10% _פירוט אגח תשואה מעל 10% _15 2" xfId="24117"/>
    <cellStyle name="8_משקל בתא100_דיווחים נוספים 3" xfId="24101"/>
    <cellStyle name="8_משקל בתא100_דיווחים נוספים_1" xfId="7746"/>
    <cellStyle name="8_משקל בתא100_דיווחים נוספים_1 2" xfId="7747"/>
    <cellStyle name="8_משקל בתא100_דיווחים נוספים_1 2 2" xfId="24119"/>
    <cellStyle name="8_משקל בתא100_דיווחים נוספים_1 2_15" xfId="13188"/>
    <cellStyle name="8_משקל בתא100_דיווחים נוספים_1 2_15 2" xfId="24120"/>
    <cellStyle name="8_משקל בתא100_דיווחים נוספים_1 2_דיווחים נוספים" xfId="7748"/>
    <cellStyle name="8_משקל בתא100_דיווחים נוספים_1 2_דיווחים נוספים 2" xfId="24121"/>
    <cellStyle name="8_משקל בתא100_דיווחים נוספים_1 2_דיווחים נוספים_1" xfId="7749"/>
    <cellStyle name="8_משקל בתא100_דיווחים נוספים_1 2_דיווחים נוספים_1 2" xfId="24122"/>
    <cellStyle name="8_משקל בתא100_דיווחים נוספים_1 2_דיווחים נוספים_1_15" xfId="13190"/>
    <cellStyle name="8_משקל בתא100_דיווחים נוספים_1 2_דיווחים נוספים_1_15 2" xfId="24123"/>
    <cellStyle name="8_משקל בתא100_דיווחים נוספים_1 2_דיווחים נוספים_1_פירוט אגח תשואה מעל 10% " xfId="7750"/>
    <cellStyle name="8_משקל בתא100_דיווחים נוספים_1 2_דיווחים נוספים_1_פירוט אגח תשואה מעל 10%  2" xfId="24124"/>
    <cellStyle name="8_משקל בתא100_דיווחים נוספים_1 2_דיווחים נוספים_1_פירוט אגח תשואה מעל 10% _15" xfId="13191"/>
    <cellStyle name="8_משקל בתא100_דיווחים נוספים_1 2_דיווחים נוספים_1_פירוט אגח תשואה מעל 10% _15 2" xfId="24125"/>
    <cellStyle name="8_משקל בתא100_דיווחים נוספים_1 2_דיווחים נוספים_15" xfId="13189"/>
    <cellStyle name="8_משקל בתא100_דיווחים נוספים_1 2_דיווחים נוספים_15 2" xfId="24126"/>
    <cellStyle name="8_משקל בתא100_דיווחים נוספים_1 2_דיווחים נוספים_פירוט אגח תשואה מעל 10% " xfId="7751"/>
    <cellStyle name="8_משקל בתא100_דיווחים נוספים_1 2_דיווחים נוספים_פירוט אגח תשואה מעל 10%  2" xfId="24127"/>
    <cellStyle name="8_משקל בתא100_דיווחים נוספים_1 2_דיווחים נוספים_פירוט אגח תשואה מעל 10% _15" xfId="13192"/>
    <cellStyle name="8_משקל בתא100_דיווחים נוספים_1 2_דיווחים נוספים_פירוט אגח תשואה מעל 10% _15 2" xfId="24128"/>
    <cellStyle name="8_משקל בתא100_דיווחים נוספים_1 2_פירוט אגח תשואה מעל 10% " xfId="7752"/>
    <cellStyle name="8_משקל בתא100_דיווחים נוספים_1 2_פירוט אגח תשואה מעל 10%  2" xfId="24129"/>
    <cellStyle name="8_משקל בתא100_דיווחים נוספים_1 2_פירוט אגח תשואה מעל 10% _1" xfId="7753"/>
    <cellStyle name="8_משקל בתא100_דיווחים נוספים_1 2_פירוט אגח תשואה מעל 10% _1 2" xfId="24130"/>
    <cellStyle name="8_משקל בתא100_דיווחים נוספים_1 2_פירוט אגח תשואה מעל 10% _1_15" xfId="13194"/>
    <cellStyle name="8_משקל בתא100_דיווחים נוספים_1 2_פירוט אגח תשואה מעל 10% _1_15 2" xfId="24131"/>
    <cellStyle name="8_משקל בתא100_דיווחים נוספים_1 2_פירוט אגח תשואה מעל 10% _15" xfId="13193"/>
    <cellStyle name="8_משקל בתא100_דיווחים נוספים_1 2_פירוט אגח תשואה מעל 10% _15 2" xfId="24132"/>
    <cellStyle name="8_משקל בתא100_דיווחים נוספים_1 2_פירוט אגח תשואה מעל 10% _פירוט אגח תשואה מעל 10% " xfId="7754"/>
    <cellStyle name="8_משקל בתא100_דיווחים נוספים_1 2_פירוט אגח תשואה מעל 10% _פירוט אגח תשואה מעל 10%  2" xfId="24133"/>
    <cellStyle name="8_משקל בתא100_דיווחים נוספים_1 2_פירוט אגח תשואה מעל 10% _פירוט אגח תשואה מעל 10% _15" xfId="13195"/>
    <cellStyle name="8_משקל בתא100_דיווחים נוספים_1 2_פירוט אגח תשואה מעל 10% _פירוט אגח תשואה מעל 10% _15 2" xfId="24134"/>
    <cellStyle name="8_משקל בתא100_דיווחים נוספים_1 3" xfId="24118"/>
    <cellStyle name="8_משקל בתא100_דיווחים נוספים_1_15" xfId="13187"/>
    <cellStyle name="8_משקל בתא100_דיווחים נוספים_1_15 2" xfId="24135"/>
    <cellStyle name="8_משקל בתא100_דיווחים נוספים_1_4.4." xfId="7755"/>
    <cellStyle name="8_משקל בתא100_דיווחים נוספים_1_4.4. 2" xfId="7756"/>
    <cellStyle name="8_משקל בתא100_דיווחים נוספים_1_4.4. 2 2" xfId="24137"/>
    <cellStyle name="8_משקל בתא100_דיווחים נוספים_1_4.4. 2_15" xfId="13197"/>
    <cellStyle name="8_משקל בתא100_דיווחים נוספים_1_4.4. 2_15 2" xfId="24138"/>
    <cellStyle name="8_משקל בתא100_דיווחים נוספים_1_4.4. 2_דיווחים נוספים" xfId="7757"/>
    <cellStyle name="8_משקל בתא100_דיווחים נוספים_1_4.4. 2_דיווחים נוספים 2" xfId="24139"/>
    <cellStyle name="8_משקל בתא100_דיווחים נוספים_1_4.4. 2_דיווחים נוספים_1" xfId="7758"/>
    <cellStyle name="8_משקל בתא100_דיווחים נוספים_1_4.4. 2_דיווחים נוספים_1 2" xfId="24140"/>
    <cellStyle name="8_משקל בתא100_דיווחים נוספים_1_4.4. 2_דיווחים נוספים_1_15" xfId="13199"/>
    <cellStyle name="8_משקל בתא100_דיווחים נוספים_1_4.4. 2_דיווחים נוספים_1_15 2" xfId="24141"/>
    <cellStyle name="8_משקל בתא100_דיווחים נוספים_1_4.4. 2_דיווחים נוספים_1_פירוט אגח תשואה מעל 10% " xfId="7759"/>
    <cellStyle name="8_משקל בתא100_דיווחים נוספים_1_4.4. 2_דיווחים נוספים_1_פירוט אגח תשואה מעל 10%  2" xfId="24142"/>
    <cellStyle name="8_משקל בתא100_דיווחים נוספים_1_4.4. 2_דיווחים נוספים_1_פירוט אגח תשואה מעל 10% _15" xfId="13200"/>
    <cellStyle name="8_משקל בתא100_דיווחים נוספים_1_4.4. 2_דיווחים נוספים_1_פירוט אגח תשואה מעל 10% _15 2" xfId="24143"/>
    <cellStyle name="8_משקל בתא100_דיווחים נוספים_1_4.4. 2_דיווחים נוספים_15" xfId="13198"/>
    <cellStyle name="8_משקל בתא100_דיווחים נוספים_1_4.4. 2_דיווחים נוספים_15 2" xfId="24144"/>
    <cellStyle name="8_משקל בתא100_דיווחים נוספים_1_4.4. 2_דיווחים נוספים_פירוט אגח תשואה מעל 10% " xfId="7760"/>
    <cellStyle name="8_משקל בתא100_דיווחים נוספים_1_4.4. 2_דיווחים נוספים_פירוט אגח תשואה מעל 10%  2" xfId="24145"/>
    <cellStyle name="8_משקל בתא100_דיווחים נוספים_1_4.4. 2_דיווחים נוספים_פירוט אגח תשואה מעל 10% _15" xfId="13201"/>
    <cellStyle name="8_משקל בתא100_דיווחים נוספים_1_4.4. 2_דיווחים נוספים_פירוט אגח תשואה מעל 10% _15 2" xfId="24146"/>
    <cellStyle name="8_משקל בתא100_דיווחים נוספים_1_4.4. 2_פירוט אגח תשואה מעל 10% " xfId="7761"/>
    <cellStyle name="8_משקל בתא100_דיווחים נוספים_1_4.4. 2_פירוט אגח תשואה מעל 10%  2" xfId="24147"/>
    <cellStyle name="8_משקל בתא100_דיווחים נוספים_1_4.4. 2_פירוט אגח תשואה מעל 10% _1" xfId="7762"/>
    <cellStyle name="8_משקל בתא100_דיווחים נוספים_1_4.4. 2_פירוט אגח תשואה מעל 10% _1 2" xfId="24148"/>
    <cellStyle name="8_משקל בתא100_דיווחים נוספים_1_4.4. 2_פירוט אגח תשואה מעל 10% _1_15" xfId="13203"/>
    <cellStyle name="8_משקל בתא100_דיווחים נוספים_1_4.4. 2_פירוט אגח תשואה מעל 10% _1_15 2" xfId="24149"/>
    <cellStyle name="8_משקל בתא100_דיווחים נוספים_1_4.4. 2_פירוט אגח תשואה מעל 10% _15" xfId="13202"/>
    <cellStyle name="8_משקל בתא100_דיווחים נוספים_1_4.4. 2_פירוט אגח תשואה מעל 10% _15 2" xfId="24150"/>
    <cellStyle name="8_משקל בתא100_דיווחים נוספים_1_4.4. 2_פירוט אגח תשואה מעל 10% _פירוט אגח תשואה מעל 10% " xfId="7763"/>
    <cellStyle name="8_משקל בתא100_דיווחים נוספים_1_4.4. 2_פירוט אגח תשואה מעל 10% _פירוט אגח תשואה מעל 10%  2" xfId="24151"/>
    <cellStyle name="8_משקל בתא100_דיווחים נוספים_1_4.4. 2_פירוט אגח תשואה מעל 10% _פירוט אגח תשואה מעל 10% _15" xfId="13204"/>
    <cellStyle name="8_משקל בתא100_דיווחים נוספים_1_4.4. 2_פירוט אגח תשואה מעל 10% _פירוט אגח תשואה מעל 10% _15 2" xfId="24152"/>
    <cellStyle name="8_משקל בתא100_דיווחים נוספים_1_4.4. 3" xfId="24136"/>
    <cellStyle name="8_משקל בתא100_דיווחים נוספים_1_4.4._15" xfId="13196"/>
    <cellStyle name="8_משקל בתא100_דיווחים נוספים_1_4.4._15 2" xfId="24153"/>
    <cellStyle name="8_משקל בתא100_דיווחים נוספים_1_4.4._דיווחים נוספים" xfId="7764"/>
    <cellStyle name="8_משקל בתא100_דיווחים נוספים_1_4.4._דיווחים נוספים 2" xfId="24154"/>
    <cellStyle name="8_משקל בתא100_דיווחים נוספים_1_4.4._דיווחים נוספים_15" xfId="13205"/>
    <cellStyle name="8_משקל בתא100_דיווחים נוספים_1_4.4._דיווחים נוספים_15 2" xfId="24155"/>
    <cellStyle name="8_משקל בתא100_דיווחים נוספים_1_4.4._דיווחים נוספים_פירוט אגח תשואה מעל 10% " xfId="7765"/>
    <cellStyle name="8_משקל בתא100_דיווחים נוספים_1_4.4._דיווחים נוספים_פירוט אגח תשואה מעל 10%  2" xfId="24156"/>
    <cellStyle name="8_משקל בתא100_דיווחים נוספים_1_4.4._דיווחים נוספים_פירוט אגח תשואה מעל 10% _15" xfId="13206"/>
    <cellStyle name="8_משקל בתא100_דיווחים נוספים_1_4.4._דיווחים נוספים_פירוט אגח תשואה מעל 10% _15 2" xfId="24157"/>
    <cellStyle name="8_משקל בתא100_דיווחים נוספים_1_4.4._פירוט אגח תשואה מעל 10% " xfId="7766"/>
    <cellStyle name="8_משקל בתא100_דיווחים נוספים_1_4.4._פירוט אגח תשואה מעל 10%  2" xfId="24158"/>
    <cellStyle name="8_משקל בתא100_דיווחים נוספים_1_4.4._פירוט אגח תשואה מעל 10% _1" xfId="7767"/>
    <cellStyle name="8_משקל בתא100_דיווחים נוספים_1_4.4._פירוט אגח תשואה מעל 10% _1 2" xfId="24159"/>
    <cellStyle name="8_משקל בתא100_דיווחים נוספים_1_4.4._פירוט אגח תשואה מעל 10% _1_15" xfId="13208"/>
    <cellStyle name="8_משקל בתא100_דיווחים נוספים_1_4.4._פירוט אגח תשואה מעל 10% _1_15 2" xfId="24160"/>
    <cellStyle name="8_משקל בתא100_דיווחים נוספים_1_4.4._פירוט אגח תשואה מעל 10% _15" xfId="13207"/>
    <cellStyle name="8_משקל בתא100_דיווחים נוספים_1_4.4._פירוט אגח תשואה מעל 10% _15 2" xfId="24161"/>
    <cellStyle name="8_משקל בתא100_דיווחים נוספים_1_4.4._פירוט אגח תשואה מעל 10% _פירוט אגח תשואה מעל 10% " xfId="7768"/>
    <cellStyle name="8_משקל בתא100_דיווחים נוספים_1_4.4._פירוט אגח תשואה מעל 10% _פירוט אגח תשואה מעל 10%  2" xfId="24162"/>
    <cellStyle name="8_משקל בתא100_דיווחים נוספים_1_4.4._פירוט אגח תשואה מעל 10% _פירוט אגח תשואה מעל 10% _15" xfId="13209"/>
    <cellStyle name="8_משקל בתא100_דיווחים נוספים_1_4.4._פירוט אגח תשואה מעל 10% _פירוט אגח תשואה מעל 10% _15 2" xfId="24163"/>
    <cellStyle name="8_משקל בתא100_דיווחים נוספים_1_דיווחים נוספים" xfId="7769"/>
    <cellStyle name="8_משקל בתא100_דיווחים נוספים_1_דיווחים נוספים 2" xfId="7770"/>
    <cellStyle name="8_משקל בתא100_דיווחים נוספים_1_דיווחים נוספים 2 2" xfId="24165"/>
    <cellStyle name="8_משקל בתא100_דיווחים נוספים_1_דיווחים נוספים 2_15" xfId="13211"/>
    <cellStyle name="8_משקל בתא100_דיווחים נוספים_1_דיווחים נוספים 2_15 2" xfId="24166"/>
    <cellStyle name="8_משקל בתא100_דיווחים נוספים_1_דיווחים נוספים 2_דיווחים נוספים" xfId="7771"/>
    <cellStyle name="8_משקל בתא100_דיווחים נוספים_1_דיווחים נוספים 2_דיווחים נוספים 2" xfId="24167"/>
    <cellStyle name="8_משקל בתא100_דיווחים נוספים_1_דיווחים נוספים 2_דיווחים נוספים_1" xfId="7772"/>
    <cellStyle name="8_משקל בתא100_דיווחים נוספים_1_דיווחים נוספים 2_דיווחים נוספים_1 2" xfId="24168"/>
    <cellStyle name="8_משקל בתא100_דיווחים נוספים_1_דיווחים נוספים 2_דיווחים נוספים_1_15" xfId="13213"/>
    <cellStyle name="8_משקל בתא100_דיווחים נוספים_1_דיווחים נוספים 2_דיווחים נוספים_1_15 2" xfId="24169"/>
    <cellStyle name="8_משקל בתא100_דיווחים נוספים_1_דיווחים נוספים 2_דיווחים נוספים_1_פירוט אגח תשואה מעל 10% " xfId="7773"/>
    <cellStyle name="8_משקל בתא100_דיווחים נוספים_1_דיווחים נוספים 2_דיווחים נוספים_1_פירוט אגח תשואה מעל 10%  2" xfId="24170"/>
    <cellStyle name="8_משקל בתא100_דיווחים נוספים_1_דיווחים נוספים 2_דיווחים נוספים_1_פירוט אגח תשואה מעל 10% _15" xfId="13214"/>
    <cellStyle name="8_משקל בתא100_דיווחים נוספים_1_דיווחים נוספים 2_דיווחים נוספים_1_פירוט אגח תשואה מעל 10% _15 2" xfId="24171"/>
    <cellStyle name="8_משקל בתא100_דיווחים נוספים_1_דיווחים נוספים 2_דיווחים נוספים_15" xfId="13212"/>
    <cellStyle name="8_משקל בתא100_דיווחים נוספים_1_דיווחים נוספים 2_דיווחים נוספים_15 2" xfId="24172"/>
    <cellStyle name="8_משקל בתא100_דיווחים נוספים_1_דיווחים נוספים 2_דיווחים נוספים_פירוט אגח תשואה מעל 10% " xfId="7774"/>
    <cellStyle name="8_משקל בתא100_דיווחים נוספים_1_דיווחים נוספים 2_דיווחים נוספים_פירוט אגח תשואה מעל 10%  2" xfId="24173"/>
    <cellStyle name="8_משקל בתא100_דיווחים נוספים_1_דיווחים נוספים 2_דיווחים נוספים_פירוט אגח תשואה מעל 10% _15" xfId="13215"/>
    <cellStyle name="8_משקל בתא100_דיווחים נוספים_1_דיווחים נוספים 2_דיווחים נוספים_פירוט אגח תשואה מעל 10% _15 2" xfId="24174"/>
    <cellStyle name="8_משקל בתא100_דיווחים נוספים_1_דיווחים נוספים 2_פירוט אגח תשואה מעל 10% " xfId="7775"/>
    <cellStyle name="8_משקל בתא100_דיווחים נוספים_1_דיווחים נוספים 2_פירוט אגח תשואה מעל 10%  2" xfId="24175"/>
    <cellStyle name="8_משקל בתא100_דיווחים נוספים_1_דיווחים נוספים 2_פירוט אגח תשואה מעל 10% _1" xfId="7776"/>
    <cellStyle name="8_משקל בתא100_דיווחים נוספים_1_דיווחים נוספים 2_פירוט אגח תשואה מעל 10% _1 2" xfId="24176"/>
    <cellStyle name="8_משקל בתא100_דיווחים נוספים_1_דיווחים נוספים 2_פירוט אגח תשואה מעל 10% _1_15" xfId="13217"/>
    <cellStyle name="8_משקל בתא100_דיווחים נוספים_1_דיווחים נוספים 2_פירוט אגח תשואה מעל 10% _1_15 2" xfId="24177"/>
    <cellStyle name="8_משקל בתא100_דיווחים נוספים_1_דיווחים נוספים 2_פירוט אגח תשואה מעל 10% _15" xfId="13216"/>
    <cellStyle name="8_משקל בתא100_דיווחים נוספים_1_דיווחים נוספים 2_פירוט אגח תשואה מעל 10% _15 2" xfId="24178"/>
    <cellStyle name="8_משקל בתא100_דיווחים נוספים_1_דיווחים נוספים 2_פירוט אגח תשואה מעל 10% _פירוט אגח תשואה מעל 10% " xfId="7777"/>
    <cellStyle name="8_משקל בתא100_דיווחים נוספים_1_דיווחים נוספים 2_פירוט אגח תשואה מעל 10% _פירוט אגח תשואה מעל 10%  2" xfId="24179"/>
    <cellStyle name="8_משקל בתא100_דיווחים נוספים_1_דיווחים נוספים 2_פירוט אגח תשואה מעל 10% _פירוט אגח תשואה מעל 10% _15" xfId="13218"/>
    <cellStyle name="8_משקל בתא100_דיווחים נוספים_1_דיווחים נוספים 2_פירוט אגח תשואה מעל 10% _פירוט אגח תשואה מעל 10% _15 2" xfId="24180"/>
    <cellStyle name="8_משקל בתא100_דיווחים נוספים_1_דיווחים נוספים 3" xfId="24164"/>
    <cellStyle name="8_משקל בתא100_דיווחים נוספים_1_דיווחים נוספים_1" xfId="7778"/>
    <cellStyle name="8_משקל בתא100_דיווחים נוספים_1_דיווחים נוספים_1 2" xfId="24181"/>
    <cellStyle name="8_משקל בתא100_דיווחים נוספים_1_דיווחים נוספים_1_15" xfId="13219"/>
    <cellStyle name="8_משקל בתא100_דיווחים נוספים_1_דיווחים נוספים_1_15 2" xfId="24182"/>
    <cellStyle name="8_משקל בתא100_דיווחים נוספים_1_דיווחים נוספים_1_פירוט אגח תשואה מעל 10% " xfId="7779"/>
    <cellStyle name="8_משקל בתא100_דיווחים נוספים_1_דיווחים נוספים_1_פירוט אגח תשואה מעל 10%  2" xfId="24183"/>
    <cellStyle name="8_משקל בתא100_דיווחים נוספים_1_דיווחים נוספים_1_פירוט אגח תשואה מעל 10% _15" xfId="13220"/>
    <cellStyle name="8_משקל בתא100_דיווחים נוספים_1_דיווחים נוספים_1_פירוט אגח תשואה מעל 10% _15 2" xfId="24184"/>
    <cellStyle name="8_משקל בתא100_דיווחים נוספים_1_דיווחים נוספים_15" xfId="13210"/>
    <cellStyle name="8_משקל בתא100_דיווחים נוספים_1_דיווחים נוספים_15 2" xfId="24185"/>
    <cellStyle name="8_משקל בתא100_דיווחים נוספים_1_דיווחים נוספים_4.4." xfId="7780"/>
    <cellStyle name="8_משקל בתא100_דיווחים נוספים_1_דיווחים נוספים_4.4. 2" xfId="7781"/>
    <cellStyle name="8_משקל בתא100_דיווחים נוספים_1_דיווחים נוספים_4.4. 2 2" xfId="24187"/>
    <cellStyle name="8_משקל בתא100_דיווחים נוספים_1_דיווחים נוספים_4.4. 2_15" xfId="13222"/>
    <cellStyle name="8_משקל בתא100_דיווחים נוספים_1_דיווחים נוספים_4.4. 2_15 2" xfId="24188"/>
    <cellStyle name="8_משקל בתא100_דיווחים נוספים_1_דיווחים נוספים_4.4. 2_דיווחים נוספים" xfId="7782"/>
    <cellStyle name="8_משקל בתא100_דיווחים נוספים_1_דיווחים נוספים_4.4. 2_דיווחים נוספים 2" xfId="24189"/>
    <cellStyle name="8_משקל בתא100_דיווחים נוספים_1_דיווחים נוספים_4.4. 2_דיווחים נוספים_1" xfId="7783"/>
    <cellStyle name="8_משקל בתא100_דיווחים נוספים_1_דיווחים נוספים_4.4. 2_דיווחים נוספים_1 2" xfId="24190"/>
    <cellStyle name="8_משקל בתא100_דיווחים נוספים_1_דיווחים נוספים_4.4. 2_דיווחים נוספים_1_15" xfId="13224"/>
    <cellStyle name="8_משקל בתא100_דיווחים נוספים_1_דיווחים נוספים_4.4. 2_דיווחים נוספים_1_15 2" xfId="24191"/>
    <cellStyle name="8_משקל בתא100_דיווחים נוספים_1_דיווחים נוספים_4.4. 2_דיווחים נוספים_1_פירוט אגח תשואה מעל 10% " xfId="7784"/>
    <cellStyle name="8_משקל בתא100_דיווחים נוספים_1_דיווחים נוספים_4.4. 2_דיווחים נוספים_1_פירוט אגח תשואה מעל 10%  2" xfId="24192"/>
    <cellStyle name="8_משקל בתא100_דיווחים נוספים_1_דיווחים נוספים_4.4. 2_דיווחים נוספים_1_פירוט אגח תשואה מעל 10% _15" xfId="13225"/>
    <cellStyle name="8_משקל בתא100_דיווחים נוספים_1_דיווחים נוספים_4.4. 2_דיווחים נוספים_1_פירוט אגח תשואה מעל 10% _15 2" xfId="24193"/>
    <cellStyle name="8_משקל בתא100_דיווחים נוספים_1_דיווחים נוספים_4.4. 2_דיווחים נוספים_15" xfId="13223"/>
    <cellStyle name="8_משקל בתא100_דיווחים נוספים_1_דיווחים נוספים_4.4. 2_דיווחים נוספים_15 2" xfId="24194"/>
    <cellStyle name="8_משקל בתא100_דיווחים נוספים_1_דיווחים נוספים_4.4. 2_דיווחים נוספים_פירוט אגח תשואה מעל 10% " xfId="7785"/>
    <cellStyle name="8_משקל בתא100_דיווחים נוספים_1_דיווחים נוספים_4.4. 2_דיווחים נוספים_פירוט אגח תשואה מעל 10%  2" xfId="24195"/>
    <cellStyle name="8_משקל בתא100_דיווחים נוספים_1_דיווחים נוספים_4.4. 2_דיווחים נוספים_פירוט אגח תשואה מעל 10% _15" xfId="13226"/>
    <cellStyle name="8_משקל בתא100_דיווחים נוספים_1_דיווחים נוספים_4.4. 2_דיווחים נוספים_פירוט אגח תשואה מעל 10% _15 2" xfId="24196"/>
    <cellStyle name="8_משקל בתא100_דיווחים נוספים_1_דיווחים נוספים_4.4. 2_פירוט אגח תשואה מעל 10% " xfId="7786"/>
    <cellStyle name="8_משקל בתא100_דיווחים נוספים_1_דיווחים נוספים_4.4. 2_פירוט אגח תשואה מעל 10%  2" xfId="24197"/>
    <cellStyle name="8_משקל בתא100_דיווחים נוספים_1_דיווחים נוספים_4.4. 2_פירוט אגח תשואה מעל 10% _1" xfId="7787"/>
    <cellStyle name="8_משקל בתא100_דיווחים נוספים_1_דיווחים נוספים_4.4. 2_פירוט אגח תשואה מעל 10% _1 2" xfId="24198"/>
    <cellStyle name="8_משקל בתא100_דיווחים נוספים_1_דיווחים נוספים_4.4. 2_פירוט אגח תשואה מעל 10% _1_15" xfId="13228"/>
    <cellStyle name="8_משקל בתא100_דיווחים נוספים_1_דיווחים נוספים_4.4. 2_פירוט אגח תשואה מעל 10% _1_15 2" xfId="24199"/>
    <cellStyle name="8_משקל בתא100_דיווחים נוספים_1_דיווחים נוספים_4.4. 2_פירוט אגח תשואה מעל 10% _15" xfId="13227"/>
    <cellStyle name="8_משקל בתא100_דיווחים נוספים_1_דיווחים נוספים_4.4. 2_פירוט אגח תשואה מעל 10% _15 2" xfId="24200"/>
    <cellStyle name="8_משקל בתא100_דיווחים נוספים_1_דיווחים נוספים_4.4. 2_פירוט אגח תשואה מעל 10% _פירוט אגח תשואה מעל 10% " xfId="7788"/>
    <cellStyle name="8_משקל בתא100_דיווחים נוספים_1_דיווחים נוספים_4.4. 2_פירוט אגח תשואה מעל 10% _פירוט אגח תשואה מעל 10%  2" xfId="24201"/>
    <cellStyle name="8_משקל בתא100_דיווחים נוספים_1_דיווחים נוספים_4.4. 2_פירוט אגח תשואה מעל 10% _פירוט אגח תשואה מעל 10% _15" xfId="13229"/>
    <cellStyle name="8_משקל בתא100_דיווחים נוספים_1_דיווחים נוספים_4.4. 2_פירוט אגח תשואה מעל 10% _פירוט אגח תשואה מעל 10% _15 2" xfId="24202"/>
    <cellStyle name="8_משקל בתא100_דיווחים נוספים_1_דיווחים נוספים_4.4. 3" xfId="24186"/>
    <cellStyle name="8_משקל בתא100_דיווחים נוספים_1_דיווחים נוספים_4.4._15" xfId="13221"/>
    <cellStyle name="8_משקל בתא100_דיווחים נוספים_1_דיווחים נוספים_4.4._15 2" xfId="24203"/>
    <cellStyle name="8_משקל בתא100_דיווחים נוספים_1_דיווחים נוספים_4.4._דיווחים נוספים" xfId="7789"/>
    <cellStyle name="8_משקל בתא100_דיווחים נוספים_1_דיווחים נוספים_4.4._דיווחים נוספים 2" xfId="24204"/>
    <cellStyle name="8_משקל בתא100_דיווחים נוספים_1_דיווחים נוספים_4.4._דיווחים נוספים_15" xfId="13230"/>
    <cellStyle name="8_משקל בתא100_דיווחים נוספים_1_דיווחים נוספים_4.4._דיווחים נוספים_15 2" xfId="24205"/>
    <cellStyle name="8_משקל בתא100_דיווחים נוספים_1_דיווחים נוספים_4.4._דיווחים נוספים_פירוט אגח תשואה מעל 10% " xfId="7790"/>
    <cellStyle name="8_משקל בתא100_דיווחים נוספים_1_דיווחים נוספים_4.4._דיווחים נוספים_פירוט אגח תשואה מעל 10%  2" xfId="24206"/>
    <cellStyle name="8_משקל בתא100_דיווחים נוספים_1_דיווחים נוספים_4.4._דיווחים נוספים_פירוט אגח תשואה מעל 10% _15" xfId="13231"/>
    <cellStyle name="8_משקל בתא100_דיווחים נוספים_1_דיווחים נוספים_4.4._דיווחים נוספים_פירוט אגח תשואה מעל 10% _15 2" xfId="24207"/>
    <cellStyle name="8_משקל בתא100_דיווחים נוספים_1_דיווחים נוספים_4.4._פירוט אגח תשואה מעל 10% " xfId="7791"/>
    <cellStyle name="8_משקל בתא100_דיווחים נוספים_1_דיווחים נוספים_4.4._פירוט אגח תשואה מעל 10%  2" xfId="24208"/>
    <cellStyle name="8_משקל בתא100_דיווחים נוספים_1_דיווחים נוספים_4.4._פירוט אגח תשואה מעל 10% _1" xfId="7792"/>
    <cellStyle name="8_משקל בתא100_דיווחים נוספים_1_דיווחים נוספים_4.4._פירוט אגח תשואה מעל 10% _1 2" xfId="24209"/>
    <cellStyle name="8_משקל בתא100_דיווחים נוספים_1_דיווחים נוספים_4.4._פירוט אגח תשואה מעל 10% _1_15" xfId="13233"/>
    <cellStyle name="8_משקל בתא100_דיווחים נוספים_1_דיווחים נוספים_4.4._פירוט אגח תשואה מעל 10% _1_15 2" xfId="24210"/>
    <cellStyle name="8_משקל בתא100_דיווחים נוספים_1_דיווחים נוספים_4.4._פירוט אגח תשואה מעל 10% _15" xfId="13232"/>
    <cellStyle name="8_משקל בתא100_דיווחים נוספים_1_דיווחים נוספים_4.4._פירוט אגח תשואה מעל 10% _15 2" xfId="24211"/>
    <cellStyle name="8_משקל בתא100_דיווחים נוספים_1_דיווחים נוספים_4.4._פירוט אגח תשואה מעל 10% _פירוט אגח תשואה מעל 10% " xfId="7793"/>
    <cellStyle name="8_משקל בתא100_דיווחים נוספים_1_דיווחים נוספים_4.4._פירוט אגח תשואה מעל 10% _פירוט אגח תשואה מעל 10%  2" xfId="24212"/>
    <cellStyle name="8_משקל בתא100_דיווחים נוספים_1_דיווחים נוספים_4.4._פירוט אגח תשואה מעל 10% _פירוט אגח תשואה מעל 10% _15" xfId="13234"/>
    <cellStyle name="8_משקל בתא100_דיווחים נוספים_1_דיווחים נוספים_4.4._פירוט אגח תשואה מעל 10% _פירוט אגח תשואה מעל 10% _15 2" xfId="24213"/>
    <cellStyle name="8_משקל בתא100_דיווחים נוספים_1_דיווחים נוספים_דיווחים נוספים" xfId="7794"/>
    <cellStyle name="8_משקל בתא100_דיווחים נוספים_1_דיווחים נוספים_דיווחים נוספים 2" xfId="24214"/>
    <cellStyle name="8_משקל בתא100_דיווחים נוספים_1_דיווחים נוספים_דיווחים נוספים_15" xfId="13235"/>
    <cellStyle name="8_משקל בתא100_דיווחים נוספים_1_דיווחים נוספים_דיווחים נוספים_15 2" xfId="24215"/>
    <cellStyle name="8_משקל בתא100_דיווחים נוספים_1_דיווחים נוספים_דיווחים נוספים_פירוט אגח תשואה מעל 10% " xfId="7795"/>
    <cellStyle name="8_משקל בתא100_דיווחים נוספים_1_דיווחים נוספים_דיווחים נוספים_פירוט אגח תשואה מעל 10%  2" xfId="24216"/>
    <cellStyle name="8_משקל בתא100_דיווחים נוספים_1_דיווחים נוספים_דיווחים נוספים_פירוט אגח תשואה מעל 10% _15" xfId="13236"/>
    <cellStyle name="8_משקל בתא100_דיווחים נוספים_1_דיווחים נוספים_דיווחים נוספים_פירוט אגח תשואה מעל 10% _15 2" xfId="24217"/>
    <cellStyle name="8_משקל בתא100_דיווחים נוספים_1_דיווחים נוספים_פירוט אגח תשואה מעל 10% " xfId="7796"/>
    <cellStyle name="8_משקל בתא100_דיווחים נוספים_1_דיווחים נוספים_פירוט אגח תשואה מעל 10%  2" xfId="24218"/>
    <cellStyle name="8_משקל בתא100_דיווחים נוספים_1_דיווחים נוספים_פירוט אגח תשואה מעל 10% _1" xfId="7797"/>
    <cellStyle name="8_משקל בתא100_דיווחים נוספים_1_דיווחים נוספים_פירוט אגח תשואה מעל 10% _1 2" xfId="24219"/>
    <cellStyle name="8_משקל בתא100_דיווחים נוספים_1_דיווחים נוספים_פירוט אגח תשואה מעל 10% _1_15" xfId="13238"/>
    <cellStyle name="8_משקל בתא100_דיווחים נוספים_1_דיווחים נוספים_פירוט אגח תשואה מעל 10% _1_15 2" xfId="24220"/>
    <cellStyle name="8_משקל בתא100_דיווחים נוספים_1_דיווחים נוספים_פירוט אגח תשואה מעל 10% _15" xfId="13237"/>
    <cellStyle name="8_משקל בתא100_דיווחים נוספים_1_דיווחים נוספים_פירוט אגח תשואה מעל 10% _15 2" xfId="24221"/>
    <cellStyle name="8_משקל בתא100_דיווחים נוספים_1_דיווחים נוספים_פירוט אגח תשואה מעל 10% _פירוט אגח תשואה מעל 10% " xfId="7798"/>
    <cellStyle name="8_משקל בתא100_דיווחים נוספים_1_דיווחים נוספים_פירוט אגח תשואה מעל 10% _פירוט אגח תשואה מעל 10%  2" xfId="24222"/>
    <cellStyle name="8_משקל בתא100_דיווחים נוספים_1_דיווחים נוספים_פירוט אגח תשואה מעל 10% _פירוט אגח תשואה מעל 10% _15" xfId="13239"/>
    <cellStyle name="8_משקל בתא100_דיווחים נוספים_1_דיווחים נוספים_פירוט אגח תשואה מעל 10% _פירוט אגח תשואה מעל 10% _15 2" xfId="24223"/>
    <cellStyle name="8_משקל בתא100_דיווחים נוספים_1_פירוט אגח תשואה מעל 10% " xfId="7799"/>
    <cellStyle name="8_משקל בתא100_דיווחים נוספים_1_פירוט אגח תשואה מעל 10%  2" xfId="24224"/>
    <cellStyle name="8_משקל בתא100_דיווחים נוספים_1_פירוט אגח תשואה מעל 10% _1" xfId="7800"/>
    <cellStyle name="8_משקל בתא100_דיווחים נוספים_1_פירוט אגח תשואה מעל 10% _1 2" xfId="24225"/>
    <cellStyle name="8_משקל בתא100_דיווחים נוספים_1_פירוט אגח תשואה מעל 10% _1_15" xfId="13241"/>
    <cellStyle name="8_משקל בתא100_דיווחים נוספים_1_פירוט אגח תשואה מעל 10% _1_15 2" xfId="24226"/>
    <cellStyle name="8_משקל בתא100_דיווחים נוספים_1_פירוט אגח תשואה מעל 10% _15" xfId="13240"/>
    <cellStyle name="8_משקל בתא100_דיווחים נוספים_1_פירוט אגח תשואה מעל 10% _15 2" xfId="24227"/>
    <cellStyle name="8_משקל בתא100_דיווחים נוספים_1_פירוט אגח תשואה מעל 10% _פירוט אגח תשואה מעל 10% " xfId="7801"/>
    <cellStyle name="8_משקל בתא100_דיווחים נוספים_1_פירוט אגח תשואה מעל 10% _פירוט אגח תשואה מעל 10%  2" xfId="24228"/>
    <cellStyle name="8_משקל בתא100_דיווחים נוספים_1_פירוט אגח תשואה מעל 10% _פירוט אגח תשואה מעל 10% _15" xfId="13242"/>
    <cellStyle name="8_משקל בתא100_דיווחים נוספים_1_פירוט אגח תשואה מעל 10% _פירוט אגח תשואה מעל 10% _15 2" xfId="24229"/>
    <cellStyle name="8_משקל בתא100_דיווחים נוספים_15" xfId="13178"/>
    <cellStyle name="8_משקל בתא100_דיווחים נוספים_15 2" xfId="24230"/>
    <cellStyle name="8_משקל בתא100_דיווחים נוספים_2" xfId="7802"/>
    <cellStyle name="8_משקל בתא100_דיווחים נוספים_2 2" xfId="7803"/>
    <cellStyle name="8_משקל בתא100_דיווחים נוספים_2 2 2" xfId="24232"/>
    <cellStyle name="8_משקל בתא100_דיווחים נוספים_2 2_15" xfId="13244"/>
    <cellStyle name="8_משקל בתא100_דיווחים נוספים_2 2_15 2" xfId="24233"/>
    <cellStyle name="8_משקל בתא100_דיווחים נוספים_2 2_דיווחים נוספים" xfId="7804"/>
    <cellStyle name="8_משקל בתא100_דיווחים נוספים_2 2_דיווחים נוספים 2" xfId="24234"/>
    <cellStyle name="8_משקל בתא100_דיווחים נוספים_2 2_דיווחים נוספים_1" xfId="7805"/>
    <cellStyle name="8_משקל בתא100_דיווחים נוספים_2 2_דיווחים נוספים_1 2" xfId="24235"/>
    <cellStyle name="8_משקל בתא100_דיווחים נוספים_2 2_דיווחים נוספים_1_15" xfId="13246"/>
    <cellStyle name="8_משקל בתא100_דיווחים נוספים_2 2_דיווחים נוספים_1_15 2" xfId="24236"/>
    <cellStyle name="8_משקל בתא100_דיווחים נוספים_2 2_דיווחים נוספים_1_פירוט אגח תשואה מעל 10% " xfId="7806"/>
    <cellStyle name="8_משקל בתא100_דיווחים נוספים_2 2_דיווחים נוספים_1_פירוט אגח תשואה מעל 10%  2" xfId="24237"/>
    <cellStyle name="8_משקל בתא100_דיווחים נוספים_2 2_דיווחים נוספים_1_פירוט אגח תשואה מעל 10% _15" xfId="13247"/>
    <cellStyle name="8_משקל בתא100_דיווחים נוספים_2 2_דיווחים נוספים_1_פירוט אגח תשואה מעל 10% _15 2" xfId="24238"/>
    <cellStyle name="8_משקל בתא100_דיווחים נוספים_2 2_דיווחים נוספים_15" xfId="13245"/>
    <cellStyle name="8_משקל בתא100_דיווחים נוספים_2 2_דיווחים נוספים_15 2" xfId="24239"/>
    <cellStyle name="8_משקל בתא100_דיווחים נוספים_2 2_דיווחים נוספים_פירוט אגח תשואה מעל 10% " xfId="7807"/>
    <cellStyle name="8_משקל בתא100_דיווחים נוספים_2 2_דיווחים נוספים_פירוט אגח תשואה מעל 10%  2" xfId="24240"/>
    <cellStyle name="8_משקל בתא100_דיווחים נוספים_2 2_דיווחים נוספים_פירוט אגח תשואה מעל 10% _15" xfId="13248"/>
    <cellStyle name="8_משקל בתא100_דיווחים נוספים_2 2_דיווחים נוספים_פירוט אגח תשואה מעל 10% _15 2" xfId="24241"/>
    <cellStyle name="8_משקל בתא100_דיווחים נוספים_2 2_פירוט אגח תשואה מעל 10% " xfId="7808"/>
    <cellStyle name="8_משקל בתא100_דיווחים נוספים_2 2_פירוט אגח תשואה מעל 10%  2" xfId="24242"/>
    <cellStyle name="8_משקל בתא100_דיווחים נוספים_2 2_פירוט אגח תשואה מעל 10% _1" xfId="7809"/>
    <cellStyle name="8_משקל בתא100_דיווחים נוספים_2 2_פירוט אגח תשואה מעל 10% _1 2" xfId="24243"/>
    <cellStyle name="8_משקל בתא100_דיווחים נוספים_2 2_פירוט אגח תשואה מעל 10% _1_15" xfId="13250"/>
    <cellStyle name="8_משקל בתא100_דיווחים נוספים_2 2_פירוט אגח תשואה מעל 10% _1_15 2" xfId="24244"/>
    <cellStyle name="8_משקל בתא100_דיווחים נוספים_2 2_פירוט אגח תשואה מעל 10% _15" xfId="13249"/>
    <cellStyle name="8_משקל בתא100_דיווחים נוספים_2 2_פירוט אגח תשואה מעל 10% _15 2" xfId="24245"/>
    <cellStyle name="8_משקל בתא100_דיווחים נוספים_2 2_פירוט אגח תשואה מעל 10% _פירוט אגח תשואה מעל 10% " xfId="7810"/>
    <cellStyle name="8_משקל בתא100_דיווחים נוספים_2 2_פירוט אגח תשואה מעל 10% _פירוט אגח תשואה מעל 10%  2" xfId="24246"/>
    <cellStyle name="8_משקל בתא100_דיווחים נוספים_2 2_פירוט אגח תשואה מעל 10% _פירוט אגח תשואה מעל 10% _15" xfId="13251"/>
    <cellStyle name="8_משקל בתא100_דיווחים נוספים_2 2_פירוט אגח תשואה מעל 10% _פירוט אגח תשואה מעל 10% _15 2" xfId="24247"/>
    <cellStyle name="8_משקל בתא100_דיווחים נוספים_2 3" xfId="24231"/>
    <cellStyle name="8_משקל בתא100_דיווחים נוספים_2_15" xfId="13243"/>
    <cellStyle name="8_משקל בתא100_דיווחים נוספים_2_15 2" xfId="24248"/>
    <cellStyle name="8_משקל בתא100_דיווחים נוספים_2_4.4." xfId="7811"/>
    <cellStyle name="8_משקל בתא100_דיווחים נוספים_2_4.4. 2" xfId="7812"/>
    <cellStyle name="8_משקל בתא100_דיווחים נוספים_2_4.4. 2 2" xfId="24250"/>
    <cellStyle name="8_משקל בתא100_דיווחים נוספים_2_4.4. 2_15" xfId="13253"/>
    <cellStyle name="8_משקל בתא100_דיווחים נוספים_2_4.4. 2_15 2" xfId="24251"/>
    <cellStyle name="8_משקל בתא100_דיווחים נוספים_2_4.4. 2_דיווחים נוספים" xfId="7813"/>
    <cellStyle name="8_משקל בתא100_דיווחים נוספים_2_4.4. 2_דיווחים נוספים 2" xfId="24252"/>
    <cellStyle name="8_משקל בתא100_דיווחים נוספים_2_4.4. 2_דיווחים נוספים_1" xfId="7814"/>
    <cellStyle name="8_משקל בתא100_דיווחים נוספים_2_4.4. 2_דיווחים נוספים_1 2" xfId="24253"/>
    <cellStyle name="8_משקל בתא100_דיווחים נוספים_2_4.4. 2_דיווחים נוספים_1_15" xfId="13255"/>
    <cellStyle name="8_משקל בתא100_דיווחים נוספים_2_4.4. 2_דיווחים נוספים_1_15 2" xfId="24254"/>
    <cellStyle name="8_משקל בתא100_דיווחים נוספים_2_4.4. 2_דיווחים נוספים_1_פירוט אגח תשואה מעל 10% " xfId="7815"/>
    <cellStyle name="8_משקל בתא100_דיווחים נוספים_2_4.4. 2_דיווחים נוספים_1_פירוט אגח תשואה מעל 10%  2" xfId="24255"/>
    <cellStyle name="8_משקל בתא100_דיווחים נוספים_2_4.4. 2_דיווחים נוספים_1_פירוט אגח תשואה מעל 10% _15" xfId="13256"/>
    <cellStyle name="8_משקל בתא100_דיווחים נוספים_2_4.4. 2_דיווחים נוספים_1_פירוט אגח תשואה מעל 10% _15 2" xfId="24256"/>
    <cellStyle name="8_משקל בתא100_דיווחים נוספים_2_4.4. 2_דיווחים נוספים_15" xfId="13254"/>
    <cellStyle name="8_משקל בתא100_דיווחים נוספים_2_4.4. 2_דיווחים נוספים_15 2" xfId="24257"/>
    <cellStyle name="8_משקל בתא100_דיווחים נוספים_2_4.4. 2_דיווחים נוספים_פירוט אגח תשואה מעל 10% " xfId="7816"/>
    <cellStyle name="8_משקל בתא100_דיווחים נוספים_2_4.4. 2_דיווחים נוספים_פירוט אגח תשואה מעל 10%  2" xfId="24258"/>
    <cellStyle name="8_משקל בתא100_דיווחים נוספים_2_4.4. 2_דיווחים נוספים_פירוט אגח תשואה מעל 10% _15" xfId="13257"/>
    <cellStyle name="8_משקל בתא100_דיווחים נוספים_2_4.4. 2_דיווחים נוספים_פירוט אגח תשואה מעל 10% _15 2" xfId="24259"/>
    <cellStyle name="8_משקל בתא100_דיווחים נוספים_2_4.4. 2_פירוט אגח תשואה מעל 10% " xfId="7817"/>
    <cellStyle name="8_משקל בתא100_דיווחים נוספים_2_4.4. 2_פירוט אגח תשואה מעל 10%  2" xfId="24260"/>
    <cellStyle name="8_משקל בתא100_דיווחים נוספים_2_4.4. 2_פירוט אגח תשואה מעל 10% _1" xfId="7818"/>
    <cellStyle name="8_משקל בתא100_דיווחים נוספים_2_4.4. 2_פירוט אגח תשואה מעל 10% _1 2" xfId="24261"/>
    <cellStyle name="8_משקל בתא100_דיווחים נוספים_2_4.4. 2_פירוט אגח תשואה מעל 10% _1_15" xfId="13259"/>
    <cellStyle name="8_משקל בתא100_דיווחים נוספים_2_4.4. 2_פירוט אגח תשואה מעל 10% _1_15 2" xfId="24262"/>
    <cellStyle name="8_משקל בתא100_דיווחים נוספים_2_4.4. 2_פירוט אגח תשואה מעל 10% _15" xfId="13258"/>
    <cellStyle name="8_משקל בתא100_דיווחים נוספים_2_4.4. 2_פירוט אגח תשואה מעל 10% _15 2" xfId="24263"/>
    <cellStyle name="8_משקל בתא100_דיווחים נוספים_2_4.4. 2_פירוט אגח תשואה מעל 10% _פירוט אגח תשואה מעל 10% " xfId="7819"/>
    <cellStyle name="8_משקל בתא100_דיווחים נוספים_2_4.4. 2_פירוט אגח תשואה מעל 10% _פירוט אגח תשואה מעל 10%  2" xfId="24264"/>
    <cellStyle name="8_משקל בתא100_דיווחים נוספים_2_4.4. 2_פירוט אגח תשואה מעל 10% _פירוט אגח תשואה מעל 10% _15" xfId="13260"/>
    <cellStyle name="8_משקל בתא100_דיווחים נוספים_2_4.4. 2_פירוט אגח תשואה מעל 10% _פירוט אגח תשואה מעל 10% _15 2" xfId="24265"/>
    <cellStyle name="8_משקל בתא100_דיווחים נוספים_2_4.4. 3" xfId="24249"/>
    <cellStyle name="8_משקל בתא100_דיווחים נוספים_2_4.4._15" xfId="13252"/>
    <cellStyle name="8_משקל בתא100_דיווחים נוספים_2_4.4._15 2" xfId="24266"/>
    <cellStyle name="8_משקל בתא100_דיווחים נוספים_2_4.4._דיווחים נוספים" xfId="7820"/>
    <cellStyle name="8_משקל בתא100_דיווחים נוספים_2_4.4._דיווחים נוספים 2" xfId="24267"/>
    <cellStyle name="8_משקל בתא100_דיווחים נוספים_2_4.4._דיווחים נוספים_15" xfId="13261"/>
    <cellStyle name="8_משקל בתא100_דיווחים נוספים_2_4.4._דיווחים נוספים_15 2" xfId="24268"/>
    <cellStyle name="8_משקל בתא100_דיווחים נוספים_2_4.4._דיווחים נוספים_פירוט אגח תשואה מעל 10% " xfId="7821"/>
    <cellStyle name="8_משקל בתא100_דיווחים נוספים_2_4.4._דיווחים נוספים_פירוט אגח תשואה מעל 10%  2" xfId="24269"/>
    <cellStyle name="8_משקל בתא100_דיווחים נוספים_2_4.4._דיווחים נוספים_פירוט אגח תשואה מעל 10% _15" xfId="13262"/>
    <cellStyle name="8_משקל בתא100_דיווחים נוספים_2_4.4._דיווחים נוספים_פירוט אגח תשואה מעל 10% _15 2" xfId="24270"/>
    <cellStyle name="8_משקל בתא100_דיווחים נוספים_2_4.4._פירוט אגח תשואה מעל 10% " xfId="7822"/>
    <cellStyle name="8_משקל בתא100_דיווחים נוספים_2_4.4._פירוט אגח תשואה מעל 10%  2" xfId="24271"/>
    <cellStyle name="8_משקל בתא100_דיווחים נוספים_2_4.4._פירוט אגח תשואה מעל 10% _1" xfId="7823"/>
    <cellStyle name="8_משקל בתא100_דיווחים נוספים_2_4.4._פירוט אגח תשואה מעל 10% _1 2" xfId="24272"/>
    <cellStyle name="8_משקל בתא100_דיווחים נוספים_2_4.4._פירוט אגח תשואה מעל 10% _1_15" xfId="13264"/>
    <cellStyle name="8_משקל בתא100_דיווחים נוספים_2_4.4._פירוט אגח תשואה מעל 10% _1_15 2" xfId="24273"/>
    <cellStyle name="8_משקל בתא100_דיווחים נוספים_2_4.4._פירוט אגח תשואה מעל 10% _15" xfId="13263"/>
    <cellStyle name="8_משקל בתא100_דיווחים נוספים_2_4.4._פירוט אגח תשואה מעל 10% _15 2" xfId="24274"/>
    <cellStyle name="8_משקל בתא100_דיווחים נוספים_2_4.4._פירוט אגח תשואה מעל 10% _פירוט אגח תשואה מעל 10% " xfId="7824"/>
    <cellStyle name="8_משקל בתא100_דיווחים נוספים_2_4.4._פירוט אגח תשואה מעל 10% _פירוט אגח תשואה מעל 10%  2" xfId="24275"/>
    <cellStyle name="8_משקל בתא100_דיווחים נוספים_2_4.4._פירוט אגח תשואה מעל 10% _פירוט אגח תשואה מעל 10% _15" xfId="13265"/>
    <cellStyle name="8_משקל בתא100_דיווחים נוספים_2_4.4._פירוט אגח תשואה מעל 10% _פירוט אגח תשואה מעל 10% _15 2" xfId="24276"/>
    <cellStyle name="8_משקל בתא100_דיווחים נוספים_2_דיווחים נוספים" xfId="7825"/>
    <cellStyle name="8_משקל בתא100_דיווחים נוספים_2_דיווחים נוספים 2" xfId="24277"/>
    <cellStyle name="8_משקל בתא100_דיווחים נוספים_2_דיווחים נוספים_15" xfId="13266"/>
    <cellStyle name="8_משקל בתא100_דיווחים נוספים_2_דיווחים נוספים_15 2" xfId="24278"/>
    <cellStyle name="8_משקל בתא100_דיווחים נוספים_2_דיווחים נוספים_פירוט אגח תשואה מעל 10% " xfId="7826"/>
    <cellStyle name="8_משקל בתא100_דיווחים נוספים_2_דיווחים נוספים_פירוט אגח תשואה מעל 10%  2" xfId="24279"/>
    <cellStyle name="8_משקל בתא100_דיווחים נוספים_2_דיווחים נוספים_פירוט אגח תשואה מעל 10% _15" xfId="13267"/>
    <cellStyle name="8_משקל בתא100_דיווחים נוספים_2_דיווחים נוספים_פירוט אגח תשואה מעל 10% _15 2" xfId="24280"/>
    <cellStyle name="8_משקל בתא100_דיווחים נוספים_2_פירוט אגח תשואה מעל 10% " xfId="7827"/>
    <cellStyle name="8_משקל בתא100_דיווחים נוספים_2_פירוט אגח תשואה מעל 10%  2" xfId="24281"/>
    <cellStyle name="8_משקל בתא100_דיווחים נוספים_2_פירוט אגח תשואה מעל 10% _1" xfId="7828"/>
    <cellStyle name="8_משקל בתא100_דיווחים נוספים_2_פירוט אגח תשואה מעל 10% _1 2" xfId="24282"/>
    <cellStyle name="8_משקל בתא100_דיווחים נוספים_2_פירוט אגח תשואה מעל 10% _1_15" xfId="13269"/>
    <cellStyle name="8_משקל בתא100_דיווחים נוספים_2_פירוט אגח תשואה מעל 10% _1_15 2" xfId="24283"/>
    <cellStyle name="8_משקל בתא100_דיווחים נוספים_2_פירוט אגח תשואה מעל 10% _15" xfId="13268"/>
    <cellStyle name="8_משקל בתא100_דיווחים נוספים_2_פירוט אגח תשואה מעל 10% _15 2" xfId="24284"/>
    <cellStyle name="8_משקל בתא100_דיווחים נוספים_2_פירוט אגח תשואה מעל 10% _פירוט אגח תשואה מעל 10% " xfId="7829"/>
    <cellStyle name="8_משקל בתא100_דיווחים נוספים_2_פירוט אגח תשואה מעל 10% _פירוט אגח תשואה מעל 10%  2" xfId="24285"/>
    <cellStyle name="8_משקל בתא100_דיווחים נוספים_2_פירוט אגח תשואה מעל 10% _פירוט אגח תשואה מעל 10% _15" xfId="13270"/>
    <cellStyle name="8_משקל בתא100_דיווחים נוספים_2_פירוט אגח תשואה מעל 10% _פירוט אגח תשואה מעל 10% _15 2" xfId="24286"/>
    <cellStyle name="8_משקל בתא100_דיווחים נוספים_3" xfId="7830"/>
    <cellStyle name="8_משקל בתא100_דיווחים נוספים_3 2" xfId="24287"/>
    <cellStyle name="8_משקל בתא100_דיווחים נוספים_3_15" xfId="13271"/>
    <cellStyle name="8_משקל בתא100_דיווחים נוספים_3_15 2" xfId="24288"/>
    <cellStyle name="8_משקל בתא100_דיווחים נוספים_3_פירוט אגח תשואה מעל 10% " xfId="7831"/>
    <cellStyle name="8_משקל בתא100_דיווחים נוספים_3_פירוט אגח תשואה מעל 10%  2" xfId="24289"/>
    <cellStyle name="8_משקל בתא100_דיווחים נוספים_3_פירוט אגח תשואה מעל 10% _15" xfId="13272"/>
    <cellStyle name="8_משקל בתא100_דיווחים נוספים_3_פירוט אגח תשואה מעל 10% _15 2" xfId="24290"/>
    <cellStyle name="8_משקל בתא100_דיווחים נוספים_4.4." xfId="7832"/>
    <cellStyle name="8_משקל בתא100_דיווחים נוספים_4.4. 2" xfId="7833"/>
    <cellStyle name="8_משקל בתא100_דיווחים נוספים_4.4. 2 2" xfId="24292"/>
    <cellStyle name="8_משקל בתא100_דיווחים נוספים_4.4. 2_15" xfId="13274"/>
    <cellStyle name="8_משקל בתא100_דיווחים נוספים_4.4. 2_15 2" xfId="24293"/>
    <cellStyle name="8_משקל בתא100_דיווחים נוספים_4.4. 2_דיווחים נוספים" xfId="7834"/>
    <cellStyle name="8_משקל בתא100_דיווחים נוספים_4.4. 2_דיווחים נוספים 2" xfId="24294"/>
    <cellStyle name="8_משקל בתא100_דיווחים נוספים_4.4. 2_דיווחים נוספים_1" xfId="7835"/>
    <cellStyle name="8_משקל בתא100_דיווחים נוספים_4.4. 2_דיווחים נוספים_1 2" xfId="24295"/>
    <cellStyle name="8_משקל בתא100_דיווחים נוספים_4.4. 2_דיווחים נוספים_1_15" xfId="13276"/>
    <cellStyle name="8_משקל בתא100_דיווחים נוספים_4.4. 2_דיווחים נוספים_1_15 2" xfId="24296"/>
    <cellStyle name="8_משקל בתא100_דיווחים נוספים_4.4. 2_דיווחים נוספים_1_פירוט אגח תשואה מעל 10% " xfId="7836"/>
    <cellStyle name="8_משקל בתא100_דיווחים נוספים_4.4. 2_דיווחים נוספים_1_פירוט אגח תשואה מעל 10%  2" xfId="24297"/>
    <cellStyle name="8_משקל בתא100_דיווחים נוספים_4.4. 2_דיווחים נוספים_1_פירוט אגח תשואה מעל 10% _15" xfId="13277"/>
    <cellStyle name="8_משקל בתא100_דיווחים נוספים_4.4. 2_דיווחים נוספים_1_פירוט אגח תשואה מעל 10% _15 2" xfId="24298"/>
    <cellStyle name="8_משקל בתא100_דיווחים נוספים_4.4. 2_דיווחים נוספים_15" xfId="13275"/>
    <cellStyle name="8_משקל בתא100_דיווחים נוספים_4.4. 2_דיווחים נוספים_15 2" xfId="24299"/>
    <cellStyle name="8_משקל בתא100_דיווחים נוספים_4.4. 2_דיווחים נוספים_פירוט אגח תשואה מעל 10% " xfId="7837"/>
    <cellStyle name="8_משקל בתא100_דיווחים נוספים_4.4. 2_דיווחים נוספים_פירוט אגח תשואה מעל 10%  2" xfId="24300"/>
    <cellStyle name="8_משקל בתא100_דיווחים נוספים_4.4. 2_דיווחים נוספים_פירוט אגח תשואה מעל 10% _15" xfId="13278"/>
    <cellStyle name="8_משקל בתא100_דיווחים נוספים_4.4. 2_דיווחים נוספים_פירוט אגח תשואה מעל 10% _15 2" xfId="24301"/>
    <cellStyle name="8_משקל בתא100_דיווחים נוספים_4.4. 2_פירוט אגח תשואה מעל 10% " xfId="7838"/>
    <cellStyle name="8_משקל בתא100_דיווחים נוספים_4.4. 2_פירוט אגח תשואה מעל 10%  2" xfId="24302"/>
    <cellStyle name="8_משקל בתא100_דיווחים נוספים_4.4. 2_פירוט אגח תשואה מעל 10% _1" xfId="7839"/>
    <cellStyle name="8_משקל בתא100_דיווחים נוספים_4.4. 2_פירוט אגח תשואה מעל 10% _1 2" xfId="24303"/>
    <cellStyle name="8_משקל בתא100_דיווחים נוספים_4.4. 2_פירוט אגח תשואה מעל 10% _1_15" xfId="13280"/>
    <cellStyle name="8_משקל בתא100_דיווחים נוספים_4.4. 2_פירוט אגח תשואה מעל 10% _1_15 2" xfId="24304"/>
    <cellStyle name="8_משקל בתא100_דיווחים נוספים_4.4. 2_פירוט אגח תשואה מעל 10% _15" xfId="13279"/>
    <cellStyle name="8_משקל בתא100_דיווחים נוספים_4.4. 2_פירוט אגח תשואה מעל 10% _15 2" xfId="24305"/>
    <cellStyle name="8_משקל בתא100_דיווחים נוספים_4.4. 2_פירוט אגח תשואה מעל 10% _פירוט אגח תשואה מעל 10% " xfId="7840"/>
    <cellStyle name="8_משקל בתא100_דיווחים נוספים_4.4. 2_פירוט אגח תשואה מעל 10% _פירוט אגח תשואה מעל 10%  2" xfId="24306"/>
    <cellStyle name="8_משקל בתא100_דיווחים נוספים_4.4. 2_פירוט אגח תשואה מעל 10% _פירוט אגח תשואה מעל 10% _15" xfId="13281"/>
    <cellStyle name="8_משקל בתא100_דיווחים נוספים_4.4. 2_פירוט אגח תשואה מעל 10% _פירוט אגח תשואה מעל 10% _15 2" xfId="24307"/>
    <cellStyle name="8_משקל בתא100_דיווחים נוספים_4.4. 3" xfId="24291"/>
    <cellStyle name="8_משקל בתא100_דיווחים נוספים_4.4._15" xfId="13273"/>
    <cellStyle name="8_משקל בתא100_דיווחים נוספים_4.4._15 2" xfId="24308"/>
    <cellStyle name="8_משקל בתא100_דיווחים נוספים_4.4._דיווחים נוספים" xfId="7841"/>
    <cellStyle name="8_משקל בתא100_דיווחים נוספים_4.4._דיווחים נוספים 2" xfId="24309"/>
    <cellStyle name="8_משקל בתא100_דיווחים נוספים_4.4._דיווחים נוספים_15" xfId="13282"/>
    <cellStyle name="8_משקל בתא100_דיווחים נוספים_4.4._דיווחים נוספים_15 2" xfId="24310"/>
    <cellStyle name="8_משקל בתא100_דיווחים נוספים_4.4._דיווחים נוספים_פירוט אגח תשואה מעל 10% " xfId="7842"/>
    <cellStyle name="8_משקל בתא100_דיווחים נוספים_4.4._דיווחים נוספים_פירוט אגח תשואה מעל 10%  2" xfId="24311"/>
    <cellStyle name="8_משקל בתא100_דיווחים נוספים_4.4._דיווחים נוספים_פירוט אגח תשואה מעל 10% _15" xfId="13283"/>
    <cellStyle name="8_משקל בתא100_דיווחים נוספים_4.4._דיווחים נוספים_פירוט אגח תשואה מעל 10% _15 2" xfId="24312"/>
    <cellStyle name="8_משקל בתא100_דיווחים נוספים_4.4._פירוט אגח תשואה מעל 10% " xfId="7843"/>
    <cellStyle name="8_משקל בתא100_דיווחים נוספים_4.4._פירוט אגח תשואה מעל 10%  2" xfId="24313"/>
    <cellStyle name="8_משקל בתא100_דיווחים נוספים_4.4._פירוט אגח תשואה מעל 10% _1" xfId="7844"/>
    <cellStyle name="8_משקל בתא100_דיווחים נוספים_4.4._פירוט אגח תשואה מעל 10% _1 2" xfId="24314"/>
    <cellStyle name="8_משקל בתא100_דיווחים נוספים_4.4._פירוט אגח תשואה מעל 10% _1_15" xfId="13285"/>
    <cellStyle name="8_משקל בתא100_דיווחים נוספים_4.4._פירוט אגח תשואה מעל 10% _1_15 2" xfId="24315"/>
    <cellStyle name="8_משקל בתא100_דיווחים נוספים_4.4._פירוט אגח תשואה מעל 10% _15" xfId="13284"/>
    <cellStyle name="8_משקל בתא100_דיווחים נוספים_4.4._פירוט אגח תשואה מעל 10% _15 2" xfId="24316"/>
    <cellStyle name="8_משקל בתא100_דיווחים נוספים_4.4._פירוט אגח תשואה מעל 10% _פירוט אגח תשואה מעל 10% " xfId="7845"/>
    <cellStyle name="8_משקל בתא100_דיווחים נוספים_4.4._פירוט אגח תשואה מעל 10% _פירוט אגח תשואה מעל 10%  2" xfId="24317"/>
    <cellStyle name="8_משקל בתא100_דיווחים נוספים_4.4._פירוט אגח תשואה מעל 10% _פירוט אגח תשואה מעל 10% _15" xfId="13286"/>
    <cellStyle name="8_משקל בתא100_דיווחים נוספים_4.4._פירוט אגח תשואה מעל 10% _פירוט אגח תשואה מעל 10% _15 2" xfId="24318"/>
    <cellStyle name="8_משקל בתא100_דיווחים נוספים_דיווחים נוספים" xfId="7846"/>
    <cellStyle name="8_משקל בתא100_דיווחים נוספים_דיווחים נוספים 2" xfId="7847"/>
    <cellStyle name="8_משקל בתא100_דיווחים נוספים_דיווחים נוספים 2 2" xfId="24320"/>
    <cellStyle name="8_משקל בתא100_דיווחים נוספים_דיווחים נוספים 2_15" xfId="13288"/>
    <cellStyle name="8_משקל בתא100_דיווחים נוספים_דיווחים נוספים 2_15 2" xfId="24321"/>
    <cellStyle name="8_משקל בתא100_דיווחים נוספים_דיווחים נוספים 2_דיווחים נוספים" xfId="7848"/>
    <cellStyle name="8_משקל בתא100_דיווחים נוספים_דיווחים נוספים 2_דיווחים נוספים 2" xfId="24322"/>
    <cellStyle name="8_משקל בתא100_דיווחים נוספים_דיווחים נוספים 2_דיווחים נוספים_1" xfId="7849"/>
    <cellStyle name="8_משקל בתא100_דיווחים נוספים_דיווחים נוספים 2_דיווחים נוספים_1 2" xfId="24323"/>
    <cellStyle name="8_משקל בתא100_דיווחים נוספים_דיווחים נוספים 2_דיווחים נוספים_1_15" xfId="13290"/>
    <cellStyle name="8_משקל בתא100_דיווחים נוספים_דיווחים נוספים 2_דיווחים נוספים_1_15 2" xfId="24324"/>
    <cellStyle name="8_משקל בתא100_דיווחים נוספים_דיווחים נוספים 2_דיווחים נוספים_1_פירוט אגח תשואה מעל 10% " xfId="7850"/>
    <cellStyle name="8_משקל בתא100_דיווחים נוספים_דיווחים נוספים 2_דיווחים נוספים_1_פירוט אגח תשואה מעל 10%  2" xfId="24325"/>
    <cellStyle name="8_משקל בתא100_דיווחים נוספים_דיווחים נוספים 2_דיווחים נוספים_1_פירוט אגח תשואה מעל 10% _15" xfId="13291"/>
    <cellStyle name="8_משקל בתא100_דיווחים נוספים_דיווחים נוספים 2_דיווחים נוספים_1_פירוט אגח תשואה מעל 10% _15 2" xfId="24326"/>
    <cellStyle name="8_משקל בתא100_דיווחים נוספים_דיווחים נוספים 2_דיווחים נוספים_15" xfId="13289"/>
    <cellStyle name="8_משקל בתא100_דיווחים נוספים_דיווחים נוספים 2_דיווחים נוספים_15 2" xfId="24327"/>
    <cellStyle name="8_משקל בתא100_דיווחים נוספים_דיווחים נוספים 2_דיווחים נוספים_פירוט אגח תשואה מעל 10% " xfId="7851"/>
    <cellStyle name="8_משקל בתא100_דיווחים נוספים_דיווחים נוספים 2_דיווחים נוספים_פירוט אגח תשואה מעל 10%  2" xfId="24328"/>
    <cellStyle name="8_משקל בתא100_דיווחים נוספים_דיווחים נוספים 2_דיווחים נוספים_פירוט אגח תשואה מעל 10% _15" xfId="13292"/>
    <cellStyle name="8_משקל בתא100_דיווחים נוספים_דיווחים נוספים 2_דיווחים נוספים_פירוט אגח תשואה מעל 10% _15 2" xfId="24329"/>
    <cellStyle name="8_משקל בתא100_דיווחים נוספים_דיווחים נוספים 2_פירוט אגח תשואה מעל 10% " xfId="7852"/>
    <cellStyle name="8_משקל בתא100_דיווחים נוספים_דיווחים נוספים 2_פירוט אגח תשואה מעל 10%  2" xfId="24330"/>
    <cellStyle name="8_משקל בתא100_דיווחים נוספים_דיווחים נוספים 2_פירוט אגח תשואה מעל 10% _1" xfId="7853"/>
    <cellStyle name="8_משקל בתא100_דיווחים נוספים_דיווחים נוספים 2_פירוט אגח תשואה מעל 10% _1 2" xfId="24331"/>
    <cellStyle name="8_משקל בתא100_דיווחים נוספים_דיווחים נוספים 2_פירוט אגח תשואה מעל 10% _1_15" xfId="13294"/>
    <cellStyle name="8_משקל בתא100_דיווחים נוספים_דיווחים נוספים 2_פירוט אגח תשואה מעל 10% _1_15 2" xfId="24332"/>
    <cellStyle name="8_משקל בתא100_דיווחים נוספים_דיווחים נוספים 2_פירוט אגח תשואה מעל 10% _15" xfId="13293"/>
    <cellStyle name="8_משקל בתא100_דיווחים נוספים_דיווחים נוספים 2_פירוט אגח תשואה מעל 10% _15 2" xfId="24333"/>
    <cellStyle name="8_משקל בתא100_דיווחים נוספים_דיווחים נוספים 2_פירוט אגח תשואה מעל 10% _פירוט אגח תשואה מעל 10% " xfId="7854"/>
    <cellStyle name="8_משקל בתא100_דיווחים נוספים_דיווחים נוספים 2_פירוט אגח תשואה מעל 10% _פירוט אגח תשואה מעל 10%  2" xfId="24334"/>
    <cellStyle name="8_משקל בתא100_דיווחים נוספים_דיווחים נוספים 2_פירוט אגח תשואה מעל 10% _פירוט אגח תשואה מעל 10% _15" xfId="13295"/>
    <cellStyle name="8_משקל בתא100_דיווחים נוספים_דיווחים נוספים 2_פירוט אגח תשואה מעל 10% _פירוט אגח תשואה מעל 10% _15 2" xfId="24335"/>
    <cellStyle name="8_משקל בתא100_דיווחים נוספים_דיווחים נוספים 3" xfId="24319"/>
    <cellStyle name="8_משקל בתא100_דיווחים נוספים_דיווחים נוספים_1" xfId="7855"/>
    <cellStyle name="8_משקל בתא100_דיווחים נוספים_דיווחים נוספים_1 2" xfId="24336"/>
    <cellStyle name="8_משקל בתא100_דיווחים נוספים_דיווחים נוספים_1_15" xfId="13296"/>
    <cellStyle name="8_משקל בתא100_דיווחים נוספים_דיווחים נוספים_1_15 2" xfId="24337"/>
    <cellStyle name="8_משקל בתא100_דיווחים נוספים_דיווחים נוספים_1_פירוט אגח תשואה מעל 10% " xfId="7856"/>
    <cellStyle name="8_משקל בתא100_דיווחים נוספים_דיווחים נוספים_1_פירוט אגח תשואה מעל 10%  2" xfId="24338"/>
    <cellStyle name="8_משקל בתא100_דיווחים נוספים_דיווחים נוספים_1_פירוט אגח תשואה מעל 10% _15" xfId="13297"/>
    <cellStyle name="8_משקל בתא100_דיווחים נוספים_דיווחים נוספים_1_פירוט אגח תשואה מעל 10% _15 2" xfId="24339"/>
    <cellStyle name="8_משקל בתא100_דיווחים נוספים_דיווחים נוספים_15" xfId="13287"/>
    <cellStyle name="8_משקל בתא100_דיווחים נוספים_דיווחים נוספים_15 2" xfId="24340"/>
    <cellStyle name="8_משקל בתא100_דיווחים נוספים_דיווחים נוספים_4.4." xfId="7857"/>
    <cellStyle name="8_משקל בתא100_דיווחים נוספים_דיווחים נוספים_4.4. 2" xfId="7858"/>
    <cellStyle name="8_משקל בתא100_דיווחים נוספים_דיווחים נוספים_4.4. 2 2" xfId="24342"/>
    <cellStyle name="8_משקל בתא100_דיווחים נוספים_דיווחים נוספים_4.4. 2_15" xfId="13299"/>
    <cellStyle name="8_משקל בתא100_דיווחים נוספים_דיווחים נוספים_4.4. 2_15 2" xfId="24343"/>
    <cellStyle name="8_משקל בתא100_דיווחים נוספים_דיווחים נוספים_4.4. 2_דיווחים נוספים" xfId="7859"/>
    <cellStyle name="8_משקל בתא100_דיווחים נוספים_דיווחים נוספים_4.4. 2_דיווחים נוספים 2" xfId="24344"/>
    <cellStyle name="8_משקל בתא100_דיווחים נוספים_דיווחים נוספים_4.4. 2_דיווחים נוספים_1" xfId="7860"/>
    <cellStyle name="8_משקל בתא100_דיווחים נוספים_דיווחים נוספים_4.4. 2_דיווחים נוספים_1 2" xfId="24345"/>
    <cellStyle name="8_משקל בתא100_דיווחים נוספים_דיווחים נוספים_4.4. 2_דיווחים נוספים_1_15" xfId="13301"/>
    <cellStyle name="8_משקל בתא100_דיווחים נוספים_דיווחים נוספים_4.4. 2_דיווחים נוספים_1_15 2" xfId="24346"/>
    <cellStyle name="8_משקל בתא100_דיווחים נוספים_דיווחים נוספים_4.4. 2_דיווחים נוספים_1_פירוט אגח תשואה מעל 10% " xfId="7861"/>
    <cellStyle name="8_משקל בתא100_דיווחים נוספים_דיווחים נוספים_4.4. 2_דיווחים נוספים_1_פירוט אגח תשואה מעל 10%  2" xfId="24347"/>
    <cellStyle name="8_משקל בתא100_דיווחים נוספים_דיווחים נוספים_4.4. 2_דיווחים נוספים_1_פירוט אגח תשואה מעל 10% _15" xfId="13302"/>
    <cellStyle name="8_משקל בתא100_דיווחים נוספים_דיווחים נוספים_4.4. 2_דיווחים נוספים_1_פירוט אגח תשואה מעל 10% _15 2" xfId="24348"/>
    <cellStyle name="8_משקל בתא100_דיווחים נוספים_דיווחים נוספים_4.4. 2_דיווחים נוספים_15" xfId="13300"/>
    <cellStyle name="8_משקל בתא100_דיווחים נוספים_דיווחים נוספים_4.4. 2_דיווחים נוספים_15 2" xfId="24349"/>
    <cellStyle name="8_משקל בתא100_דיווחים נוספים_דיווחים נוספים_4.4. 2_דיווחים נוספים_פירוט אגח תשואה מעל 10% " xfId="7862"/>
    <cellStyle name="8_משקל בתא100_דיווחים נוספים_דיווחים נוספים_4.4. 2_דיווחים נוספים_פירוט אגח תשואה מעל 10%  2" xfId="24350"/>
    <cellStyle name="8_משקל בתא100_דיווחים נוספים_דיווחים נוספים_4.4. 2_דיווחים נוספים_פירוט אגח תשואה מעל 10% _15" xfId="13303"/>
    <cellStyle name="8_משקל בתא100_דיווחים נוספים_דיווחים נוספים_4.4. 2_דיווחים נוספים_פירוט אגח תשואה מעל 10% _15 2" xfId="24351"/>
    <cellStyle name="8_משקל בתא100_דיווחים נוספים_דיווחים נוספים_4.4. 2_פירוט אגח תשואה מעל 10% " xfId="7863"/>
    <cellStyle name="8_משקל בתא100_דיווחים נוספים_דיווחים נוספים_4.4. 2_פירוט אגח תשואה מעל 10%  2" xfId="24352"/>
    <cellStyle name="8_משקל בתא100_דיווחים נוספים_דיווחים נוספים_4.4. 2_פירוט אגח תשואה מעל 10% _1" xfId="7864"/>
    <cellStyle name="8_משקל בתא100_דיווחים נוספים_דיווחים נוספים_4.4. 2_פירוט אגח תשואה מעל 10% _1 2" xfId="24353"/>
    <cellStyle name="8_משקל בתא100_דיווחים נוספים_דיווחים נוספים_4.4. 2_פירוט אגח תשואה מעל 10% _1_15" xfId="13305"/>
    <cellStyle name="8_משקל בתא100_דיווחים נוספים_דיווחים נוספים_4.4. 2_פירוט אגח תשואה מעל 10% _1_15 2" xfId="24354"/>
    <cellStyle name="8_משקל בתא100_דיווחים נוספים_דיווחים נוספים_4.4. 2_פירוט אגח תשואה מעל 10% _15" xfId="13304"/>
    <cellStyle name="8_משקל בתא100_דיווחים נוספים_דיווחים נוספים_4.4. 2_פירוט אגח תשואה מעל 10% _15 2" xfId="24355"/>
    <cellStyle name="8_משקל בתא100_דיווחים נוספים_דיווחים נוספים_4.4. 2_פירוט אגח תשואה מעל 10% _פירוט אגח תשואה מעל 10% " xfId="7865"/>
    <cellStyle name="8_משקל בתא100_דיווחים נוספים_דיווחים נוספים_4.4. 2_פירוט אגח תשואה מעל 10% _פירוט אגח תשואה מעל 10%  2" xfId="24356"/>
    <cellStyle name="8_משקל בתא100_דיווחים נוספים_דיווחים נוספים_4.4. 2_פירוט אגח תשואה מעל 10% _פירוט אגח תשואה מעל 10% _15" xfId="13306"/>
    <cellStyle name="8_משקל בתא100_דיווחים נוספים_דיווחים נוספים_4.4. 2_פירוט אגח תשואה מעל 10% _פירוט אגח תשואה מעל 10% _15 2" xfId="24357"/>
    <cellStyle name="8_משקל בתא100_דיווחים נוספים_דיווחים נוספים_4.4. 3" xfId="24341"/>
    <cellStyle name="8_משקל בתא100_דיווחים נוספים_דיווחים נוספים_4.4._15" xfId="13298"/>
    <cellStyle name="8_משקל בתא100_דיווחים נוספים_דיווחים נוספים_4.4._15 2" xfId="24358"/>
    <cellStyle name="8_משקל בתא100_דיווחים נוספים_דיווחים נוספים_4.4._דיווחים נוספים" xfId="7866"/>
    <cellStyle name="8_משקל בתא100_דיווחים נוספים_דיווחים נוספים_4.4._דיווחים נוספים 2" xfId="24359"/>
    <cellStyle name="8_משקל בתא100_דיווחים נוספים_דיווחים נוספים_4.4._דיווחים נוספים_15" xfId="13307"/>
    <cellStyle name="8_משקל בתא100_דיווחים נוספים_דיווחים נוספים_4.4._דיווחים נוספים_15 2" xfId="24360"/>
    <cellStyle name="8_משקל בתא100_דיווחים נוספים_דיווחים נוספים_4.4._דיווחים נוספים_פירוט אגח תשואה מעל 10% " xfId="7867"/>
    <cellStyle name="8_משקל בתא100_דיווחים נוספים_דיווחים נוספים_4.4._דיווחים נוספים_פירוט אגח תשואה מעל 10%  2" xfId="24361"/>
    <cellStyle name="8_משקל בתא100_דיווחים נוספים_דיווחים נוספים_4.4._דיווחים נוספים_פירוט אגח תשואה מעל 10% _15" xfId="13308"/>
    <cellStyle name="8_משקל בתא100_דיווחים נוספים_דיווחים נוספים_4.4._דיווחים נוספים_פירוט אגח תשואה מעל 10% _15 2" xfId="24362"/>
    <cellStyle name="8_משקל בתא100_דיווחים נוספים_דיווחים נוספים_4.4._פירוט אגח תשואה מעל 10% " xfId="7868"/>
    <cellStyle name="8_משקל בתא100_דיווחים נוספים_דיווחים נוספים_4.4._פירוט אגח תשואה מעל 10%  2" xfId="24363"/>
    <cellStyle name="8_משקל בתא100_דיווחים נוספים_דיווחים נוספים_4.4._פירוט אגח תשואה מעל 10% _1" xfId="7869"/>
    <cellStyle name="8_משקל בתא100_דיווחים נוספים_דיווחים נוספים_4.4._פירוט אגח תשואה מעל 10% _1 2" xfId="24364"/>
    <cellStyle name="8_משקל בתא100_דיווחים נוספים_דיווחים נוספים_4.4._פירוט אגח תשואה מעל 10% _1_15" xfId="13310"/>
    <cellStyle name="8_משקל בתא100_דיווחים נוספים_דיווחים נוספים_4.4._פירוט אגח תשואה מעל 10% _1_15 2" xfId="24365"/>
    <cellStyle name="8_משקל בתא100_דיווחים נוספים_דיווחים נוספים_4.4._פירוט אגח תשואה מעל 10% _15" xfId="13309"/>
    <cellStyle name="8_משקל בתא100_דיווחים נוספים_דיווחים נוספים_4.4._פירוט אגח תשואה מעל 10% _15 2" xfId="24366"/>
    <cellStyle name="8_משקל בתא100_דיווחים נוספים_דיווחים נוספים_4.4._פירוט אגח תשואה מעל 10% _פירוט אגח תשואה מעל 10% " xfId="7870"/>
    <cellStyle name="8_משקל בתא100_דיווחים נוספים_דיווחים נוספים_4.4._פירוט אגח תשואה מעל 10% _פירוט אגח תשואה מעל 10%  2" xfId="24367"/>
    <cellStyle name="8_משקל בתא100_דיווחים נוספים_דיווחים נוספים_4.4._פירוט אגח תשואה מעל 10% _פירוט אגח תשואה מעל 10% _15" xfId="13311"/>
    <cellStyle name="8_משקל בתא100_דיווחים נוספים_דיווחים נוספים_4.4._פירוט אגח תשואה מעל 10% _פירוט אגח תשואה מעל 10% _15 2" xfId="24368"/>
    <cellStyle name="8_משקל בתא100_דיווחים נוספים_דיווחים נוספים_דיווחים נוספים" xfId="7871"/>
    <cellStyle name="8_משקל בתא100_דיווחים נוספים_דיווחים נוספים_דיווחים נוספים 2" xfId="24369"/>
    <cellStyle name="8_משקל בתא100_דיווחים נוספים_דיווחים נוספים_דיווחים נוספים_15" xfId="13312"/>
    <cellStyle name="8_משקל בתא100_דיווחים נוספים_דיווחים נוספים_דיווחים נוספים_15 2" xfId="24370"/>
    <cellStyle name="8_משקל בתא100_דיווחים נוספים_דיווחים נוספים_דיווחים נוספים_פירוט אגח תשואה מעל 10% " xfId="7872"/>
    <cellStyle name="8_משקל בתא100_דיווחים נוספים_דיווחים נוספים_דיווחים נוספים_פירוט אגח תשואה מעל 10%  2" xfId="24371"/>
    <cellStyle name="8_משקל בתא100_דיווחים נוספים_דיווחים נוספים_דיווחים נוספים_פירוט אגח תשואה מעל 10% _15" xfId="13313"/>
    <cellStyle name="8_משקל בתא100_דיווחים נוספים_דיווחים נוספים_דיווחים נוספים_פירוט אגח תשואה מעל 10% _15 2" xfId="24372"/>
    <cellStyle name="8_משקל בתא100_דיווחים נוספים_דיווחים נוספים_פירוט אגח תשואה מעל 10% " xfId="7873"/>
    <cellStyle name="8_משקל בתא100_דיווחים נוספים_דיווחים נוספים_פירוט אגח תשואה מעל 10%  2" xfId="24373"/>
    <cellStyle name="8_משקל בתא100_דיווחים נוספים_דיווחים נוספים_פירוט אגח תשואה מעל 10% _1" xfId="7874"/>
    <cellStyle name="8_משקל בתא100_דיווחים נוספים_דיווחים נוספים_פירוט אגח תשואה מעל 10% _1 2" xfId="24374"/>
    <cellStyle name="8_משקל בתא100_דיווחים נוספים_דיווחים נוספים_פירוט אגח תשואה מעל 10% _1_15" xfId="13315"/>
    <cellStyle name="8_משקל בתא100_דיווחים נוספים_דיווחים נוספים_פירוט אגח תשואה מעל 10% _1_15 2" xfId="24375"/>
    <cellStyle name="8_משקל בתא100_דיווחים נוספים_דיווחים נוספים_פירוט אגח תשואה מעל 10% _15" xfId="13314"/>
    <cellStyle name="8_משקל בתא100_דיווחים נוספים_דיווחים נוספים_פירוט אגח תשואה מעל 10% _15 2" xfId="24376"/>
    <cellStyle name="8_משקל בתא100_דיווחים נוספים_דיווחים נוספים_פירוט אגח תשואה מעל 10% _פירוט אגח תשואה מעל 10% " xfId="7875"/>
    <cellStyle name="8_משקל בתא100_דיווחים נוספים_דיווחים נוספים_פירוט אגח תשואה מעל 10% _פירוט אגח תשואה מעל 10%  2" xfId="24377"/>
    <cellStyle name="8_משקל בתא100_דיווחים נוספים_דיווחים נוספים_פירוט אגח תשואה מעל 10% _פירוט אגח תשואה מעל 10% _15" xfId="13316"/>
    <cellStyle name="8_משקל בתא100_דיווחים נוספים_דיווחים נוספים_פירוט אגח תשואה מעל 10% _פירוט אגח תשואה מעל 10% _15 2" xfId="24378"/>
    <cellStyle name="8_משקל בתא100_דיווחים נוספים_פירוט אגח תשואה מעל 10% " xfId="7876"/>
    <cellStyle name="8_משקל בתא100_דיווחים נוספים_פירוט אגח תשואה מעל 10%  2" xfId="24379"/>
    <cellStyle name="8_משקל בתא100_דיווחים נוספים_פירוט אגח תשואה מעל 10% _1" xfId="7877"/>
    <cellStyle name="8_משקל בתא100_דיווחים נוספים_פירוט אגח תשואה מעל 10% _1 2" xfId="24380"/>
    <cellStyle name="8_משקל בתא100_דיווחים נוספים_פירוט אגח תשואה מעל 10% _1_15" xfId="13318"/>
    <cellStyle name="8_משקל בתא100_דיווחים נוספים_פירוט אגח תשואה מעל 10% _1_15 2" xfId="24381"/>
    <cellStyle name="8_משקל בתא100_דיווחים נוספים_פירוט אגח תשואה מעל 10% _15" xfId="13317"/>
    <cellStyle name="8_משקל בתא100_דיווחים נוספים_פירוט אגח תשואה מעל 10% _15 2" xfId="24382"/>
    <cellStyle name="8_משקל בתא100_דיווחים נוספים_פירוט אגח תשואה מעל 10% _פירוט אגח תשואה מעל 10% " xfId="7878"/>
    <cellStyle name="8_משקל בתא100_דיווחים נוספים_פירוט אגח תשואה מעל 10% _פירוט אגח תשואה מעל 10%  2" xfId="24383"/>
    <cellStyle name="8_משקל בתא100_דיווחים נוספים_פירוט אגח תשואה מעל 10% _פירוט אגח תשואה מעל 10% _15" xfId="13319"/>
    <cellStyle name="8_משקל בתא100_דיווחים נוספים_פירוט אגח תשואה מעל 10% _פירוט אגח תשואה מעל 10% _15 2" xfId="24384"/>
    <cellStyle name="8_משקל בתא100_הערות" xfId="7879"/>
    <cellStyle name="8_משקל בתא100_הערות 2" xfId="7880"/>
    <cellStyle name="8_משקל בתא100_הערות 2 2" xfId="24386"/>
    <cellStyle name="8_משקל בתא100_הערות 2_15" xfId="13321"/>
    <cellStyle name="8_משקל בתא100_הערות 2_15 2" xfId="24387"/>
    <cellStyle name="8_משקל בתא100_הערות 2_דיווחים נוספים" xfId="7881"/>
    <cellStyle name="8_משקל בתא100_הערות 2_דיווחים נוספים 2" xfId="24388"/>
    <cellStyle name="8_משקל בתא100_הערות 2_דיווחים נוספים_1" xfId="7882"/>
    <cellStyle name="8_משקל בתא100_הערות 2_דיווחים נוספים_1 2" xfId="24389"/>
    <cellStyle name="8_משקל בתא100_הערות 2_דיווחים נוספים_1_15" xfId="13323"/>
    <cellStyle name="8_משקל בתא100_הערות 2_דיווחים נוספים_1_15 2" xfId="24390"/>
    <cellStyle name="8_משקל בתא100_הערות 2_דיווחים נוספים_1_פירוט אגח תשואה מעל 10% " xfId="7883"/>
    <cellStyle name="8_משקל בתא100_הערות 2_דיווחים נוספים_1_פירוט אגח תשואה מעל 10%  2" xfId="24391"/>
    <cellStyle name="8_משקל בתא100_הערות 2_דיווחים נוספים_1_פירוט אגח תשואה מעל 10% _15" xfId="13324"/>
    <cellStyle name="8_משקל בתא100_הערות 2_דיווחים נוספים_1_פירוט אגח תשואה מעל 10% _15 2" xfId="24392"/>
    <cellStyle name="8_משקל בתא100_הערות 2_דיווחים נוספים_15" xfId="13322"/>
    <cellStyle name="8_משקל בתא100_הערות 2_דיווחים נוספים_15 2" xfId="24393"/>
    <cellStyle name="8_משקל בתא100_הערות 2_דיווחים נוספים_פירוט אגח תשואה מעל 10% " xfId="7884"/>
    <cellStyle name="8_משקל בתא100_הערות 2_דיווחים נוספים_פירוט אגח תשואה מעל 10%  2" xfId="24394"/>
    <cellStyle name="8_משקל בתא100_הערות 2_דיווחים נוספים_פירוט אגח תשואה מעל 10% _15" xfId="13325"/>
    <cellStyle name="8_משקל בתא100_הערות 2_דיווחים נוספים_פירוט אגח תשואה מעל 10% _15 2" xfId="24395"/>
    <cellStyle name="8_משקל בתא100_הערות 2_פירוט אגח תשואה מעל 10% " xfId="7885"/>
    <cellStyle name="8_משקל בתא100_הערות 2_פירוט אגח תשואה מעל 10%  2" xfId="24396"/>
    <cellStyle name="8_משקל בתא100_הערות 2_פירוט אגח תשואה מעל 10% _1" xfId="7886"/>
    <cellStyle name="8_משקל בתא100_הערות 2_פירוט אגח תשואה מעל 10% _1 2" xfId="24397"/>
    <cellStyle name="8_משקל בתא100_הערות 2_פירוט אגח תשואה מעל 10% _1_15" xfId="13327"/>
    <cellStyle name="8_משקל בתא100_הערות 2_פירוט אגח תשואה מעל 10% _1_15 2" xfId="24398"/>
    <cellStyle name="8_משקל בתא100_הערות 2_פירוט אגח תשואה מעל 10% _15" xfId="13326"/>
    <cellStyle name="8_משקל בתא100_הערות 2_פירוט אגח תשואה מעל 10% _15 2" xfId="24399"/>
    <cellStyle name="8_משקל בתא100_הערות 2_פירוט אגח תשואה מעל 10% _פירוט אגח תשואה מעל 10% " xfId="7887"/>
    <cellStyle name="8_משקל בתא100_הערות 2_פירוט אגח תשואה מעל 10% _פירוט אגח תשואה מעל 10%  2" xfId="24400"/>
    <cellStyle name="8_משקל בתא100_הערות 2_פירוט אגח תשואה מעל 10% _פירוט אגח תשואה מעל 10% _15" xfId="13328"/>
    <cellStyle name="8_משקל בתא100_הערות 2_פירוט אגח תשואה מעל 10% _פירוט אגח תשואה מעל 10% _15 2" xfId="24401"/>
    <cellStyle name="8_משקל בתא100_הערות 3" xfId="24385"/>
    <cellStyle name="8_משקל בתא100_הערות_15" xfId="13320"/>
    <cellStyle name="8_משקל בתא100_הערות_15 2" xfId="24402"/>
    <cellStyle name="8_משקל בתא100_הערות_4.4." xfId="7888"/>
    <cellStyle name="8_משקל בתא100_הערות_4.4. 2" xfId="7889"/>
    <cellStyle name="8_משקל בתא100_הערות_4.4. 2 2" xfId="24404"/>
    <cellStyle name="8_משקל בתא100_הערות_4.4. 2_15" xfId="13330"/>
    <cellStyle name="8_משקל בתא100_הערות_4.4. 2_15 2" xfId="24405"/>
    <cellStyle name="8_משקל בתא100_הערות_4.4. 2_דיווחים נוספים" xfId="7890"/>
    <cellStyle name="8_משקל בתא100_הערות_4.4. 2_דיווחים נוספים 2" xfId="24406"/>
    <cellStyle name="8_משקל בתא100_הערות_4.4. 2_דיווחים נוספים_1" xfId="7891"/>
    <cellStyle name="8_משקל בתא100_הערות_4.4. 2_דיווחים נוספים_1 2" xfId="24407"/>
    <cellStyle name="8_משקל בתא100_הערות_4.4. 2_דיווחים נוספים_1_15" xfId="13332"/>
    <cellStyle name="8_משקל בתא100_הערות_4.4. 2_דיווחים נוספים_1_15 2" xfId="24408"/>
    <cellStyle name="8_משקל בתא100_הערות_4.4. 2_דיווחים נוספים_1_פירוט אגח תשואה מעל 10% " xfId="7892"/>
    <cellStyle name="8_משקל בתא100_הערות_4.4. 2_דיווחים נוספים_1_פירוט אגח תשואה מעל 10%  2" xfId="24409"/>
    <cellStyle name="8_משקל בתא100_הערות_4.4. 2_דיווחים נוספים_1_פירוט אגח תשואה מעל 10% _15" xfId="13333"/>
    <cellStyle name="8_משקל בתא100_הערות_4.4. 2_דיווחים נוספים_1_פירוט אגח תשואה מעל 10% _15 2" xfId="24410"/>
    <cellStyle name="8_משקל בתא100_הערות_4.4. 2_דיווחים נוספים_15" xfId="13331"/>
    <cellStyle name="8_משקל בתא100_הערות_4.4. 2_דיווחים נוספים_15 2" xfId="24411"/>
    <cellStyle name="8_משקל בתא100_הערות_4.4. 2_דיווחים נוספים_פירוט אגח תשואה מעל 10% " xfId="7893"/>
    <cellStyle name="8_משקל בתא100_הערות_4.4. 2_דיווחים נוספים_פירוט אגח תשואה מעל 10%  2" xfId="24412"/>
    <cellStyle name="8_משקל בתא100_הערות_4.4. 2_דיווחים נוספים_פירוט אגח תשואה מעל 10% _15" xfId="13334"/>
    <cellStyle name="8_משקל בתא100_הערות_4.4. 2_דיווחים נוספים_פירוט אגח תשואה מעל 10% _15 2" xfId="24413"/>
    <cellStyle name="8_משקל בתא100_הערות_4.4. 2_פירוט אגח תשואה מעל 10% " xfId="7894"/>
    <cellStyle name="8_משקל בתא100_הערות_4.4. 2_פירוט אגח תשואה מעל 10%  2" xfId="24414"/>
    <cellStyle name="8_משקל בתא100_הערות_4.4. 2_פירוט אגח תשואה מעל 10% _1" xfId="7895"/>
    <cellStyle name="8_משקל בתא100_הערות_4.4. 2_פירוט אגח תשואה מעל 10% _1 2" xfId="24415"/>
    <cellStyle name="8_משקל בתא100_הערות_4.4. 2_פירוט אגח תשואה מעל 10% _1_15" xfId="13336"/>
    <cellStyle name="8_משקל בתא100_הערות_4.4. 2_פירוט אגח תשואה מעל 10% _1_15 2" xfId="24416"/>
    <cellStyle name="8_משקל בתא100_הערות_4.4. 2_פירוט אגח תשואה מעל 10% _15" xfId="13335"/>
    <cellStyle name="8_משקל בתא100_הערות_4.4. 2_פירוט אגח תשואה מעל 10% _15 2" xfId="24417"/>
    <cellStyle name="8_משקל בתא100_הערות_4.4. 2_פירוט אגח תשואה מעל 10% _פירוט אגח תשואה מעל 10% " xfId="7896"/>
    <cellStyle name="8_משקל בתא100_הערות_4.4. 2_פירוט אגח תשואה מעל 10% _פירוט אגח תשואה מעל 10%  2" xfId="24418"/>
    <cellStyle name="8_משקל בתא100_הערות_4.4. 2_פירוט אגח תשואה מעל 10% _פירוט אגח תשואה מעל 10% _15" xfId="13337"/>
    <cellStyle name="8_משקל בתא100_הערות_4.4. 2_פירוט אגח תשואה מעל 10% _פירוט אגח תשואה מעל 10% _15 2" xfId="24419"/>
    <cellStyle name="8_משקל בתא100_הערות_4.4. 3" xfId="24403"/>
    <cellStyle name="8_משקל בתא100_הערות_4.4._15" xfId="13329"/>
    <cellStyle name="8_משקל בתא100_הערות_4.4._15 2" xfId="24420"/>
    <cellStyle name="8_משקל בתא100_הערות_4.4._דיווחים נוספים" xfId="7897"/>
    <cellStyle name="8_משקל בתא100_הערות_4.4._דיווחים נוספים 2" xfId="24421"/>
    <cellStyle name="8_משקל בתא100_הערות_4.4._דיווחים נוספים_15" xfId="13338"/>
    <cellStyle name="8_משקל בתא100_הערות_4.4._דיווחים נוספים_15 2" xfId="24422"/>
    <cellStyle name="8_משקל בתא100_הערות_4.4._דיווחים נוספים_פירוט אגח תשואה מעל 10% " xfId="7898"/>
    <cellStyle name="8_משקל בתא100_הערות_4.4._דיווחים נוספים_פירוט אגח תשואה מעל 10%  2" xfId="24423"/>
    <cellStyle name="8_משקל בתא100_הערות_4.4._דיווחים נוספים_פירוט אגח תשואה מעל 10% _15" xfId="13339"/>
    <cellStyle name="8_משקל בתא100_הערות_4.4._דיווחים נוספים_פירוט אגח תשואה מעל 10% _15 2" xfId="24424"/>
    <cellStyle name="8_משקל בתא100_הערות_4.4._פירוט אגח תשואה מעל 10% " xfId="7899"/>
    <cellStyle name="8_משקל בתא100_הערות_4.4._פירוט אגח תשואה מעל 10%  2" xfId="24425"/>
    <cellStyle name="8_משקל בתא100_הערות_4.4._פירוט אגח תשואה מעל 10% _1" xfId="7900"/>
    <cellStyle name="8_משקל בתא100_הערות_4.4._פירוט אגח תשואה מעל 10% _1 2" xfId="24426"/>
    <cellStyle name="8_משקל בתא100_הערות_4.4._פירוט אגח תשואה מעל 10% _1_15" xfId="13341"/>
    <cellStyle name="8_משקל בתא100_הערות_4.4._פירוט אגח תשואה מעל 10% _1_15 2" xfId="24427"/>
    <cellStyle name="8_משקל בתא100_הערות_4.4._פירוט אגח תשואה מעל 10% _15" xfId="13340"/>
    <cellStyle name="8_משקל בתא100_הערות_4.4._פירוט אגח תשואה מעל 10% _15 2" xfId="24428"/>
    <cellStyle name="8_משקל בתא100_הערות_4.4._פירוט אגח תשואה מעל 10% _פירוט אגח תשואה מעל 10% " xfId="7901"/>
    <cellStyle name="8_משקל בתא100_הערות_4.4._פירוט אגח תשואה מעל 10% _פירוט אגח תשואה מעל 10%  2" xfId="24429"/>
    <cellStyle name="8_משקל בתא100_הערות_4.4._פירוט אגח תשואה מעל 10% _פירוט אגח תשואה מעל 10% _15" xfId="13342"/>
    <cellStyle name="8_משקל בתא100_הערות_4.4._פירוט אגח תשואה מעל 10% _פירוט אגח תשואה מעל 10% _15 2" xfId="24430"/>
    <cellStyle name="8_משקל בתא100_הערות_דיווחים נוספים" xfId="7902"/>
    <cellStyle name="8_משקל בתא100_הערות_דיווחים נוספים 2" xfId="24431"/>
    <cellStyle name="8_משקל בתא100_הערות_דיווחים נוספים_1" xfId="7903"/>
    <cellStyle name="8_משקל בתא100_הערות_דיווחים נוספים_1 2" xfId="24432"/>
    <cellStyle name="8_משקל בתא100_הערות_דיווחים נוספים_1_15" xfId="13344"/>
    <cellStyle name="8_משקל בתא100_הערות_דיווחים נוספים_1_15 2" xfId="24433"/>
    <cellStyle name="8_משקל בתא100_הערות_דיווחים נוספים_1_פירוט אגח תשואה מעל 10% " xfId="7904"/>
    <cellStyle name="8_משקל בתא100_הערות_דיווחים נוספים_1_פירוט אגח תשואה מעל 10%  2" xfId="24434"/>
    <cellStyle name="8_משקל בתא100_הערות_דיווחים נוספים_1_פירוט אגח תשואה מעל 10% _15" xfId="13345"/>
    <cellStyle name="8_משקל בתא100_הערות_דיווחים נוספים_1_פירוט אגח תשואה מעל 10% _15 2" xfId="24435"/>
    <cellStyle name="8_משקל בתא100_הערות_דיווחים נוספים_15" xfId="13343"/>
    <cellStyle name="8_משקל בתא100_הערות_דיווחים נוספים_15 2" xfId="24436"/>
    <cellStyle name="8_משקל בתא100_הערות_דיווחים נוספים_פירוט אגח תשואה מעל 10% " xfId="7905"/>
    <cellStyle name="8_משקל בתא100_הערות_דיווחים נוספים_פירוט אגח תשואה מעל 10%  2" xfId="24437"/>
    <cellStyle name="8_משקל בתא100_הערות_דיווחים נוספים_פירוט אגח תשואה מעל 10% _15" xfId="13346"/>
    <cellStyle name="8_משקל בתא100_הערות_דיווחים נוספים_פירוט אגח תשואה מעל 10% _15 2" xfId="24438"/>
    <cellStyle name="8_משקל בתא100_הערות_פירוט אגח תשואה מעל 10% " xfId="7906"/>
    <cellStyle name="8_משקל בתא100_הערות_פירוט אגח תשואה מעל 10%  2" xfId="24439"/>
    <cellStyle name="8_משקל בתא100_הערות_פירוט אגח תשואה מעל 10% _1" xfId="7907"/>
    <cellStyle name="8_משקל בתא100_הערות_פירוט אגח תשואה מעל 10% _1 2" xfId="24440"/>
    <cellStyle name="8_משקל בתא100_הערות_פירוט אגח תשואה מעל 10% _1_15" xfId="13348"/>
    <cellStyle name="8_משקל בתא100_הערות_פירוט אגח תשואה מעל 10% _1_15 2" xfId="24441"/>
    <cellStyle name="8_משקל בתא100_הערות_פירוט אגח תשואה מעל 10% _15" xfId="13347"/>
    <cellStyle name="8_משקל בתא100_הערות_פירוט אגח תשואה מעל 10% _15 2" xfId="24442"/>
    <cellStyle name="8_משקל בתא100_הערות_פירוט אגח תשואה מעל 10% _פירוט אגח תשואה מעל 10% " xfId="7908"/>
    <cellStyle name="8_משקל בתא100_הערות_פירוט אגח תשואה מעל 10% _פירוט אגח תשואה מעל 10%  2" xfId="24443"/>
    <cellStyle name="8_משקל בתא100_הערות_פירוט אגח תשואה מעל 10% _פירוט אגח תשואה מעל 10% _15" xfId="13349"/>
    <cellStyle name="8_משקל בתא100_הערות_פירוט אגח תשואה מעל 10% _פירוט אגח תשואה מעל 10% _15 2" xfId="24444"/>
    <cellStyle name="8_משקל בתא100_יתרת מסגרות אשראי לניצול " xfId="7909"/>
    <cellStyle name="8_משקל בתא100_יתרת מסגרות אשראי לניצול  2" xfId="7910"/>
    <cellStyle name="8_משקל בתא100_יתרת מסגרות אשראי לניצול  2 2" xfId="24446"/>
    <cellStyle name="8_משקל בתא100_יתרת מסגרות אשראי לניצול  2_15" xfId="13351"/>
    <cellStyle name="8_משקל בתא100_יתרת מסגרות אשראי לניצול  2_15 2" xfId="24447"/>
    <cellStyle name="8_משקל בתא100_יתרת מסגרות אשראי לניצול  2_דיווחים נוספים" xfId="7911"/>
    <cellStyle name="8_משקל בתא100_יתרת מסגרות אשראי לניצול  2_דיווחים נוספים 2" xfId="24448"/>
    <cellStyle name="8_משקל בתא100_יתרת מסגרות אשראי לניצול  2_דיווחים נוספים_1" xfId="7912"/>
    <cellStyle name="8_משקל בתא100_יתרת מסגרות אשראי לניצול  2_דיווחים נוספים_1 2" xfId="24449"/>
    <cellStyle name="8_משקל בתא100_יתרת מסגרות אשראי לניצול  2_דיווחים נוספים_1_15" xfId="13353"/>
    <cellStyle name="8_משקל בתא100_יתרת מסגרות אשראי לניצול  2_דיווחים נוספים_1_15 2" xfId="24450"/>
    <cellStyle name="8_משקל בתא100_יתרת מסגרות אשראי לניצול  2_דיווחים נוספים_1_פירוט אגח תשואה מעל 10% " xfId="7913"/>
    <cellStyle name="8_משקל בתא100_יתרת מסגרות אשראי לניצול  2_דיווחים נוספים_1_פירוט אגח תשואה מעל 10%  2" xfId="24451"/>
    <cellStyle name="8_משקל בתא100_יתרת מסגרות אשראי לניצול  2_דיווחים נוספים_1_פירוט אגח תשואה מעל 10% _15" xfId="13354"/>
    <cellStyle name="8_משקל בתא100_יתרת מסגרות אשראי לניצול  2_דיווחים נוספים_1_פירוט אגח תשואה מעל 10% _15 2" xfId="24452"/>
    <cellStyle name="8_משקל בתא100_יתרת מסגרות אשראי לניצול  2_דיווחים נוספים_15" xfId="13352"/>
    <cellStyle name="8_משקל בתא100_יתרת מסגרות אשראי לניצול  2_דיווחים נוספים_15 2" xfId="24453"/>
    <cellStyle name="8_משקל בתא100_יתרת מסגרות אשראי לניצול  2_דיווחים נוספים_פירוט אגח תשואה מעל 10% " xfId="7914"/>
    <cellStyle name="8_משקל בתא100_יתרת מסגרות אשראי לניצול  2_דיווחים נוספים_פירוט אגח תשואה מעל 10%  2" xfId="24454"/>
    <cellStyle name="8_משקל בתא100_יתרת מסגרות אשראי לניצול  2_דיווחים נוספים_פירוט אגח תשואה מעל 10% _15" xfId="13355"/>
    <cellStyle name="8_משקל בתא100_יתרת מסגרות אשראי לניצול  2_דיווחים נוספים_פירוט אגח תשואה מעל 10% _15 2" xfId="24455"/>
    <cellStyle name="8_משקל בתא100_יתרת מסגרות אשראי לניצול  2_פירוט אגח תשואה מעל 10% " xfId="7915"/>
    <cellStyle name="8_משקל בתא100_יתרת מסגרות אשראי לניצול  2_פירוט אגח תשואה מעל 10%  2" xfId="24456"/>
    <cellStyle name="8_משקל בתא100_יתרת מסגרות אשראי לניצול  2_פירוט אגח תשואה מעל 10% _1" xfId="7916"/>
    <cellStyle name="8_משקל בתא100_יתרת מסגרות אשראי לניצול  2_פירוט אגח תשואה מעל 10% _1 2" xfId="24457"/>
    <cellStyle name="8_משקל בתא100_יתרת מסגרות אשראי לניצול  2_פירוט אגח תשואה מעל 10% _1_15" xfId="13357"/>
    <cellStyle name="8_משקל בתא100_יתרת מסגרות אשראי לניצול  2_פירוט אגח תשואה מעל 10% _1_15 2" xfId="24458"/>
    <cellStyle name="8_משקל בתא100_יתרת מסגרות אשראי לניצול  2_פירוט אגח תשואה מעל 10% _15" xfId="13356"/>
    <cellStyle name="8_משקל בתא100_יתרת מסגרות אשראי לניצול  2_פירוט אגח תשואה מעל 10% _15 2" xfId="24459"/>
    <cellStyle name="8_משקל בתא100_יתרת מסגרות אשראי לניצול  2_פירוט אגח תשואה מעל 10% _פירוט אגח תשואה מעל 10% " xfId="7917"/>
    <cellStyle name="8_משקל בתא100_יתרת מסגרות אשראי לניצול  2_פירוט אגח תשואה מעל 10% _פירוט אגח תשואה מעל 10%  2" xfId="24460"/>
    <cellStyle name="8_משקל בתא100_יתרת מסגרות אשראי לניצול  2_פירוט אגח תשואה מעל 10% _פירוט אגח תשואה מעל 10% _15" xfId="13358"/>
    <cellStyle name="8_משקל בתא100_יתרת מסגרות אשראי לניצול  2_פירוט אגח תשואה מעל 10% _פירוט אגח תשואה מעל 10% _15 2" xfId="24461"/>
    <cellStyle name="8_משקל בתא100_יתרת מסגרות אשראי לניצול  3" xfId="24445"/>
    <cellStyle name="8_משקל בתא100_יתרת מסגרות אשראי לניצול _15" xfId="13350"/>
    <cellStyle name="8_משקל בתא100_יתרת מסגרות אשראי לניצול _15 2" xfId="24462"/>
    <cellStyle name="8_משקל בתא100_יתרת מסגרות אשראי לניצול _4.4." xfId="7918"/>
    <cellStyle name="8_משקל בתא100_יתרת מסגרות אשראי לניצול _4.4. 2" xfId="7919"/>
    <cellStyle name="8_משקל בתא100_יתרת מסגרות אשראי לניצול _4.4. 2 2" xfId="24464"/>
    <cellStyle name="8_משקל בתא100_יתרת מסגרות אשראי לניצול _4.4. 2_15" xfId="13360"/>
    <cellStyle name="8_משקל בתא100_יתרת מסגרות אשראי לניצול _4.4. 2_15 2" xfId="24465"/>
    <cellStyle name="8_משקל בתא100_יתרת מסגרות אשראי לניצול _4.4. 2_דיווחים נוספים" xfId="7920"/>
    <cellStyle name="8_משקל בתא100_יתרת מסגרות אשראי לניצול _4.4. 2_דיווחים נוספים 2" xfId="24466"/>
    <cellStyle name="8_משקל בתא100_יתרת מסגרות אשראי לניצול _4.4. 2_דיווחים נוספים_1" xfId="7921"/>
    <cellStyle name="8_משקל בתא100_יתרת מסגרות אשראי לניצול _4.4. 2_דיווחים נוספים_1 2" xfId="24467"/>
    <cellStyle name="8_משקל בתא100_יתרת מסגרות אשראי לניצול _4.4. 2_דיווחים נוספים_1_15" xfId="13362"/>
    <cellStyle name="8_משקל בתא100_יתרת מסגרות אשראי לניצול _4.4. 2_דיווחים נוספים_1_15 2" xfId="24468"/>
    <cellStyle name="8_משקל בתא100_יתרת מסגרות אשראי לניצול _4.4. 2_דיווחים נוספים_1_פירוט אגח תשואה מעל 10% " xfId="7922"/>
    <cellStyle name="8_משקל בתא100_יתרת מסגרות אשראי לניצול _4.4. 2_דיווחים נוספים_1_פירוט אגח תשואה מעל 10%  2" xfId="24469"/>
    <cellStyle name="8_משקל בתא100_יתרת מסגרות אשראי לניצול _4.4. 2_דיווחים נוספים_1_פירוט אגח תשואה מעל 10% _15" xfId="13363"/>
    <cellStyle name="8_משקל בתא100_יתרת מסגרות אשראי לניצול _4.4. 2_דיווחים נוספים_1_פירוט אגח תשואה מעל 10% _15 2" xfId="24470"/>
    <cellStyle name="8_משקל בתא100_יתרת מסגרות אשראי לניצול _4.4. 2_דיווחים נוספים_15" xfId="13361"/>
    <cellStyle name="8_משקל בתא100_יתרת מסגרות אשראי לניצול _4.4. 2_דיווחים נוספים_15 2" xfId="24471"/>
    <cellStyle name="8_משקל בתא100_יתרת מסגרות אשראי לניצול _4.4. 2_דיווחים נוספים_פירוט אגח תשואה מעל 10% " xfId="7923"/>
    <cellStyle name="8_משקל בתא100_יתרת מסגרות אשראי לניצול _4.4. 2_דיווחים נוספים_פירוט אגח תשואה מעל 10%  2" xfId="24472"/>
    <cellStyle name="8_משקל בתא100_יתרת מסגרות אשראי לניצול _4.4. 2_דיווחים נוספים_פירוט אגח תשואה מעל 10% _15" xfId="13364"/>
    <cellStyle name="8_משקל בתא100_יתרת מסגרות אשראי לניצול _4.4. 2_דיווחים נוספים_פירוט אגח תשואה מעל 10% _15 2" xfId="24473"/>
    <cellStyle name="8_משקל בתא100_יתרת מסגרות אשראי לניצול _4.4. 2_פירוט אגח תשואה מעל 10% " xfId="7924"/>
    <cellStyle name="8_משקל בתא100_יתרת מסגרות אשראי לניצול _4.4. 2_פירוט אגח תשואה מעל 10%  2" xfId="24474"/>
    <cellStyle name="8_משקל בתא100_יתרת מסגרות אשראי לניצול _4.4. 2_פירוט אגח תשואה מעל 10% _1" xfId="7925"/>
    <cellStyle name="8_משקל בתא100_יתרת מסגרות אשראי לניצול _4.4. 2_פירוט אגח תשואה מעל 10% _1 2" xfId="24475"/>
    <cellStyle name="8_משקל בתא100_יתרת מסגרות אשראי לניצול _4.4. 2_פירוט אגח תשואה מעל 10% _1_15" xfId="13366"/>
    <cellStyle name="8_משקל בתא100_יתרת מסגרות אשראי לניצול _4.4. 2_פירוט אגח תשואה מעל 10% _1_15 2" xfId="24476"/>
    <cellStyle name="8_משקל בתא100_יתרת מסגרות אשראי לניצול _4.4. 2_פירוט אגח תשואה מעל 10% _15" xfId="13365"/>
    <cellStyle name="8_משקל בתא100_יתרת מסגרות אשראי לניצול _4.4. 2_פירוט אגח תשואה מעל 10% _15 2" xfId="24477"/>
    <cellStyle name="8_משקל בתא100_יתרת מסגרות אשראי לניצול _4.4. 2_פירוט אגח תשואה מעל 10% _פירוט אגח תשואה מעל 10% " xfId="7926"/>
    <cellStyle name="8_משקל בתא100_יתרת מסגרות אשראי לניצול _4.4. 2_פירוט אגח תשואה מעל 10% _פירוט אגח תשואה מעל 10%  2" xfId="24478"/>
    <cellStyle name="8_משקל בתא100_יתרת מסגרות אשראי לניצול _4.4. 2_פירוט אגח תשואה מעל 10% _פירוט אגח תשואה מעל 10% _15" xfId="13367"/>
    <cellStyle name="8_משקל בתא100_יתרת מסגרות אשראי לניצול _4.4. 2_פירוט אגח תשואה מעל 10% _פירוט אגח תשואה מעל 10% _15 2" xfId="24479"/>
    <cellStyle name="8_משקל בתא100_יתרת מסגרות אשראי לניצול _4.4. 3" xfId="24463"/>
    <cellStyle name="8_משקל בתא100_יתרת מסגרות אשראי לניצול _4.4._15" xfId="13359"/>
    <cellStyle name="8_משקל בתא100_יתרת מסגרות אשראי לניצול _4.4._15 2" xfId="24480"/>
    <cellStyle name="8_משקל בתא100_יתרת מסגרות אשראי לניצול _4.4._דיווחים נוספים" xfId="7927"/>
    <cellStyle name="8_משקל בתא100_יתרת מסגרות אשראי לניצול _4.4._דיווחים נוספים 2" xfId="24481"/>
    <cellStyle name="8_משקל בתא100_יתרת מסגרות אשראי לניצול _4.4._דיווחים נוספים_15" xfId="13368"/>
    <cellStyle name="8_משקל בתא100_יתרת מסגרות אשראי לניצול _4.4._דיווחים נוספים_15 2" xfId="24482"/>
    <cellStyle name="8_משקל בתא100_יתרת מסגרות אשראי לניצול _4.4._דיווחים נוספים_פירוט אגח תשואה מעל 10% " xfId="7928"/>
    <cellStyle name="8_משקל בתא100_יתרת מסגרות אשראי לניצול _4.4._דיווחים נוספים_פירוט אגח תשואה מעל 10%  2" xfId="24483"/>
    <cellStyle name="8_משקל בתא100_יתרת מסגרות אשראי לניצול _4.4._דיווחים נוספים_פירוט אגח תשואה מעל 10% _15" xfId="13369"/>
    <cellStyle name="8_משקל בתא100_יתרת מסגרות אשראי לניצול _4.4._דיווחים נוספים_פירוט אגח תשואה מעל 10% _15 2" xfId="24484"/>
    <cellStyle name="8_משקל בתא100_יתרת מסגרות אשראי לניצול _4.4._פירוט אגח תשואה מעל 10% " xfId="7929"/>
    <cellStyle name="8_משקל בתא100_יתרת מסגרות אשראי לניצול _4.4._פירוט אגח תשואה מעל 10%  2" xfId="24485"/>
    <cellStyle name="8_משקל בתא100_יתרת מסגרות אשראי לניצול _4.4._פירוט אגח תשואה מעל 10% _1" xfId="7930"/>
    <cellStyle name="8_משקל בתא100_יתרת מסגרות אשראי לניצול _4.4._פירוט אגח תשואה מעל 10% _1 2" xfId="24486"/>
    <cellStyle name="8_משקל בתא100_יתרת מסגרות אשראי לניצול _4.4._פירוט אגח תשואה מעל 10% _1_15" xfId="13371"/>
    <cellStyle name="8_משקל בתא100_יתרת מסגרות אשראי לניצול _4.4._פירוט אגח תשואה מעל 10% _1_15 2" xfId="24487"/>
    <cellStyle name="8_משקל בתא100_יתרת מסגרות אשראי לניצול _4.4._פירוט אגח תשואה מעל 10% _15" xfId="13370"/>
    <cellStyle name="8_משקל בתא100_יתרת מסגרות אשראי לניצול _4.4._פירוט אגח תשואה מעל 10% _15 2" xfId="24488"/>
    <cellStyle name="8_משקל בתא100_יתרת מסגרות אשראי לניצול _4.4._פירוט אגח תשואה מעל 10% _פירוט אגח תשואה מעל 10% " xfId="7931"/>
    <cellStyle name="8_משקל בתא100_יתרת מסגרות אשראי לניצול _4.4._פירוט אגח תשואה מעל 10% _פירוט אגח תשואה מעל 10%  2" xfId="24489"/>
    <cellStyle name="8_משקל בתא100_יתרת מסגרות אשראי לניצול _4.4._פירוט אגח תשואה מעל 10% _פירוט אגח תשואה מעל 10% _15" xfId="13372"/>
    <cellStyle name="8_משקל בתא100_יתרת מסגרות אשראי לניצול _4.4._פירוט אגח תשואה מעל 10% _פירוט אגח תשואה מעל 10% _15 2" xfId="24490"/>
    <cellStyle name="8_משקל בתא100_יתרת מסגרות אשראי לניצול _דיווחים נוספים" xfId="7932"/>
    <cellStyle name="8_משקל בתא100_יתרת מסגרות אשראי לניצול _דיווחים נוספים 2" xfId="24491"/>
    <cellStyle name="8_משקל בתא100_יתרת מסגרות אשראי לניצול _דיווחים נוספים_1" xfId="7933"/>
    <cellStyle name="8_משקל בתא100_יתרת מסגרות אשראי לניצול _דיווחים נוספים_1 2" xfId="24492"/>
    <cellStyle name="8_משקל בתא100_יתרת מסגרות אשראי לניצול _דיווחים נוספים_1_15" xfId="13374"/>
    <cellStyle name="8_משקל בתא100_יתרת מסגרות אשראי לניצול _דיווחים נוספים_1_15 2" xfId="24493"/>
    <cellStyle name="8_משקל בתא100_יתרת מסגרות אשראי לניצול _דיווחים נוספים_1_פירוט אגח תשואה מעל 10% " xfId="7934"/>
    <cellStyle name="8_משקל בתא100_יתרת מסגרות אשראי לניצול _דיווחים נוספים_1_פירוט אגח תשואה מעל 10%  2" xfId="24494"/>
    <cellStyle name="8_משקל בתא100_יתרת מסגרות אשראי לניצול _דיווחים נוספים_1_פירוט אגח תשואה מעל 10% _15" xfId="13375"/>
    <cellStyle name="8_משקל בתא100_יתרת מסגרות אשראי לניצול _דיווחים נוספים_1_פירוט אגח תשואה מעל 10% _15 2" xfId="24495"/>
    <cellStyle name="8_משקל בתא100_יתרת מסגרות אשראי לניצול _דיווחים נוספים_15" xfId="13373"/>
    <cellStyle name="8_משקל בתא100_יתרת מסגרות אשראי לניצול _דיווחים נוספים_15 2" xfId="24496"/>
    <cellStyle name="8_משקל בתא100_יתרת מסגרות אשראי לניצול _דיווחים נוספים_פירוט אגח תשואה מעל 10% " xfId="7935"/>
    <cellStyle name="8_משקל בתא100_יתרת מסגרות אשראי לניצול _דיווחים נוספים_פירוט אגח תשואה מעל 10%  2" xfId="24497"/>
    <cellStyle name="8_משקל בתא100_יתרת מסגרות אשראי לניצול _דיווחים נוספים_פירוט אגח תשואה מעל 10% _15" xfId="13376"/>
    <cellStyle name="8_משקל בתא100_יתרת מסגרות אשראי לניצול _דיווחים נוספים_פירוט אגח תשואה מעל 10% _15 2" xfId="24498"/>
    <cellStyle name="8_משקל בתא100_יתרת מסגרות אשראי לניצול _פירוט אגח תשואה מעל 10% " xfId="7936"/>
    <cellStyle name="8_משקל בתא100_יתרת מסגרות אשראי לניצול _פירוט אגח תשואה מעל 10%  2" xfId="24499"/>
    <cellStyle name="8_משקל בתא100_יתרת מסגרות אשראי לניצול _פירוט אגח תשואה מעל 10% _1" xfId="7937"/>
    <cellStyle name="8_משקל בתא100_יתרת מסגרות אשראי לניצול _פירוט אגח תשואה מעל 10% _1 2" xfId="24500"/>
    <cellStyle name="8_משקל בתא100_יתרת מסגרות אשראי לניצול _פירוט אגח תשואה מעל 10% _1_15" xfId="13378"/>
    <cellStyle name="8_משקל בתא100_יתרת מסגרות אשראי לניצול _פירוט אגח תשואה מעל 10% _1_15 2" xfId="24501"/>
    <cellStyle name="8_משקל בתא100_יתרת מסגרות אשראי לניצול _פירוט אגח תשואה מעל 10% _15" xfId="13377"/>
    <cellStyle name="8_משקל בתא100_יתרת מסגרות אשראי לניצול _פירוט אגח תשואה מעל 10% _15 2" xfId="24502"/>
    <cellStyle name="8_משקל בתא100_יתרת מסגרות אשראי לניצול _פירוט אגח תשואה מעל 10% _פירוט אגח תשואה מעל 10% " xfId="7938"/>
    <cellStyle name="8_משקל בתא100_יתרת מסגרות אשראי לניצול _פירוט אגח תשואה מעל 10% _פירוט אגח תשואה מעל 10%  2" xfId="24503"/>
    <cellStyle name="8_משקל בתא100_יתרת מסגרות אשראי לניצול _פירוט אגח תשואה מעל 10% _פירוט אגח תשואה מעל 10% _15" xfId="13379"/>
    <cellStyle name="8_משקל בתא100_יתרת מסגרות אשראי לניצול _פירוט אגח תשואה מעל 10% _פירוט אגח תשואה מעל 10% _15 2" xfId="24504"/>
    <cellStyle name="8_משקל בתא100_עסקאות שאושרו וטרם בוצעו  " xfId="7939"/>
    <cellStyle name="8_משקל בתא100_עסקאות שאושרו וטרם בוצעו   2" xfId="7940"/>
    <cellStyle name="8_משקל בתא100_עסקאות שאושרו וטרם בוצעו   2 2" xfId="24506"/>
    <cellStyle name="8_משקל בתא100_עסקאות שאושרו וטרם בוצעו   2_15" xfId="13381"/>
    <cellStyle name="8_משקל בתא100_עסקאות שאושרו וטרם בוצעו   2_15 2" xfId="24507"/>
    <cellStyle name="8_משקל בתא100_עסקאות שאושרו וטרם בוצעו   2_דיווחים נוספים" xfId="7941"/>
    <cellStyle name="8_משקל בתא100_עסקאות שאושרו וטרם בוצעו   2_דיווחים נוספים 2" xfId="24508"/>
    <cellStyle name="8_משקל בתא100_עסקאות שאושרו וטרם בוצעו   2_דיווחים נוספים_1" xfId="7942"/>
    <cellStyle name="8_משקל בתא100_עסקאות שאושרו וטרם בוצעו   2_דיווחים נוספים_1 2" xfId="24509"/>
    <cellStyle name="8_משקל בתא100_עסקאות שאושרו וטרם בוצעו   2_דיווחים נוספים_1_15" xfId="13383"/>
    <cellStyle name="8_משקל בתא100_עסקאות שאושרו וטרם בוצעו   2_דיווחים נוספים_1_15 2" xfId="24510"/>
    <cellStyle name="8_משקל בתא100_עסקאות שאושרו וטרם בוצעו   2_דיווחים נוספים_1_פירוט אגח תשואה מעל 10% " xfId="7943"/>
    <cellStyle name="8_משקל בתא100_עסקאות שאושרו וטרם בוצעו   2_דיווחים נוספים_1_פירוט אגח תשואה מעל 10%  2" xfId="24511"/>
    <cellStyle name="8_משקל בתא100_עסקאות שאושרו וטרם בוצעו   2_דיווחים נוספים_1_פירוט אגח תשואה מעל 10% _15" xfId="13384"/>
    <cellStyle name="8_משקל בתא100_עסקאות שאושרו וטרם בוצעו   2_דיווחים נוספים_1_פירוט אגח תשואה מעל 10% _15 2" xfId="24512"/>
    <cellStyle name="8_משקל בתא100_עסקאות שאושרו וטרם בוצעו   2_דיווחים נוספים_15" xfId="13382"/>
    <cellStyle name="8_משקל בתא100_עסקאות שאושרו וטרם בוצעו   2_דיווחים נוספים_15 2" xfId="24513"/>
    <cellStyle name="8_משקל בתא100_עסקאות שאושרו וטרם בוצעו   2_דיווחים נוספים_פירוט אגח תשואה מעל 10% " xfId="7944"/>
    <cellStyle name="8_משקל בתא100_עסקאות שאושרו וטרם בוצעו   2_דיווחים נוספים_פירוט אגח תשואה מעל 10%  2" xfId="24514"/>
    <cellStyle name="8_משקל בתא100_עסקאות שאושרו וטרם בוצעו   2_דיווחים נוספים_פירוט אגח תשואה מעל 10% _15" xfId="13385"/>
    <cellStyle name="8_משקל בתא100_עסקאות שאושרו וטרם בוצעו   2_דיווחים נוספים_פירוט אגח תשואה מעל 10% _15 2" xfId="24515"/>
    <cellStyle name="8_משקל בתא100_עסקאות שאושרו וטרם בוצעו   2_פירוט אגח תשואה מעל 10% " xfId="7945"/>
    <cellStyle name="8_משקל בתא100_עסקאות שאושרו וטרם בוצעו   2_פירוט אגח תשואה מעל 10%  2" xfId="24516"/>
    <cellStyle name="8_משקל בתא100_עסקאות שאושרו וטרם בוצעו   2_פירוט אגח תשואה מעל 10% _1" xfId="7946"/>
    <cellStyle name="8_משקל בתא100_עסקאות שאושרו וטרם בוצעו   2_פירוט אגח תשואה מעל 10% _1 2" xfId="24517"/>
    <cellStyle name="8_משקל בתא100_עסקאות שאושרו וטרם בוצעו   2_פירוט אגח תשואה מעל 10% _1_15" xfId="13387"/>
    <cellStyle name="8_משקל בתא100_עסקאות שאושרו וטרם בוצעו   2_פירוט אגח תשואה מעל 10% _1_15 2" xfId="24518"/>
    <cellStyle name="8_משקל בתא100_עסקאות שאושרו וטרם בוצעו   2_פירוט אגח תשואה מעל 10% _15" xfId="13386"/>
    <cellStyle name="8_משקל בתא100_עסקאות שאושרו וטרם בוצעו   2_פירוט אגח תשואה מעל 10% _15 2" xfId="24519"/>
    <cellStyle name="8_משקל בתא100_עסקאות שאושרו וטרם בוצעו   2_פירוט אגח תשואה מעל 10% _פירוט אגח תשואה מעל 10% " xfId="7947"/>
    <cellStyle name="8_משקל בתא100_עסקאות שאושרו וטרם בוצעו   2_פירוט אגח תשואה מעל 10% _פירוט אגח תשואה מעל 10%  2" xfId="24520"/>
    <cellStyle name="8_משקל בתא100_עסקאות שאושרו וטרם בוצעו   2_פירוט אגח תשואה מעל 10% _פירוט אגח תשואה מעל 10% _15" xfId="13388"/>
    <cellStyle name="8_משקל בתא100_עסקאות שאושרו וטרם בוצעו   2_פירוט אגח תשואה מעל 10% _פירוט אגח תשואה מעל 10% _15 2" xfId="24521"/>
    <cellStyle name="8_משקל בתא100_עסקאות שאושרו וטרם בוצעו   3" xfId="24505"/>
    <cellStyle name="8_משקל בתא100_עסקאות שאושרו וטרם בוצעו  _1" xfId="7948"/>
    <cellStyle name="8_משקל בתא100_עסקאות שאושרו וטרם בוצעו  _1 2" xfId="7949"/>
    <cellStyle name="8_משקל בתא100_עסקאות שאושרו וטרם בוצעו  _1 2 2" xfId="24523"/>
    <cellStyle name="8_משקל בתא100_עסקאות שאושרו וטרם בוצעו  _1 2_15" xfId="13390"/>
    <cellStyle name="8_משקל בתא100_עסקאות שאושרו וטרם בוצעו  _1 2_15 2" xfId="24524"/>
    <cellStyle name="8_משקל בתא100_עסקאות שאושרו וטרם בוצעו  _1 2_דיווחים נוספים" xfId="7950"/>
    <cellStyle name="8_משקל בתא100_עסקאות שאושרו וטרם בוצעו  _1 2_דיווחים נוספים 2" xfId="24525"/>
    <cellStyle name="8_משקל בתא100_עסקאות שאושרו וטרם בוצעו  _1 2_דיווחים נוספים_1" xfId="7951"/>
    <cellStyle name="8_משקל בתא100_עסקאות שאושרו וטרם בוצעו  _1 2_דיווחים נוספים_1 2" xfId="24526"/>
    <cellStyle name="8_משקל בתא100_עסקאות שאושרו וטרם בוצעו  _1 2_דיווחים נוספים_1_15" xfId="13392"/>
    <cellStyle name="8_משקל בתא100_עסקאות שאושרו וטרם בוצעו  _1 2_דיווחים נוספים_1_15 2" xfId="24527"/>
    <cellStyle name="8_משקל בתא100_עסקאות שאושרו וטרם בוצעו  _1 2_דיווחים נוספים_1_פירוט אגח תשואה מעל 10% " xfId="7952"/>
    <cellStyle name="8_משקל בתא100_עסקאות שאושרו וטרם בוצעו  _1 2_דיווחים נוספים_1_פירוט אגח תשואה מעל 10%  2" xfId="24528"/>
    <cellStyle name="8_משקל בתא100_עסקאות שאושרו וטרם בוצעו  _1 2_דיווחים נוספים_1_פירוט אגח תשואה מעל 10% _15" xfId="13393"/>
    <cellStyle name="8_משקל בתא100_עסקאות שאושרו וטרם בוצעו  _1 2_דיווחים נוספים_1_פירוט אגח תשואה מעל 10% _15 2" xfId="24529"/>
    <cellStyle name="8_משקל בתא100_עסקאות שאושרו וטרם בוצעו  _1 2_דיווחים נוספים_15" xfId="13391"/>
    <cellStyle name="8_משקל בתא100_עסקאות שאושרו וטרם בוצעו  _1 2_דיווחים נוספים_15 2" xfId="24530"/>
    <cellStyle name="8_משקל בתא100_עסקאות שאושרו וטרם בוצעו  _1 2_דיווחים נוספים_פירוט אגח תשואה מעל 10% " xfId="7953"/>
    <cellStyle name="8_משקל בתא100_עסקאות שאושרו וטרם בוצעו  _1 2_דיווחים נוספים_פירוט אגח תשואה מעל 10%  2" xfId="24531"/>
    <cellStyle name="8_משקל בתא100_עסקאות שאושרו וטרם בוצעו  _1 2_דיווחים נוספים_פירוט אגח תשואה מעל 10% _15" xfId="13394"/>
    <cellStyle name="8_משקל בתא100_עסקאות שאושרו וטרם בוצעו  _1 2_דיווחים נוספים_פירוט אגח תשואה מעל 10% _15 2" xfId="24532"/>
    <cellStyle name="8_משקל בתא100_עסקאות שאושרו וטרם בוצעו  _1 2_פירוט אגח תשואה מעל 10% " xfId="7954"/>
    <cellStyle name="8_משקל בתא100_עסקאות שאושרו וטרם בוצעו  _1 2_פירוט אגח תשואה מעל 10%  2" xfId="24533"/>
    <cellStyle name="8_משקל בתא100_עסקאות שאושרו וטרם בוצעו  _1 2_פירוט אגח תשואה מעל 10% _1" xfId="7955"/>
    <cellStyle name="8_משקל בתא100_עסקאות שאושרו וטרם בוצעו  _1 2_פירוט אגח תשואה מעל 10% _1 2" xfId="24534"/>
    <cellStyle name="8_משקל בתא100_עסקאות שאושרו וטרם בוצעו  _1 2_פירוט אגח תשואה מעל 10% _1_15" xfId="13396"/>
    <cellStyle name="8_משקל בתא100_עסקאות שאושרו וטרם בוצעו  _1 2_פירוט אגח תשואה מעל 10% _1_15 2" xfId="24535"/>
    <cellStyle name="8_משקל בתא100_עסקאות שאושרו וטרם בוצעו  _1 2_פירוט אגח תשואה מעל 10% _15" xfId="13395"/>
    <cellStyle name="8_משקל בתא100_עסקאות שאושרו וטרם בוצעו  _1 2_פירוט אגח תשואה מעל 10% _15 2" xfId="24536"/>
    <cellStyle name="8_משקל בתא100_עסקאות שאושרו וטרם בוצעו  _1 2_פירוט אגח תשואה מעל 10% _פירוט אגח תשואה מעל 10% " xfId="7956"/>
    <cellStyle name="8_משקל בתא100_עסקאות שאושרו וטרם בוצעו  _1 2_פירוט אגח תשואה מעל 10% _פירוט אגח תשואה מעל 10%  2" xfId="24537"/>
    <cellStyle name="8_משקל בתא100_עסקאות שאושרו וטרם בוצעו  _1 2_פירוט אגח תשואה מעל 10% _פירוט אגח תשואה מעל 10% _15" xfId="13397"/>
    <cellStyle name="8_משקל בתא100_עסקאות שאושרו וטרם בוצעו  _1 2_פירוט אגח תשואה מעל 10% _פירוט אגח תשואה מעל 10% _15 2" xfId="24538"/>
    <cellStyle name="8_משקל בתא100_עסקאות שאושרו וטרם בוצעו  _1 3" xfId="24522"/>
    <cellStyle name="8_משקל בתא100_עסקאות שאושרו וטרם בוצעו  _1_15" xfId="13389"/>
    <cellStyle name="8_משקל בתא100_עסקאות שאושרו וטרם בוצעו  _1_15 2" xfId="24539"/>
    <cellStyle name="8_משקל בתא100_עסקאות שאושרו וטרם בוצעו  _1_דיווחים נוספים" xfId="7957"/>
    <cellStyle name="8_משקל בתא100_עסקאות שאושרו וטרם בוצעו  _1_דיווחים נוספים 2" xfId="24540"/>
    <cellStyle name="8_משקל בתא100_עסקאות שאושרו וטרם בוצעו  _1_דיווחים נוספים_15" xfId="13398"/>
    <cellStyle name="8_משקל בתא100_עסקאות שאושרו וטרם בוצעו  _1_דיווחים נוספים_15 2" xfId="24541"/>
    <cellStyle name="8_משקל בתא100_עסקאות שאושרו וטרם בוצעו  _1_דיווחים נוספים_פירוט אגח תשואה מעל 10% " xfId="7958"/>
    <cellStyle name="8_משקל בתא100_עסקאות שאושרו וטרם בוצעו  _1_דיווחים נוספים_פירוט אגח תשואה מעל 10%  2" xfId="24542"/>
    <cellStyle name="8_משקל בתא100_עסקאות שאושרו וטרם בוצעו  _1_דיווחים נוספים_פירוט אגח תשואה מעל 10% _15" xfId="13399"/>
    <cellStyle name="8_משקל בתא100_עסקאות שאושרו וטרם בוצעו  _1_דיווחים נוספים_פירוט אגח תשואה מעל 10% _15 2" xfId="24543"/>
    <cellStyle name="8_משקל בתא100_עסקאות שאושרו וטרם בוצעו  _1_פירוט אגח תשואה מעל 10% " xfId="7959"/>
    <cellStyle name="8_משקל בתא100_עסקאות שאושרו וטרם בוצעו  _1_פירוט אגח תשואה מעל 10%  2" xfId="24544"/>
    <cellStyle name="8_משקל בתא100_עסקאות שאושרו וטרם בוצעו  _1_פירוט אגח תשואה מעל 10% _1" xfId="7960"/>
    <cellStyle name="8_משקל בתא100_עסקאות שאושרו וטרם בוצעו  _1_פירוט אגח תשואה מעל 10% _1 2" xfId="24545"/>
    <cellStyle name="8_משקל בתא100_עסקאות שאושרו וטרם בוצעו  _1_פירוט אגח תשואה מעל 10% _1_15" xfId="13401"/>
    <cellStyle name="8_משקל בתא100_עסקאות שאושרו וטרם בוצעו  _1_פירוט אגח תשואה מעל 10% _1_15 2" xfId="24546"/>
    <cellStyle name="8_משקל בתא100_עסקאות שאושרו וטרם בוצעו  _1_פירוט אגח תשואה מעל 10% _15" xfId="13400"/>
    <cellStyle name="8_משקל בתא100_עסקאות שאושרו וטרם בוצעו  _1_פירוט אגח תשואה מעל 10% _15 2" xfId="24547"/>
    <cellStyle name="8_משקל בתא100_עסקאות שאושרו וטרם בוצעו  _1_פירוט אגח תשואה מעל 10% _פירוט אגח תשואה מעל 10% " xfId="7961"/>
    <cellStyle name="8_משקל בתא100_עסקאות שאושרו וטרם בוצעו  _1_פירוט אגח תשואה מעל 10% _פירוט אגח תשואה מעל 10%  2" xfId="24548"/>
    <cellStyle name="8_משקל בתא100_עסקאות שאושרו וטרם בוצעו  _1_פירוט אגח תשואה מעל 10% _פירוט אגח תשואה מעל 10% _15" xfId="13402"/>
    <cellStyle name="8_משקל בתא100_עסקאות שאושרו וטרם בוצעו  _1_פירוט אגח תשואה מעל 10% _פירוט אגח תשואה מעל 10% _15 2" xfId="24549"/>
    <cellStyle name="8_משקל בתא100_עסקאות שאושרו וטרם בוצעו  _15" xfId="13380"/>
    <cellStyle name="8_משקל בתא100_עסקאות שאושרו וטרם בוצעו  _15 2" xfId="24550"/>
    <cellStyle name="8_משקל בתא100_עסקאות שאושרו וטרם בוצעו  _4.4." xfId="7962"/>
    <cellStyle name="8_משקל בתא100_עסקאות שאושרו וטרם בוצעו  _4.4. 2" xfId="7963"/>
    <cellStyle name="8_משקל בתא100_עסקאות שאושרו וטרם בוצעו  _4.4. 2 2" xfId="24552"/>
    <cellStyle name="8_משקל בתא100_עסקאות שאושרו וטרם בוצעו  _4.4. 2_15" xfId="13404"/>
    <cellStyle name="8_משקל בתא100_עסקאות שאושרו וטרם בוצעו  _4.4. 2_15 2" xfId="24553"/>
    <cellStyle name="8_משקל בתא100_עסקאות שאושרו וטרם בוצעו  _4.4. 2_דיווחים נוספים" xfId="7964"/>
    <cellStyle name="8_משקל בתא100_עסקאות שאושרו וטרם בוצעו  _4.4. 2_דיווחים נוספים 2" xfId="24554"/>
    <cellStyle name="8_משקל בתא100_עסקאות שאושרו וטרם בוצעו  _4.4. 2_דיווחים נוספים_1" xfId="7965"/>
    <cellStyle name="8_משקל בתא100_עסקאות שאושרו וטרם בוצעו  _4.4. 2_דיווחים נוספים_1 2" xfId="24555"/>
    <cellStyle name="8_משקל בתא100_עסקאות שאושרו וטרם בוצעו  _4.4. 2_דיווחים נוספים_1_15" xfId="13406"/>
    <cellStyle name="8_משקל בתא100_עסקאות שאושרו וטרם בוצעו  _4.4. 2_דיווחים נוספים_1_15 2" xfId="24556"/>
    <cellStyle name="8_משקל בתא100_עסקאות שאושרו וטרם בוצעו  _4.4. 2_דיווחים נוספים_1_פירוט אגח תשואה מעל 10% " xfId="7966"/>
    <cellStyle name="8_משקל בתא100_עסקאות שאושרו וטרם בוצעו  _4.4. 2_דיווחים נוספים_1_פירוט אגח תשואה מעל 10%  2" xfId="24557"/>
    <cellStyle name="8_משקל בתא100_עסקאות שאושרו וטרם בוצעו  _4.4. 2_דיווחים נוספים_1_פירוט אגח תשואה מעל 10% _15" xfId="13407"/>
    <cellStyle name="8_משקל בתא100_עסקאות שאושרו וטרם בוצעו  _4.4. 2_דיווחים נוספים_1_פירוט אגח תשואה מעל 10% _15 2" xfId="24558"/>
    <cellStyle name="8_משקל בתא100_עסקאות שאושרו וטרם בוצעו  _4.4. 2_דיווחים נוספים_15" xfId="13405"/>
    <cellStyle name="8_משקל בתא100_עסקאות שאושרו וטרם בוצעו  _4.4. 2_דיווחים נוספים_15 2" xfId="24559"/>
    <cellStyle name="8_משקל בתא100_עסקאות שאושרו וטרם בוצעו  _4.4. 2_דיווחים נוספים_פירוט אגח תשואה מעל 10% " xfId="7967"/>
    <cellStyle name="8_משקל בתא100_עסקאות שאושרו וטרם בוצעו  _4.4. 2_דיווחים נוספים_פירוט אגח תשואה מעל 10%  2" xfId="24560"/>
    <cellStyle name="8_משקל בתא100_עסקאות שאושרו וטרם בוצעו  _4.4. 2_דיווחים נוספים_פירוט אגח תשואה מעל 10% _15" xfId="13408"/>
    <cellStyle name="8_משקל בתא100_עסקאות שאושרו וטרם בוצעו  _4.4. 2_דיווחים נוספים_פירוט אגח תשואה מעל 10% _15 2" xfId="24561"/>
    <cellStyle name="8_משקל בתא100_עסקאות שאושרו וטרם בוצעו  _4.4. 2_פירוט אגח תשואה מעל 10% " xfId="7968"/>
    <cellStyle name="8_משקל בתא100_עסקאות שאושרו וטרם בוצעו  _4.4. 2_פירוט אגח תשואה מעל 10%  2" xfId="24562"/>
    <cellStyle name="8_משקל בתא100_עסקאות שאושרו וטרם בוצעו  _4.4. 2_פירוט אגח תשואה מעל 10% _1" xfId="7969"/>
    <cellStyle name="8_משקל בתא100_עסקאות שאושרו וטרם בוצעו  _4.4. 2_פירוט אגח תשואה מעל 10% _1 2" xfId="24563"/>
    <cellStyle name="8_משקל בתא100_עסקאות שאושרו וטרם בוצעו  _4.4. 2_פירוט אגח תשואה מעל 10% _1_15" xfId="13410"/>
    <cellStyle name="8_משקל בתא100_עסקאות שאושרו וטרם בוצעו  _4.4. 2_פירוט אגח תשואה מעל 10% _1_15 2" xfId="24564"/>
    <cellStyle name="8_משקל בתא100_עסקאות שאושרו וטרם בוצעו  _4.4. 2_פירוט אגח תשואה מעל 10% _15" xfId="13409"/>
    <cellStyle name="8_משקל בתא100_עסקאות שאושרו וטרם בוצעו  _4.4. 2_פירוט אגח תשואה מעל 10% _15 2" xfId="24565"/>
    <cellStyle name="8_משקל בתא100_עסקאות שאושרו וטרם בוצעו  _4.4. 2_פירוט אגח תשואה מעל 10% _פירוט אגח תשואה מעל 10% " xfId="7970"/>
    <cellStyle name="8_משקל בתא100_עסקאות שאושרו וטרם בוצעו  _4.4. 2_פירוט אגח תשואה מעל 10% _פירוט אגח תשואה מעל 10%  2" xfId="24566"/>
    <cellStyle name="8_משקל בתא100_עסקאות שאושרו וטרם בוצעו  _4.4. 2_פירוט אגח תשואה מעל 10% _פירוט אגח תשואה מעל 10% _15" xfId="13411"/>
    <cellStyle name="8_משקל בתא100_עסקאות שאושרו וטרם בוצעו  _4.4. 2_פירוט אגח תשואה מעל 10% _פירוט אגח תשואה מעל 10% _15 2" xfId="24567"/>
    <cellStyle name="8_משקל בתא100_עסקאות שאושרו וטרם בוצעו  _4.4. 3" xfId="24551"/>
    <cellStyle name="8_משקל בתא100_עסקאות שאושרו וטרם בוצעו  _4.4._15" xfId="13403"/>
    <cellStyle name="8_משקל בתא100_עסקאות שאושרו וטרם בוצעו  _4.4._15 2" xfId="24568"/>
    <cellStyle name="8_משקל בתא100_עסקאות שאושרו וטרם בוצעו  _4.4._דיווחים נוספים" xfId="7971"/>
    <cellStyle name="8_משקל בתא100_עסקאות שאושרו וטרם בוצעו  _4.4._דיווחים נוספים 2" xfId="24569"/>
    <cellStyle name="8_משקל בתא100_עסקאות שאושרו וטרם בוצעו  _4.4._דיווחים נוספים_15" xfId="13412"/>
    <cellStyle name="8_משקל בתא100_עסקאות שאושרו וטרם בוצעו  _4.4._דיווחים נוספים_15 2" xfId="24570"/>
    <cellStyle name="8_משקל בתא100_עסקאות שאושרו וטרם בוצעו  _4.4._דיווחים נוספים_פירוט אגח תשואה מעל 10% " xfId="7972"/>
    <cellStyle name="8_משקל בתא100_עסקאות שאושרו וטרם בוצעו  _4.4._דיווחים נוספים_פירוט אגח תשואה מעל 10%  2" xfId="24571"/>
    <cellStyle name="8_משקל בתא100_עסקאות שאושרו וטרם בוצעו  _4.4._דיווחים נוספים_פירוט אגח תשואה מעל 10% _15" xfId="13413"/>
    <cellStyle name="8_משקל בתא100_עסקאות שאושרו וטרם בוצעו  _4.4._דיווחים נוספים_פירוט אגח תשואה מעל 10% _15 2" xfId="24572"/>
    <cellStyle name="8_משקל בתא100_עסקאות שאושרו וטרם בוצעו  _4.4._פירוט אגח תשואה מעל 10% " xfId="7973"/>
    <cellStyle name="8_משקל בתא100_עסקאות שאושרו וטרם בוצעו  _4.4._פירוט אגח תשואה מעל 10%  2" xfId="24573"/>
    <cellStyle name="8_משקל בתא100_עסקאות שאושרו וטרם בוצעו  _4.4._פירוט אגח תשואה מעל 10% _1" xfId="7974"/>
    <cellStyle name="8_משקל בתא100_עסקאות שאושרו וטרם בוצעו  _4.4._פירוט אגח תשואה מעל 10% _1 2" xfId="24574"/>
    <cellStyle name="8_משקל בתא100_עסקאות שאושרו וטרם בוצעו  _4.4._פירוט אגח תשואה מעל 10% _1_15" xfId="13415"/>
    <cellStyle name="8_משקל בתא100_עסקאות שאושרו וטרם בוצעו  _4.4._פירוט אגח תשואה מעל 10% _1_15 2" xfId="24575"/>
    <cellStyle name="8_משקל בתא100_עסקאות שאושרו וטרם בוצעו  _4.4._פירוט אגח תשואה מעל 10% _15" xfId="13414"/>
    <cellStyle name="8_משקל בתא100_עסקאות שאושרו וטרם בוצעו  _4.4._פירוט אגח תשואה מעל 10% _15 2" xfId="24576"/>
    <cellStyle name="8_משקל בתא100_עסקאות שאושרו וטרם בוצעו  _4.4._פירוט אגח תשואה מעל 10% _פירוט אגח תשואה מעל 10% " xfId="7975"/>
    <cellStyle name="8_משקל בתא100_עסקאות שאושרו וטרם בוצעו  _4.4._פירוט אגח תשואה מעל 10% _פירוט אגח תשואה מעל 10%  2" xfId="24577"/>
    <cellStyle name="8_משקל בתא100_עסקאות שאושרו וטרם בוצעו  _4.4._פירוט אגח תשואה מעל 10% _פירוט אגח תשואה מעל 10% _15" xfId="13416"/>
    <cellStyle name="8_משקל בתא100_עסקאות שאושרו וטרם בוצעו  _4.4._פירוט אגח תשואה מעל 10% _פירוט אגח תשואה מעל 10% _15 2" xfId="24578"/>
    <cellStyle name="8_משקל בתא100_עסקאות שאושרו וטרם בוצעו  _דיווחים נוספים" xfId="7976"/>
    <cellStyle name="8_משקל בתא100_עסקאות שאושרו וטרם בוצעו  _דיווחים נוספים 2" xfId="24579"/>
    <cellStyle name="8_משקל בתא100_עסקאות שאושרו וטרם בוצעו  _דיווחים נוספים_1" xfId="7977"/>
    <cellStyle name="8_משקל בתא100_עסקאות שאושרו וטרם בוצעו  _דיווחים נוספים_1 2" xfId="24580"/>
    <cellStyle name="8_משקל בתא100_עסקאות שאושרו וטרם בוצעו  _דיווחים נוספים_1_15" xfId="13418"/>
    <cellStyle name="8_משקל בתא100_עסקאות שאושרו וטרם בוצעו  _דיווחים נוספים_1_15 2" xfId="24581"/>
    <cellStyle name="8_משקל בתא100_עסקאות שאושרו וטרם בוצעו  _דיווחים נוספים_1_פירוט אגח תשואה מעל 10% " xfId="7978"/>
    <cellStyle name="8_משקל בתא100_עסקאות שאושרו וטרם בוצעו  _דיווחים נוספים_1_פירוט אגח תשואה מעל 10%  2" xfId="24582"/>
    <cellStyle name="8_משקל בתא100_עסקאות שאושרו וטרם בוצעו  _דיווחים נוספים_1_פירוט אגח תשואה מעל 10% _15" xfId="13419"/>
    <cellStyle name="8_משקל בתא100_עסקאות שאושרו וטרם בוצעו  _דיווחים נוספים_1_פירוט אגח תשואה מעל 10% _15 2" xfId="24583"/>
    <cellStyle name="8_משקל בתא100_עסקאות שאושרו וטרם בוצעו  _דיווחים נוספים_15" xfId="13417"/>
    <cellStyle name="8_משקל בתא100_עסקאות שאושרו וטרם בוצעו  _דיווחים נוספים_15 2" xfId="24584"/>
    <cellStyle name="8_משקל בתא100_עסקאות שאושרו וטרם בוצעו  _דיווחים נוספים_פירוט אגח תשואה מעל 10% " xfId="7979"/>
    <cellStyle name="8_משקל בתא100_עסקאות שאושרו וטרם בוצעו  _דיווחים נוספים_פירוט אגח תשואה מעל 10%  2" xfId="24585"/>
    <cellStyle name="8_משקל בתא100_עסקאות שאושרו וטרם בוצעו  _דיווחים נוספים_פירוט אגח תשואה מעל 10% _15" xfId="13420"/>
    <cellStyle name="8_משקל בתא100_עסקאות שאושרו וטרם בוצעו  _דיווחים נוספים_פירוט אגח תשואה מעל 10% _15 2" xfId="24586"/>
    <cellStyle name="8_משקל בתא100_עסקאות שאושרו וטרם בוצעו  _פירוט אגח תשואה מעל 10% " xfId="7980"/>
    <cellStyle name="8_משקל בתא100_עסקאות שאושרו וטרם בוצעו  _פירוט אגח תשואה מעל 10%  2" xfId="24587"/>
    <cellStyle name="8_משקל בתא100_עסקאות שאושרו וטרם בוצעו  _פירוט אגח תשואה מעל 10% _1" xfId="7981"/>
    <cellStyle name="8_משקל בתא100_עסקאות שאושרו וטרם בוצעו  _פירוט אגח תשואה מעל 10% _1 2" xfId="24588"/>
    <cellStyle name="8_משקל בתא100_עסקאות שאושרו וטרם בוצעו  _פירוט אגח תשואה מעל 10% _1_15" xfId="13422"/>
    <cellStyle name="8_משקל בתא100_עסקאות שאושרו וטרם בוצעו  _פירוט אגח תשואה מעל 10% _1_15 2" xfId="24589"/>
    <cellStyle name="8_משקל בתא100_עסקאות שאושרו וטרם בוצעו  _פירוט אגח תשואה מעל 10% _15" xfId="13421"/>
    <cellStyle name="8_משקל בתא100_עסקאות שאושרו וטרם בוצעו  _פירוט אגח תשואה מעל 10% _15 2" xfId="24590"/>
    <cellStyle name="8_משקל בתא100_עסקאות שאושרו וטרם בוצעו  _פירוט אגח תשואה מעל 10% _פירוט אגח תשואה מעל 10% " xfId="7982"/>
    <cellStyle name="8_משקל בתא100_עסקאות שאושרו וטרם בוצעו  _פירוט אגח תשואה מעל 10% _פירוט אגח תשואה מעל 10%  2" xfId="24591"/>
    <cellStyle name="8_משקל בתא100_עסקאות שאושרו וטרם בוצעו  _פירוט אגח תשואה מעל 10% _פירוט אגח תשואה מעל 10% _15" xfId="13423"/>
    <cellStyle name="8_משקל בתא100_עסקאות שאושרו וטרם בוצעו  _פירוט אגח תשואה מעל 10% _פירוט אגח תשואה מעל 10% _15 2" xfId="24592"/>
    <cellStyle name="8_משקל בתא100_פירוט אגח תשואה מעל 10% " xfId="7983"/>
    <cellStyle name="8_משקל בתא100_פירוט אגח תשואה מעל 10%  2" xfId="7984"/>
    <cellStyle name="8_משקל בתא100_פירוט אגח תשואה מעל 10%  2 2" xfId="24594"/>
    <cellStyle name="8_משקל בתא100_פירוט אגח תשואה מעל 10%  2_15" xfId="13425"/>
    <cellStyle name="8_משקל בתא100_פירוט אגח תשואה מעל 10%  2_15 2" xfId="24595"/>
    <cellStyle name="8_משקל בתא100_פירוט אגח תשואה מעל 10%  2_דיווחים נוספים" xfId="7985"/>
    <cellStyle name="8_משקל בתא100_פירוט אגח תשואה מעל 10%  2_דיווחים נוספים 2" xfId="24596"/>
    <cellStyle name="8_משקל בתא100_פירוט אגח תשואה מעל 10%  2_דיווחים נוספים_1" xfId="7986"/>
    <cellStyle name="8_משקל בתא100_פירוט אגח תשואה מעל 10%  2_דיווחים נוספים_1 2" xfId="24597"/>
    <cellStyle name="8_משקל בתא100_פירוט אגח תשואה מעל 10%  2_דיווחים נוספים_1_15" xfId="13427"/>
    <cellStyle name="8_משקל בתא100_פירוט אגח תשואה מעל 10%  2_דיווחים נוספים_1_15 2" xfId="24598"/>
    <cellStyle name="8_משקל בתא100_פירוט אגח תשואה מעל 10%  2_דיווחים נוספים_1_פירוט אגח תשואה מעל 10% " xfId="7987"/>
    <cellStyle name="8_משקל בתא100_פירוט אגח תשואה מעל 10%  2_דיווחים נוספים_1_פירוט אגח תשואה מעל 10%  2" xfId="24599"/>
    <cellStyle name="8_משקל בתא100_פירוט אגח תשואה מעל 10%  2_דיווחים נוספים_1_פירוט אגח תשואה מעל 10% _15" xfId="13428"/>
    <cellStyle name="8_משקל בתא100_פירוט אגח תשואה מעל 10%  2_דיווחים נוספים_1_פירוט אגח תשואה מעל 10% _15 2" xfId="24600"/>
    <cellStyle name="8_משקל בתא100_פירוט אגח תשואה מעל 10%  2_דיווחים נוספים_15" xfId="13426"/>
    <cellStyle name="8_משקל בתא100_פירוט אגח תשואה מעל 10%  2_דיווחים נוספים_15 2" xfId="24601"/>
    <cellStyle name="8_משקל בתא100_פירוט אגח תשואה מעל 10%  2_דיווחים נוספים_פירוט אגח תשואה מעל 10% " xfId="7988"/>
    <cellStyle name="8_משקל בתא100_פירוט אגח תשואה מעל 10%  2_דיווחים נוספים_פירוט אגח תשואה מעל 10%  2" xfId="24602"/>
    <cellStyle name="8_משקל בתא100_פירוט אגח תשואה מעל 10%  2_דיווחים נוספים_פירוט אגח תשואה מעל 10% _15" xfId="13429"/>
    <cellStyle name="8_משקל בתא100_פירוט אגח תשואה מעל 10%  2_דיווחים נוספים_פירוט אגח תשואה מעל 10% _15 2" xfId="24603"/>
    <cellStyle name="8_משקל בתא100_פירוט אגח תשואה מעל 10%  2_פירוט אגח תשואה מעל 10% " xfId="7989"/>
    <cellStyle name="8_משקל בתא100_פירוט אגח תשואה מעל 10%  2_פירוט אגח תשואה מעל 10%  2" xfId="24604"/>
    <cellStyle name="8_משקל בתא100_פירוט אגח תשואה מעל 10%  2_פירוט אגח תשואה מעל 10% _1" xfId="7990"/>
    <cellStyle name="8_משקל בתא100_פירוט אגח תשואה מעל 10%  2_פירוט אגח תשואה מעל 10% _1 2" xfId="24605"/>
    <cellStyle name="8_משקל בתא100_פירוט אגח תשואה מעל 10%  2_פירוט אגח תשואה מעל 10% _1_15" xfId="13431"/>
    <cellStyle name="8_משקל בתא100_פירוט אגח תשואה מעל 10%  2_פירוט אגח תשואה מעל 10% _1_15 2" xfId="24606"/>
    <cellStyle name="8_משקל בתא100_פירוט אגח תשואה מעל 10%  2_פירוט אגח תשואה מעל 10% _15" xfId="13430"/>
    <cellStyle name="8_משקל בתא100_פירוט אגח תשואה מעל 10%  2_פירוט אגח תשואה מעל 10% _15 2" xfId="24607"/>
    <cellStyle name="8_משקל בתא100_פירוט אגח תשואה מעל 10%  2_פירוט אגח תשואה מעל 10% _פירוט אגח תשואה מעל 10% " xfId="7991"/>
    <cellStyle name="8_משקל בתא100_פירוט אגח תשואה מעל 10%  2_פירוט אגח תשואה מעל 10% _פירוט אגח תשואה מעל 10%  2" xfId="24608"/>
    <cellStyle name="8_משקל בתא100_פירוט אגח תשואה מעל 10%  2_פירוט אגח תשואה מעל 10% _פירוט אגח תשואה מעל 10% _15" xfId="13432"/>
    <cellStyle name="8_משקל בתא100_פירוט אגח תשואה מעל 10%  2_פירוט אגח תשואה מעל 10% _פירוט אגח תשואה מעל 10% _15 2" xfId="24609"/>
    <cellStyle name="8_משקל בתא100_פירוט אגח תשואה מעל 10%  3" xfId="24593"/>
    <cellStyle name="8_משקל בתא100_פירוט אגח תשואה מעל 10% _1" xfId="7992"/>
    <cellStyle name="8_משקל בתא100_פירוט אגח תשואה מעל 10% _1 2" xfId="24610"/>
    <cellStyle name="8_משקל בתא100_פירוט אגח תשואה מעל 10% _1_15" xfId="13433"/>
    <cellStyle name="8_משקל בתא100_פירוט אגח תשואה מעל 10% _1_15 2" xfId="24611"/>
    <cellStyle name="8_משקל בתא100_פירוט אגח תשואה מעל 10% _1_פירוט אגח תשואה מעל 10% " xfId="7993"/>
    <cellStyle name="8_משקל בתא100_פירוט אגח תשואה מעל 10% _1_פירוט אגח תשואה מעל 10%  2" xfId="24612"/>
    <cellStyle name="8_משקל בתא100_פירוט אגח תשואה מעל 10% _1_פירוט אגח תשואה מעל 10% _15" xfId="13434"/>
    <cellStyle name="8_משקל בתא100_פירוט אגח תשואה מעל 10% _1_פירוט אגח תשואה מעל 10% _15 2" xfId="24613"/>
    <cellStyle name="8_משקל בתא100_פירוט אגח תשואה מעל 10% _15" xfId="13424"/>
    <cellStyle name="8_משקל בתא100_פירוט אגח תשואה מעל 10% _15 2" xfId="24614"/>
    <cellStyle name="8_משקל בתא100_פירוט אגח תשואה מעל 10% _2" xfId="7994"/>
    <cellStyle name="8_משקל בתא100_פירוט אגח תשואה מעל 10% _2 2" xfId="24615"/>
    <cellStyle name="8_משקל בתא100_פירוט אגח תשואה מעל 10% _2_15" xfId="13435"/>
    <cellStyle name="8_משקל בתא100_פירוט אגח תשואה מעל 10% _2_15 2" xfId="24616"/>
    <cellStyle name="8_משקל בתא100_פירוט אגח תשואה מעל 10% _4.4." xfId="7995"/>
    <cellStyle name="8_משקל בתא100_פירוט אגח תשואה מעל 10% _4.4. 2" xfId="7996"/>
    <cellStyle name="8_משקל בתא100_פירוט אגח תשואה מעל 10% _4.4. 2 2" xfId="24618"/>
    <cellStyle name="8_משקל בתא100_פירוט אגח תשואה מעל 10% _4.4. 2_15" xfId="13437"/>
    <cellStyle name="8_משקל בתא100_פירוט אגח תשואה מעל 10% _4.4. 2_15 2" xfId="24619"/>
    <cellStyle name="8_משקל בתא100_פירוט אגח תשואה מעל 10% _4.4. 2_דיווחים נוספים" xfId="7997"/>
    <cellStyle name="8_משקל בתא100_פירוט אגח תשואה מעל 10% _4.4. 2_דיווחים נוספים 2" xfId="24620"/>
    <cellStyle name="8_משקל בתא100_פירוט אגח תשואה מעל 10% _4.4. 2_דיווחים נוספים_1" xfId="7998"/>
    <cellStyle name="8_משקל בתא100_פירוט אגח תשואה מעל 10% _4.4. 2_דיווחים נוספים_1 2" xfId="24621"/>
    <cellStyle name="8_משקל בתא100_פירוט אגח תשואה מעל 10% _4.4. 2_דיווחים נוספים_1_15" xfId="13439"/>
    <cellStyle name="8_משקל בתא100_פירוט אגח תשואה מעל 10% _4.4. 2_דיווחים נוספים_1_15 2" xfId="24622"/>
    <cellStyle name="8_משקל בתא100_פירוט אגח תשואה מעל 10% _4.4. 2_דיווחים נוספים_1_פירוט אגח תשואה מעל 10% " xfId="7999"/>
    <cellStyle name="8_משקל בתא100_פירוט אגח תשואה מעל 10% _4.4. 2_דיווחים נוספים_1_פירוט אגח תשואה מעל 10%  2" xfId="24623"/>
    <cellStyle name="8_משקל בתא100_פירוט אגח תשואה מעל 10% _4.4. 2_דיווחים נוספים_1_פירוט אגח תשואה מעל 10% _15" xfId="13440"/>
    <cellStyle name="8_משקל בתא100_פירוט אגח תשואה מעל 10% _4.4. 2_דיווחים נוספים_1_פירוט אגח תשואה מעל 10% _15 2" xfId="24624"/>
    <cellStyle name="8_משקל בתא100_פירוט אגח תשואה מעל 10% _4.4. 2_דיווחים נוספים_15" xfId="13438"/>
    <cellStyle name="8_משקל בתא100_פירוט אגח תשואה מעל 10% _4.4. 2_דיווחים נוספים_15 2" xfId="24625"/>
    <cellStyle name="8_משקל בתא100_פירוט אגח תשואה מעל 10% _4.4. 2_דיווחים נוספים_פירוט אגח תשואה מעל 10% " xfId="8000"/>
    <cellStyle name="8_משקל בתא100_פירוט אגח תשואה מעל 10% _4.4. 2_דיווחים נוספים_פירוט אגח תשואה מעל 10%  2" xfId="24626"/>
    <cellStyle name="8_משקל בתא100_פירוט אגח תשואה מעל 10% _4.4. 2_דיווחים נוספים_פירוט אגח תשואה מעל 10% _15" xfId="13441"/>
    <cellStyle name="8_משקל בתא100_פירוט אגח תשואה מעל 10% _4.4. 2_דיווחים נוספים_פירוט אגח תשואה מעל 10% _15 2" xfId="24627"/>
    <cellStyle name="8_משקל בתא100_פירוט אגח תשואה מעל 10% _4.4. 2_פירוט אגח תשואה מעל 10% " xfId="8001"/>
    <cellStyle name="8_משקל בתא100_פירוט אגח תשואה מעל 10% _4.4. 2_פירוט אגח תשואה מעל 10%  2" xfId="24628"/>
    <cellStyle name="8_משקל בתא100_פירוט אגח תשואה מעל 10% _4.4. 2_פירוט אגח תשואה מעל 10% _1" xfId="8002"/>
    <cellStyle name="8_משקל בתא100_פירוט אגח תשואה מעל 10% _4.4. 2_פירוט אגח תשואה מעל 10% _1 2" xfId="24629"/>
    <cellStyle name="8_משקל בתא100_פירוט אגח תשואה מעל 10% _4.4. 2_פירוט אגח תשואה מעל 10% _1_15" xfId="13443"/>
    <cellStyle name="8_משקל בתא100_פירוט אגח תשואה מעל 10% _4.4. 2_פירוט אגח תשואה מעל 10% _1_15 2" xfId="24630"/>
    <cellStyle name="8_משקל בתא100_פירוט אגח תשואה מעל 10% _4.4. 2_פירוט אגח תשואה מעל 10% _15" xfId="13442"/>
    <cellStyle name="8_משקל בתא100_פירוט אגח תשואה מעל 10% _4.4. 2_פירוט אגח תשואה מעל 10% _15 2" xfId="24631"/>
    <cellStyle name="8_משקל בתא100_פירוט אגח תשואה מעל 10% _4.4. 2_פירוט אגח תשואה מעל 10% _פירוט אגח תשואה מעל 10% " xfId="8003"/>
    <cellStyle name="8_משקל בתא100_פירוט אגח תשואה מעל 10% _4.4. 2_פירוט אגח תשואה מעל 10% _פירוט אגח תשואה מעל 10%  2" xfId="24632"/>
    <cellStyle name="8_משקל בתא100_פירוט אגח תשואה מעל 10% _4.4. 2_פירוט אגח תשואה מעל 10% _פירוט אגח תשואה מעל 10% _15" xfId="13444"/>
    <cellStyle name="8_משקל בתא100_פירוט אגח תשואה מעל 10% _4.4. 2_פירוט אגח תשואה מעל 10% _פירוט אגח תשואה מעל 10% _15 2" xfId="24633"/>
    <cellStyle name="8_משקל בתא100_פירוט אגח תשואה מעל 10% _4.4. 3" xfId="24617"/>
    <cellStyle name="8_משקל בתא100_פירוט אגח תשואה מעל 10% _4.4._15" xfId="13436"/>
    <cellStyle name="8_משקל בתא100_פירוט אגח תשואה מעל 10% _4.4._15 2" xfId="24634"/>
    <cellStyle name="8_משקל בתא100_פירוט אגח תשואה מעל 10% _4.4._דיווחים נוספים" xfId="8004"/>
    <cellStyle name="8_משקל בתא100_פירוט אגח תשואה מעל 10% _4.4._דיווחים נוספים 2" xfId="24635"/>
    <cellStyle name="8_משקל בתא100_פירוט אגח תשואה מעל 10% _4.4._דיווחים נוספים_15" xfId="13445"/>
    <cellStyle name="8_משקל בתא100_פירוט אגח תשואה מעל 10% _4.4._דיווחים נוספים_15 2" xfId="24636"/>
    <cellStyle name="8_משקל בתא100_פירוט אגח תשואה מעל 10% _4.4._דיווחים נוספים_פירוט אגח תשואה מעל 10% " xfId="8005"/>
    <cellStyle name="8_משקל בתא100_פירוט אגח תשואה מעל 10% _4.4._דיווחים נוספים_פירוט אגח תשואה מעל 10%  2" xfId="24637"/>
    <cellStyle name="8_משקל בתא100_פירוט אגח תשואה מעל 10% _4.4._דיווחים נוספים_פירוט אגח תשואה מעל 10% _15" xfId="13446"/>
    <cellStyle name="8_משקל בתא100_פירוט אגח תשואה מעל 10% _4.4._דיווחים נוספים_פירוט אגח תשואה מעל 10% _15 2" xfId="24638"/>
    <cellStyle name="8_משקל בתא100_פירוט אגח תשואה מעל 10% _4.4._פירוט אגח תשואה מעל 10% " xfId="8006"/>
    <cellStyle name="8_משקל בתא100_פירוט אגח תשואה מעל 10% _4.4._פירוט אגח תשואה מעל 10%  2" xfId="24639"/>
    <cellStyle name="8_משקל בתא100_פירוט אגח תשואה מעל 10% _4.4._פירוט אגח תשואה מעל 10% _1" xfId="8007"/>
    <cellStyle name="8_משקל בתא100_פירוט אגח תשואה מעל 10% _4.4._פירוט אגח תשואה מעל 10% _1 2" xfId="24640"/>
    <cellStyle name="8_משקל בתא100_פירוט אגח תשואה מעל 10% _4.4._פירוט אגח תשואה מעל 10% _1_15" xfId="13448"/>
    <cellStyle name="8_משקל בתא100_פירוט אגח תשואה מעל 10% _4.4._פירוט אגח תשואה מעל 10% _1_15 2" xfId="24641"/>
    <cellStyle name="8_משקל בתא100_פירוט אגח תשואה מעל 10% _4.4._פירוט אגח תשואה מעל 10% _15" xfId="13447"/>
    <cellStyle name="8_משקל בתא100_פירוט אגח תשואה מעל 10% _4.4._פירוט אגח תשואה מעל 10% _15 2" xfId="24642"/>
    <cellStyle name="8_משקל בתא100_פירוט אגח תשואה מעל 10% _4.4._פירוט אגח תשואה מעל 10% _פירוט אגח תשואה מעל 10% " xfId="8008"/>
    <cellStyle name="8_משקל בתא100_פירוט אגח תשואה מעל 10% _4.4._פירוט אגח תשואה מעל 10% _פירוט אגח תשואה מעל 10%  2" xfId="24643"/>
    <cellStyle name="8_משקל בתא100_פירוט אגח תשואה מעל 10% _4.4._פירוט אגח תשואה מעל 10% _פירוט אגח תשואה מעל 10% _15" xfId="13449"/>
    <cellStyle name="8_משקל בתא100_פירוט אגח תשואה מעל 10% _4.4._פירוט אגח תשואה מעל 10% _פירוט אגח תשואה מעל 10% _15 2" xfId="24644"/>
    <cellStyle name="8_משקל בתא100_פירוט אגח תשואה מעל 10% _דיווחים נוספים" xfId="8009"/>
    <cellStyle name="8_משקל בתא100_פירוט אגח תשואה מעל 10% _דיווחים נוספים 2" xfId="24645"/>
    <cellStyle name="8_משקל בתא100_פירוט אגח תשואה מעל 10% _דיווחים נוספים_1" xfId="8010"/>
    <cellStyle name="8_משקל בתא100_פירוט אגח תשואה מעל 10% _דיווחים נוספים_1 2" xfId="24646"/>
    <cellStyle name="8_משקל בתא100_פירוט אגח תשואה מעל 10% _דיווחים נוספים_1_15" xfId="13451"/>
    <cellStyle name="8_משקל בתא100_פירוט אגח תשואה מעל 10% _דיווחים נוספים_1_15 2" xfId="24647"/>
    <cellStyle name="8_משקל בתא100_פירוט אגח תשואה מעל 10% _דיווחים נוספים_1_פירוט אגח תשואה מעל 10% " xfId="8011"/>
    <cellStyle name="8_משקל בתא100_פירוט אגח תשואה מעל 10% _דיווחים נוספים_1_פירוט אגח תשואה מעל 10%  2" xfId="24648"/>
    <cellStyle name="8_משקל בתא100_פירוט אגח תשואה מעל 10% _דיווחים נוספים_1_פירוט אגח תשואה מעל 10% _15" xfId="13452"/>
    <cellStyle name="8_משקל בתא100_פירוט אגח תשואה מעל 10% _דיווחים נוספים_1_פירוט אגח תשואה מעל 10% _15 2" xfId="24649"/>
    <cellStyle name="8_משקל בתא100_פירוט אגח תשואה מעל 10% _דיווחים נוספים_15" xfId="13450"/>
    <cellStyle name="8_משקל בתא100_פירוט אגח תשואה מעל 10% _דיווחים נוספים_15 2" xfId="24650"/>
    <cellStyle name="8_משקל בתא100_פירוט אגח תשואה מעל 10% _דיווחים נוספים_פירוט אגח תשואה מעל 10% " xfId="8012"/>
    <cellStyle name="8_משקל בתא100_פירוט אגח תשואה מעל 10% _דיווחים נוספים_פירוט אגח תשואה מעל 10%  2" xfId="24651"/>
    <cellStyle name="8_משקל בתא100_פירוט אגח תשואה מעל 10% _דיווחים נוספים_פירוט אגח תשואה מעל 10% _15" xfId="13453"/>
    <cellStyle name="8_משקל בתא100_פירוט אגח תשואה מעל 10% _דיווחים נוספים_פירוט אגח תשואה מעל 10% _15 2" xfId="24652"/>
    <cellStyle name="8_משקל בתא100_פירוט אגח תשואה מעל 10% _פירוט אגח תשואה מעל 10% " xfId="8013"/>
    <cellStyle name="8_משקל בתא100_פירוט אגח תשואה מעל 10% _פירוט אגח תשואה מעל 10%  2" xfId="24653"/>
    <cellStyle name="8_משקל בתא100_פירוט אגח תשואה מעל 10% _פירוט אגח תשואה מעל 10% _1" xfId="8014"/>
    <cellStyle name="8_משקל בתא100_פירוט אגח תשואה מעל 10% _פירוט אגח תשואה מעל 10% _1 2" xfId="24654"/>
    <cellStyle name="8_משקל בתא100_פירוט אגח תשואה מעל 10% _פירוט אגח תשואה מעל 10% _1_15" xfId="13455"/>
    <cellStyle name="8_משקל בתא100_פירוט אגח תשואה מעל 10% _פירוט אגח תשואה מעל 10% _1_15 2" xfId="24655"/>
    <cellStyle name="8_משקל בתא100_פירוט אגח תשואה מעל 10% _פירוט אגח תשואה מעל 10% _15" xfId="13454"/>
    <cellStyle name="8_משקל בתא100_פירוט אגח תשואה מעל 10% _פירוט אגח תשואה מעל 10% _15 2" xfId="24656"/>
    <cellStyle name="8_משקל בתא100_פירוט אגח תשואה מעל 10% _פירוט אגח תשואה מעל 10% _פירוט אגח תשואה מעל 10% " xfId="8015"/>
    <cellStyle name="8_משקל בתא100_פירוט אגח תשואה מעל 10% _פירוט אגח תשואה מעל 10% _פירוט אגח תשואה מעל 10%  2" xfId="24657"/>
    <cellStyle name="8_משקל בתא100_פירוט אגח תשואה מעל 10% _פירוט אגח תשואה מעל 10% _פירוט אגח תשואה מעל 10% _15" xfId="13456"/>
    <cellStyle name="8_משקל בתא100_פירוט אגח תשואה מעל 10% _פירוט אגח תשואה מעל 10% _פירוט אגח תשואה מעל 10% _15 2" xfId="24658"/>
    <cellStyle name="8_עסקאות שאושרו וטרם בוצעו  " xfId="8016"/>
    <cellStyle name="8_עסקאות שאושרו וטרם בוצעו   2" xfId="8017"/>
    <cellStyle name="8_עסקאות שאושרו וטרם בוצעו   2 2" xfId="24660"/>
    <cellStyle name="8_עסקאות שאושרו וטרם בוצעו   2_15" xfId="13458"/>
    <cellStyle name="8_עסקאות שאושרו וטרם בוצעו   2_15 2" xfId="24661"/>
    <cellStyle name="8_עסקאות שאושרו וטרם בוצעו   2_דיווחים נוספים" xfId="8018"/>
    <cellStyle name="8_עסקאות שאושרו וטרם בוצעו   2_דיווחים נוספים 2" xfId="24662"/>
    <cellStyle name="8_עסקאות שאושרו וטרם בוצעו   2_דיווחים נוספים_1" xfId="8019"/>
    <cellStyle name="8_עסקאות שאושרו וטרם בוצעו   2_דיווחים נוספים_1 2" xfId="24663"/>
    <cellStyle name="8_עסקאות שאושרו וטרם בוצעו   2_דיווחים נוספים_1_15" xfId="13460"/>
    <cellStyle name="8_עסקאות שאושרו וטרם בוצעו   2_דיווחים נוספים_1_15 2" xfId="24664"/>
    <cellStyle name="8_עסקאות שאושרו וטרם בוצעו   2_דיווחים נוספים_1_פירוט אגח תשואה מעל 10% " xfId="8020"/>
    <cellStyle name="8_עסקאות שאושרו וטרם בוצעו   2_דיווחים נוספים_1_פירוט אגח תשואה מעל 10%  2" xfId="24665"/>
    <cellStyle name="8_עסקאות שאושרו וטרם בוצעו   2_דיווחים נוספים_1_פירוט אגח תשואה מעל 10% _15" xfId="13461"/>
    <cellStyle name="8_עסקאות שאושרו וטרם בוצעו   2_דיווחים נוספים_1_פירוט אגח תשואה מעל 10% _15 2" xfId="24666"/>
    <cellStyle name="8_עסקאות שאושרו וטרם בוצעו   2_דיווחים נוספים_15" xfId="13459"/>
    <cellStyle name="8_עסקאות שאושרו וטרם בוצעו   2_דיווחים נוספים_15 2" xfId="24667"/>
    <cellStyle name="8_עסקאות שאושרו וטרם בוצעו   2_דיווחים נוספים_פירוט אגח תשואה מעל 10% " xfId="8021"/>
    <cellStyle name="8_עסקאות שאושרו וטרם בוצעו   2_דיווחים נוספים_פירוט אגח תשואה מעל 10%  2" xfId="24668"/>
    <cellStyle name="8_עסקאות שאושרו וטרם בוצעו   2_דיווחים נוספים_פירוט אגח תשואה מעל 10% _15" xfId="13462"/>
    <cellStyle name="8_עסקאות שאושרו וטרם בוצעו   2_דיווחים נוספים_פירוט אגח תשואה מעל 10% _15 2" xfId="24669"/>
    <cellStyle name="8_עסקאות שאושרו וטרם בוצעו   2_פירוט אגח תשואה מעל 10% " xfId="8022"/>
    <cellStyle name="8_עסקאות שאושרו וטרם בוצעו   2_פירוט אגח תשואה מעל 10%  2" xfId="24670"/>
    <cellStyle name="8_עסקאות שאושרו וטרם בוצעו   2_פירוט אגח תשואה מעל 10% _1" xfId="8023"/>
    <cellStyle name="8_עסקאות שאושרו וטרם בוצעו   2_פירוט אגח תשואה מעל 10% _1 2" xfId="24671"/>
    <cellStyle name="8_עסקאות שאושרו וטרם בוצעו   2_פירוט אגח תשואה מעל 10% _1_15" xfId="13464"/>
    <cellStyle name="8_עסקאות שאושרו וטרם בוצעו   2_פירוט אגח תשואה מעל 10% _1_15 2" xfId="24672"/>
    <cellStyle name="8_עסקאות שאושרו וטרם בוצעו   2_פירוט אגח תשואה מעל 10% _15" xfId="13463"/>
    <cellStyle name="8_עסקאות שאושרו וטרם בוצעו   2_פירוט אגח תשואה מעל 10% _15 2" xfId="24673"/>
    <cellStyle name="8_עסקאות שאושרו וטרם בוצעו   2_פירוט אגח תשואה מעל 10% _פירוט אגח תשואה מעל 10% " xfId="8024"/>
    <cellStyle name="8_עסקאות שאושרו וטרם בוצעו   2_פירוט אגח תשואה מעל 10% _פירוט אגח תשואה מעל 10%  2" xfId="24674"/>
    <cellStyle name="8_עסקאות שאושרו וטרם בוצעו   2_פירוט אגח תשואה מעל 10% _פירוט אגח תשואה מעל 10% _15" xfId="13465"/>
    <cellStyle name="8_עסקאות שאושרו וטרם בוצעו   2_פירוט אגח תשואה מעל 10% _פירוט אגח תשואה מעל 10% _15 2" xfId="24675"/>
    <cellStyle name="8_עסקאות שאושרו וטרם בוצעו   3" xfId="24659"/>
    <cellStyle name="8_עסקאות שאושרו וטרם בוצעו  _1" xfId="8025"/>
    <cellStyle name="8_עסקאות שאושרו וטרם בוצעו  _1 2" xfId="8026"/>
    <cellStyle name="8_עסקאות שאושרו וטרם בוצעו  _1 2 2" xfId="24677"/>
    <cellStyle name="8_עסקאות שאושרו וטרם בוצעו  _1 2_15" xfId="13467"/>
    <cellStyle name="8_עסקאות שאושרו וטרם בוצעו  _1 2_15 2" xfId="24678"/>
    <cellStyle name="8_עסקאות שאושרו וטרם בוצעו  _1 2_דיווחים נוספים" xfId="8027"/>
    <cellStyle name="8_עסקאות שאושרו וטרם בוצעו  _1 2_דיווחים נוספים 2" xfId="24679"/>
    <cellStyle name="8_עסקאות שאושרו וטרם בוצעו  _1 2_דיווחים נוספים_1" xfId="8028"/>
    <cellStyle name="8_עסקאות שאושרו וטרם בוצעו  _1 2_דיווחים נוספים_1 2" xfId="24680"/>
    <cellStyle name="8_עסקאות שאושרו וטרם בוצעו  _1 2_דיווחים נוספים_1_15" xfId="13469"/>
    <cellStyle name="8_עסקאות שאושרו וטרם בוצעו  _1 2_דיווחים נוספים_1_15 2" xfId="24681"/>
    <cellStyle name="8_עסקאות שאושרו וטרם בוצעו  _1 2_דיווחים נוספים_1_פירוט אגח תשואה מעל 10% " xfId="8029"/>
    <cellStyle name="8_עסקאות שאושרו וטרם בוצעו  _1 2_דיווחים נוספים_1_פירוט אגח תשואה מעל 10%  2" xfId="24682"/>
    <cellStyle name="8_עסקאות שאושרו וטרם בוצעו  _1 2_דיווחים נוספים_1_פירוט אגח תשואה מעל 10% _15" xfId="13470"/>
    <cellStyle name="8_עסקאות שאושרו וטרם בוצעו  _1 2_דיווחים נוספים_1_פירוט אגח תשואה מעל 10% _15 2" xfId="24683"/>
    <cellStyle name="8_עסקאות שאושרו וטרם בוצעו  _1 2_דיווחים נוספים_15" xfId="13468"/>
    <cellStyle name="8_עסקאות שאושרו וטרם בוצעו  _1 2_דיווחים נוספים_15 2" xfId="24684"/>
    <cellStyle name="8_עסקאות שאושרו וטרם בוצעו  _1 2_דיווחים נוספים_פירוט אגח תשואה מעל 10% " xfId="8030"/>
    <cellStyle name="8_עסקאות שאושרו וטרם בוצעו  _1 2_דיווחים נוספים_פירוט אגח תשואה מעל 10%  2" xfId="24685"/>
    <cellStyle name="8_עסקאות שאושרו וטרם בוצעו  _1 2_דיווחים נוספים_פירוט אגח תשואה מעל 10% _15" xfId="13471"/>
    <cellStyle name="8_עסקאות שאושרו וטרם בוצעו  _1 2_דיווחים נוספים_פירוט אגח תשואה מעל 10% _15 2" xfId="24686"/>
    <cellStyle name="8_עסקאות שאושרו וטרם בוצעו  _1 2_פירוט אגח תשואה מעל 10% " xfId="8031"/>
    <cellStyle name="8_עסקאות שאושרו וטרם בוצעו  _1 2_פירוט אגח תשואה מעל 10%  2" xfId="24687"/>
    <cellStyle name="8_עסקאות שאושרו וטרם בוצעו  _1 2_פירוט אגח תשואה מעל 10% _1" xfId="8032"/>
    <cellStyle name="8_עסקאות שאושרו וטרם בוצעו  _1 2_פירוט אגח תשואה מעל 10% _1 2" xfId="24688"/>
    <cellStyle name="8_עסקאות שאושרו וטרם בוצעו  _1 2_פירוט אגח תשואה מעל 10% _1_15" xfId="13473"/>
    <cellStyle name="8_עסקאות שאושרו וטרם בוצעו  _1 2_פירוט אגח תשואה מעל 10% _1_15 2" xfId="24689"/>
    <cellStyle name="8_עסקאות שאושרו וטרם בוצעו  _1 2_פירוט אגח תשואה מעל 10% _15" xfId="13472"/>
    <cellStyle name="8_עסקאות שאושרו וטרם בוצעו  _1 2_פירוט אגח תשואה מעל 10% _15 2" xfId="24690"/>
    <cellStyle name="8_עסקאות שאושרו וטרם בוצעו  _1 2_פירוט אגח תשואה מעל 10% _פירוט אגח תשואה מעל 10% " xfId="8033"/>
    <cellStyle name="8_עסקאות שאושרו וטרם בוצעו  _1 2_פירוט אגח תשואה מעל 10% _פירוט אגח תשואה מעל 10%  2" xfId="24691"/>
    <cellStyle name="8_עסקאות שאושרו וטרם בוצעו  _1 2_פירוט אגח תשואה מעל 10% _פירוט אגח תשואה מעל 10% _15" xfId="13474"/>
    <cellStyle name="8_עסקאות שאושרו וטרם בוצעו  _1 2_פירוט אגח תשואה מעל 10% _פירוט אגח תשואה מעל 10% _15 2" xfId="24692"/>
    <cellStyle name="8_עסקאות שאושרו וטרם בוצעו  _1 3" xfId="24676"/>
    <cellStyle name="8_עסקאות שאושרו וטרם בוצעו  _1_15" xfId="13466"/>
    <cellStyle name="8_עסקאות שאושרו וטרם בוצעו  _1_15 2" xfId="24693"/>
    <cellStyle name="8_עסקאות שאושרו וטרם בוצעו  _1_דיווחים נוספים" xfId="8034"/>
    <cellStyle name="8_עסקאות שאושרו וטרם בוצעו  _1_דיווחים נוספים 2" xfId="24694"/>
    <cellStyle name="8_עסקאות שאושרו וטרם בוצעו  _1_דיווחים נוספים_15" xfId="13475"/>
    <cellStyle name="8_עסקאות שאושרו וטרם בוצעו  _1_דיווחים נוספים_15 2" xfId="24695"/>
    <cellStyle name="8_עסקאות שאושרו וטרם בוצעו  _1_דיווחים נוספים_פירוט אגח תשואה מעל 10% " xfId="8035"/>
    <cellStyle name="8_עסקאות שאושרו וטרם בוצעו  _1_דיווחים נוספים_פירוט אגח תשואה מעל 10%  2" xfId="24696"/>
    <cellStyle name="8_עסקאות שאושרו וטרם בוצעו  _1_דיווחים נוספים_פירוט אגח תשואה מעל 10% _15" xfId="13476"/>
    <cellStyle name="8_עסקאות שאושרו וטרם בוצעו  _1_דיווחים נוספים_פירוט אגח תשואה מעל 10% _15 2" xfId="24697"/>
    <cellStyle name="8_עסקאות שאושרו וטרם בוצעו  _1_פירוט אגח תשואה מעל 10% " xfId="8036"/>
    <cellStyle name="8_עסקאות שאושרו וטרם בוצעו  _1_פירוט אגח תשואה מעל 10%  2" xfId="24698"/>
    <cellStyle name="8_עסקאות שאושרו וטרם בוצעו  _1_פירוט אגח תשואה מעל 10% _1" xfId="8037"/>
    <cellStyle name="8_עסקאות שאושרו וטרם בוצעו  _1_פירוט אגח תשואה מעל 10% _1 2" xfId="24699"/>
    <cellStyle name="8_עסקאות שאושרו וטרם בוצעו  _1_פירוט אגח תשואה מעל 10% _1_15" xfId="13478"/>
    <cellStyle name="8_עסקאות שאושרו וטרם בוצעו  _1_פירוט אגח תשואה מעל 10% _1_15 2" xfId="24700"/>
    <cellStyle name="8_עסקאות שאושרו וטרם בוצעו  _1_פירוט אגח תשואה מעל 10% _15" xfId="13477"/>
    <cellStyle name="8_עסקאות שאושרו וטרם בוצעו  _1_פירוט אגח תשואה מעל 10% _15 2" xfId="24701"/>
    <cellStyle name="8_עסקאות שאושרו וטרם בוצעו  _1_פירוט אגח תשואה מעל 10% _פירוט אגח תשואה מעל 10% " xfId="8038"/>
    <cellStyle name="8_עסקאות שאושרו וטרם בוצעו  _1_פירוט אגח תשואה מעל 10% _פירוט אגח תשואה מעל 10%  2" xfId="24702"/>
    <cellStyle name="8_עסקאות שאושרו וטרם בוצעו  _1_פירוט אגח תשואה מעל 10% _פירוט אגח תשואה מעל 10% _15" xfId="13479"/>
    <cellStyle name="8_עסקאות שאושרו וטרם בוצעו  _1_פירוט אגח תשואה מעל 10% _פירוט אגח תשואה מעל 10% _15 2" xfId="24703"/>
    <cellStyle name="8_עסקאות שאושרו וטרם בוצעו  _15" xfId="13457"/>
    <cellStyle name="8_עסקאות שאושרו וטרם בוצעו  _15 2" xfId="24704"/>
    <cellStyle name="8_עסקאות שאושרו וטרם בוצעו  _4.4." xfId="8039"/>
    <cellStyle name="8_עסקאות שאושרו וטרם בוצעו  _4.4. 2" xfId="8040"/>
    <cellStyle name="8_עסקאות שאושרו וטרם בוצעו  _4.4. 2 2" xfId="24706"/>
    <cellStyle name="8_עסקאות שאושרו וטרם בוצעו  _4.4. 2_15" xfId="13481"/>
    <cellStyle name="8_עסקאות שאושרו וטרם בוצעו  _4.4. 2_15 2" xfId="24707"/>
    <cellStyle name="8_עסקאות שאושרו וטרם בוצעו  _4.4. 2_דיווחים נוספים" xfId="8041"/>
    <cellStyle name="8_עסקאות שאושרו וטרם בוצעו  _4.4. 2_דיווחים נוספים 2" xfId="24708"/>
    <cellStyle name="8_עסקאות שאושרו וטרם בוצעו  _4.4. 2_דיווחים נוספים_1" xfId="8042"/>
    <cellStyle name="8_עסקאות שאושרו וטרם בוצעו  _4.4. 2_דיווחים נוספים_1 2" xfId="24709"/>
    <cellStyle name="8_עסקאות שאושרו וטרם בוצעו  _4.4. 2_דיווחים נוספים_1_15" xfId="13483"/>
    <cellStyle name="8_עסקאות שאושרו וטרם בוצעו  _4.4. 2_דיווחים נוספים_1_15 2" xfId="24710"/>
    <cellStyle name="8_עסקאות שאושרו וטרם בוצעו  _4.4. 2_דיווחים נוספים_1_פירוט אגח תשואה מעל 10% " xfId="8043"/>
    <cellStyle name="8_עסקאות שאושרו וטרם בוצעו  _4.4. 2_דיווחים נוספים_1_פירוט אגח תשואה מעל 10%  2" xfId="24711"/>
    <cellStyle name="8_עסקאות שאושרו וטרם בוצעו  _4.4. 2_דיווחים נוספים_1_פירוט אגח תשואה מעל 10% _15" xfId="13484"/>
    <cellStyle name="8_עסקאות שאושרו וטרם בוצעו  _4.4. 2_דיווחים נוספים_1_פירוט אגח תשואה מעל 10% _15 2" xfId="24712"/>
    <cellStyle name="8_עסקאות שאושרו וטרם בוצעו  _4.4. 2_דיווחים נוספים_15" xfId="13482"/>
    <cellStyle name="8_עסקאות שאושרו וטרם בוצעו  _4.4. 2_דיווחים נוספים_15 2" xfId="24713"/>
    <cellStyle name="8_עסקאות שאושרו וטרם בוצעו  _4.4. 2_דיווחים נוספים_פירוט אגח תשואה מעל 10% " xfId="8044"/>
    <cellStyle name="8_עסקאות שאושרו וטרם בוצעו  _4.4. 2_דיווחים נוספים_פירוט אגח תשואה מעל 10%  2" xfId="24714"/>
    <cellStyle name="8_עסקאות שאושרו וטרם בוצעו  _4.4. 2_דיווחים נוספים_פירוט אגח תשואה מעל 10% _15" xfId="13485"/>
    <cellStyle name="8_עסקאות שאושרו וטרם בוצעו  _4.4. 2_דיווחים נוספים_פירוט אגח תשואה מעל 10% _15 2" xfId="24715"/>
    <cellStyle name="8_עסקאות שאושרו וטרם בוצעו  _4.4. 2_פירוט אגח תשואה מעל 10% " xfId="8045"/>
    <cellStyle name="8_עסקאות שאושרו וטרם בוצעו  _4.4. 2_פירוט אגח תשואה מעל 10%  2" xfId="24716"/>
    <cellStyle name="8_עסקאות שאושרו וטרם בוצעו  _4.4. 2_פירוט אגח תשואה מעל 10% _1" xfId="8046"/>
    <cellStyle name="8_עסקאות שאושרו וטרם בוצעו  _4.4. 2_פירוט אגח תשואה מעל 10% _1 2" xfId="24717"/>
    <cellStyle name="8_עסקאות שאושרו וטרם בוצעו  _4.4. 2_פירוט אגח תשואה מעל 10% _1_15" xfId="13487"/>
    <cellStyle name="8_עסקאות שאושרו וטרם בוצעו  _4.4. 2_פירוט אגח תשואה מעל 10% _1_15 2" xfId="24718"/>
    <cellStyle name="8_עסקאות שאושרו וטרם בוצעו  _4.4. 2_פירוט אגח תשואה מעל 10% _15" xfId="13486"/>
    <cellStyle name="8_עסקאות שאושרו וטרם בוצעו  _4.4. 2_פירוט אגח תשואה מעל 10% _15 2" xfId="24719"/>
    <cellStyle name="8_עסקאות שאושרו וטרם בוצעו  _4.4. 2_פירוט אגח תשואה מעל 10% _פירוט אגח תשואה מעל 10% " xfId="8047"/>
    <cellStyle name="8_עסקאות שאושרו וטרם בוצעו  _4.4. 2_פירוט אגח תשואה מעל 10% _פירוט אגח תשואה מעל 10%  2" xfId="24720"/>
    <cellStyle name="8_עסקאות שאושרו וטרם בוצעו  _4.4. 2_פירוט אגח תשואה מעל 10% _פירוט אגח תשואה מעל 10% _15" xfId="13488"/>
    <cellStyle name="8_עסקאות שאושרו וטרם בוצעו  _4.4. 2_פירוט אגח תשואה מעל 10% _פירוט אגח תשואה מעל 10% _15 2" xfId="24721"/>
    <cellStyle name="8_עסקאות שאושרו וטרם בוצעו  _4.4. 3" xfId="24705"/>
    <cellStyle name="8_עסקאות שאושרו וטרם בוצעו  _4.4._15" xfId="13480"/>
    <cellStyle name="8_עסקאות שאושרו וטרם בוצעו  _4.4._15 2" xfId="24722"/>
    <cellStyle name="8_עסקאות שאושרו וטרם בוצעו  _4.4._דיווחים נוספים" xfId="8048"/>
    <cellStyle name="8_עסקאות שאושרו וטרם בוצעו  _4.4._דיווחים נוספים 2" xfId="24723"/>
    <cellStyle name="8_עסקאות שאושרו וטרם בוצעו  _4.4._דיווחים נוספים_15" xfId="13489"/>
    <cellStyle name="8_עסקאות שאושרו וטרם בוצעו  _4.4._דיווחים נוספים_15 2" xfId="24724"/>
    <cellStyle name="8_עסקאות שאושרו וטרם בוצעו  _4.4._דיווחים נוספים_פירוט אגח תשואה מעל 10% " xfId="8049"/>
    <cellStyle name="8_עסקאות שאושרו וטרם בוצעו  _4.4._דיווחים נוספים_פירוט אגח תשואה מעל 10%  2" xfId="24725"/>
    <cellStyle name="8_עסקאות שאושרו וטרם בוצעו  _4.4._דיווחים נוספים_פירוט אגח תשואה מעל 10% _15" xfId="13490"/>
    <cellStyle name="8_עסקאות שאושרו וטרם בוצעו  _4.4._דיווחים נוספים_פירוט אגח תשואה מעל 10% _15 2" xfId="24726"/>
    <cellStyle name="8_עסקאות שאושרו וטרם בוצעו  _4.4._פירוט אגח תשואה מעל 10% " xfId="8050"/>
    <cellStyle name="8_עסקאות שאושרו וטרם בוצעו  _4.4._פירוט אגח תשואה מעל 10%  2" xfId="24727"/>
    <cellStyle name="8_עסקאות שאושרו וטרם בוצעו  _4.4._פירוט אגח תשואה מעל 10% _1" xfId="8051"/>
    <cellStyle name="8_עסקאות שאושרו וטרם בוצעו  _4.4._פירוט אגח תשואה מעל 10% _1 2" xfId="24728"/>
    <cellStyle name="8_עסקאות שאושרו וטרם בוצעו  _4.4._פירוט אגח תשואה מעל 10% _1_15" xfId="13492"/>
    <cellStyle name="8_עסקאות שאושרו וטרם בוצעו  _4.4._פירוט אגח תשואה מעל 10% _1_15 2" xfId="24729"/>
    <cellStyle name="8_עסקאות שאושרו וטרם בוצעו  _4.4._פירוט אגח תשואה מעל 10% _15" xfId="13491"/>
    <cellStyle name="8_עסקאות שאושרו וטרם בוצעו  _4.4._פירוט אגח תשואה מעל 10% _15 2" xfId="24730"/>
    <cellStyle name="8_עסקאות שאושרו וטרם בוצעו  _4.4._פירוט אגח תשואה מעל 10% _פירוט אגח תשואה מעל 10% " xfId="8052"/>
    <cellStyle name="8_עסקאות שאושרו וטרם בוצעו  _4.4._פירוט אגח תשואה מעל 10% _פירוט אגח תשואה מעל 10%  2" xfId="24731"/>
    <cellStyle name="8_עסקאות שאושרו וטרם בוצעו  _4.4._פירוט אגח תשואה מעל 10% _פירוט אגח תשואה מעל 10% _15" xfId="13493"/>
    <cellStyle name="8_עסקאות שאושרו וטרם בוצעו  _4.4._פירוט אגח תשואה מעל 10% _פירוט אגח תשואה מעל 10% _15 2" xfId="24732"/>
    <cellStyle name="8_עסקאות שאושרו וטרם בוצעו  _דיווחים נוספים" xfId="8053"/>
    <cellStyle name="8_עסקאות שאושרו וטרם בוצעו  _דיווחים נוספים 2" xfId="24733"/>
    <cellStyle name="8_עסקאות שאושרו וטרם בוצעו  _דיווחים נוספים_1" xfId="8054"/>
    <cellStyle name="8_עסקאות שאושרו וטרם בוצעו  _דיווחים נוספים_1 2" xfId="24734"/>
    <cellStyle name="8_עסקאות שאושרו וטרם בוצעו  _דיווחים נוספים_1_15" xfId="13495"/>
    <cellStyle name="8_עסקאות שאושרו וטרם בוצעו  _דיווחים נוספים_1_15 2" xfId="24735"/>
    <cellStyle name="8_עסקאות שאושרו וטרם בוצעו  _דיווחים נוספים_1_פירוט אגח תשואה מעל 10% " xfId="8055"/>
    <cellStyle name="8_עסקאות שאושרו וטרם בוצעו  _דיווחים נוספים_1_פירוט אגח תשואה מעל 10%  2" xfId="24736"/>
    <cellStyle name="8_עסקאות שאושרו וטרם בוצעו  _דיווחים נוספים_1_פירוט אגח תשואה מעל 10% _15" xfId="13496"/>
    <cellStyle name="8_עסקאות שאושרו וטרם בוצעו  _דיווחים נוספים_1_פירוט אגח תשואה מעל 10% _15 2" xfId="24737"/>
    <cellStyle name="8_עסקאות שאושרו וטרם בוצעו  _דיווחים נוספים_15" xfId="13494"/>
    <cellStyle name="8_עסקאות שאושרו וטרם בוצעו  _דיווחים נוספים_15 2" xfId="24738"/>
    <cellStyle name="8_עסקאות שאושרו וטרם בוצעו  _דיווחים נוספים_פירוט אגח תשואה מעל 10% " xfId="8056"/>
    <cellStyle name="8_עסקאות שאושרו וטרם בוצעו  _דיווחים נוספים_פירוט אגח תשואה מעל 10%  2" xfId="24739"/>
    <cellStyle name="8_עסקאות שאושרו וטרם בוצעו  _דיווחים נוספים_פירוט אגח תשואה מעל 10% _15" xfId="13497"/>
    <cellStyle name="8_עסקאות שאושרו וטרם בוצעו  _דיווחים נוספים_פירוט אגח תשואה מעל 10% _15 2" xfId="24740"/>
    <cellStyle name="8_עסקאות שאושרו וטרם בוצעו  _פירוט אגח תשואה מעל 10% " xfId="8057"/>
    <cellStyle name="8_עסקאות שאושרו וטרם בוצעו  _פירוט אגח תשואה מעל 10%  2" xfId="24741"/>
    <cellStyle name="8_עסקאות שאושרו וטרם בוצעו  _פירוט אגח תשואה מעל 10% _1" xfId="8058"/>
    <cellStyle name="8_עסקאות שאושרו וטרם בוצעו  _פירוט אגח תשואה מעל 10% _1 2" xfId="24742"/>
    <cellStyle name="8_עסקאות שאושרו וטרם בוצעו  _פירוט אגח תשואה מעל 10% _1_15" xfId="13499"/>
    <cellStyle name="8_עסקאות שאושרו וטרם בוצעו  _פירוט אגח תשואה מעל 10% _1_15 2" xfId="24743"/>
    <cellStyle name="8_עסקאות שאושרו וטרם בוצעו  _פירוט אגח תשואה מעל 10% _15" xfId="13498"/>
    <cellStyle name="8_עסקאות שאושרו וטרם בוצעו  _פירוט אגח תשואה מעל 10% _15 2" xfId="24744"/>
    <cellStyle name="8_עסקאות שאושרו וטרם בוצעו  _פירוט אגח תשואה מעל 10% _פירוט אגח תשואה מעל 10% " xfId="8059"/>
    <cellStyle name="8_עסקאות שאושרו וטרם בוצעו  _פירוט אגח תשואה מעל 10% _פירוט אגח תשואה מעל 10%  2" xfId="24745"/>
    <cellStyle name="8_עסקאות שאושרו וטרם בוצעו  _פירוט אגח תשואה מעל 10% _פירוט אגח תשואה מעל 10% _15" xfId="13500"/>
    <cellStyle name="8_עסקאות שאושרו וטרם בוצעו  _פירוט אגח תשואה מעל 10% _פירוט אגח תשואה מעל 10% _15 2" xfId="24746"/>
    <cellStyle name="8_פירוט אגח תשואה מעל 10% " xfId="8060"/>
    <cellStyle name="8_פירוט אגח תשואה מעל 10%  2" xfId="8061"/>
    <cellStyle name="8_פירוט אגח תשואה מעל 10%  2 2" xfId="24748"/>
    <cellStyle name="8_פירוט אגח תשואה מעל 10%  2_15" xfId="13502"/>
    <cellStyle name="8_פירוט אגח תשואה מעל 10%  2_15 2" xfId="24749"/>
    <cellStyle name="8_פירוט אגח תשואה מעל 10%  2_דיווחים נוספים" xfId="8062"/>
    <cellStyle name="8_פירוט אגח תשואה מעל 10%  2_דיווחים נוספים 2" xfId="24750"/>
    <cellStyle name="8_פירוט אגח תשואה מעל 10%  2_דיווחים נוספים_1" xfId="8063"/>
    <cellStyle name="8_פירוט אגח תשואה מעל 10%  2_דיווחים נוספים_1 2" xfId="24751"/>
    <cellStyle name="8_פירוט אגח תשואה מעל 10%  2_דיווחים נוספים_1_15" xfId="13504"/>
    <cellStyle name="8_פירוט אגח תשואה מעל 10%  2_דיווחים נוספים_1_15 2" xfId="24752"/>
    <cellStyle name="8_פירוט אגח תשואה מעל 10%  2_דיווחים נוספים_1_פירוט אגח תשואה מעל 10% " xfId="8064"/>
    <cellStyle name="8_פירוט אגח תשואה מעל 10%  2_דיווחים נוספים_1_פירוט אגח תשואה מעל 10%  2" xfId="24753"/>
    <cellStyle name="8_פירוט אגח תשואה מעל 10%  2_דיווחים נוספים_1_פירוט אגח תשואה מעל 10% _15" xfId="13505"/>
    <cellStyle name="8_פירוט אגח תשואה מעל 10%  2_דיווחים נוספים_1_פירוט אגח תשואה מעל 10% _15 2" xfId="24754"/>
    <cellStyle name="8_פירוט אגח תשואה מעל 10%  2_דיווחים נוספים_15" xfId="13503"/>
    <cellStyle name="8_פירוט אגח תשואה מעל 10%  2_דיווחים נוספים_15 2" xfId="24755"/>
    <cellStyle name="8_פירוט אגח תשואה מעל 10%  2_דיווחים נוספים_פירוט אגח תשואה מעל 10% " xfId="8065"/>
    <cellStyle name="8_פירוט אגח תשואה מעל 10%  2_דיווחים נוספים_פירוט אגח תשואה מעל 10%  2" xfId="24756"/>
    <cellStyle name="8_פירוט אגח תשואה מעל 10%  2_דיווחים נוספים_פירוט אגח תשואה מעל 10% _15" xfId="13506"/>
    <cellStyle name="8_פירוט אגח תשואה מעל 10%  2_דיווחים נוספים_פירוט אגח תשואה מעל 10% _15 2" xfId="24757"/>
    <cellStyle name="8_פירוט אגח תשואה מעל 10%  2_פירוט אגח תשואה מעל 10% " xfId="8066"/>
    <cellStyle name="8_פירוט אגח תשואה מעל 10%  2_פירוט אגח תשואה מעל 10%  2" xfId="24758"/>
    <cellStyle name="8_פירוט אגח תשואה מעל 10%  2_פירוט אגח תשואה מעל 10% _1" xfId="8067"/>
    <cellStyle name="8_פירוט אגח תשואה מעל 10%  2_פירוט אגח תשואה מעל 10% _1 2" xfId="24759"/>
    <cellStyle name="8_פירוט אגח תשואה מעל 10%  2_פירוט אגח תשואה מעל 10% _1_15" xfId="13508"/>
    <cellStyle name="8_פירוט אגח תשואה מעל 10%  2_פירוט אגח תשואה מעל 10% _1_15 2" xfId="24760"/>
    <cellStyle name="8_פירוט אגח תשואה מעל 10%  2_פירוט אגח תשואה מעל 10% _15" xfId="13507"/>
    <cellStyle name="8_פירוט אגח תשואה מעל 10%  2_פירוט אגח תשואה מעל 10% _15 2" xfId="24761"/>
    <cellStyle name="8_פירוט אגח תשואה מעל 10%  2_פירוט אגח תשואה מעל 10% _פירוט אגח תשואה מעל 10% " xfId="8068"/>
    <cellStyle name="8_פירוט אגח תשואה מעל 10%  2_פירוט אגח תשואה מעל 10% _פירוט אגח תשואה מעל 10%  2" xfId="24762"/>
    <cellStyle name="8_פירוט אגח תשואה מעל 10%  2_פירוט אגח תשואה מעל 10% _פירוט אגח תשואה מעל 10% _15" xfId="13509"/>
    <cellStyle name="8_פירוט אגח תשואה מעל 10%  2_פירוט אגח תשואה מעל 10% _פירוט אגח תשואה מעל 10% _15 2" xfId="24763"/>
    <cellStyle name="8_פירוט אגח תשואה מעל 10%  3" xfId="24747"/>
    <cellStyle name="8_פירוט אגח תשואה מעל 10% _1" xfId="8069"/>
    <cellStyle name="8_פירוט אגח תשואה מעל 10% _1 2" xfId="24764"/>
    <cellStyle name="8_פירוט אגח תשואה מעל 10% _1_15" xfId="13510"/>
    <cellStyle name="8_פירוט אגח תשואה מעל 10% _1_15 2" xfId="24765"/>
    <cellStyle name="8_פירוט אגח תשואה מעל 10% _1_פירוט אגח תשואה מעל 10% " xfId="8070"/>
    <cellStyle name="8_פירוט אגח תשואה מעל 10% _1_פירוט אגח תשואה מעל 10%  2" xfId="24766"/>
    <cellStyle name="8_פירוט אגח תשואה מעל 10% _1_פירוט אגח תשואה מעל 10% _15" xfId="13511"/>
    <cellStyle name="8_פירוט אגח תשואה מעל 10% _1_פירוט אגח תשואה מעל 10% _15 2" xfId="24767"/>
    <cellStyle name="8_פירוט אגח תשואה מעל 10% _15" xfId="13501"/>
    <cellStyle name="8_פירוט אגח תשואה מעל 10% _15 2" xfId="24768"/>
    <cellStyle name="8_פירוט אגח תשואה מעל 10% _2" xfId="8071"/>
    <cellStyle name="8_פירוט אגח תשואה מעל 10% _2 2" xfId="24769"/>
    <cellStyle name="8_פירוט אגח תשואה מעל 10% _2_15" xfId="13512"/>
    <cellStyle name="8_פירוט אגח תשואה מעל 10% _2_15 2" xfId="24770"/>
    <cellStyle name="8_פירוט אגח תשואה מעל 10% _4.4." xfId="8072"/>
    <cellStyle name="8_פירוט אגח תשואה מעל 10% _4.4. 2" xfId="8073"/>
    <cellStyle name="8_פירוט אגח תשואה מעל 10% _4.4. 2 2" xfId="24772"/>
    <cellStyle name="8_פירוט אגח תשואה מעל 10% _4.4. 2_15" xfId="13514"/>
    <cellStyle name="8_פירוט אגח תשואה מעל 10% _4.4. 2_15 2" xfId="24773"/>
    <cellStyle name="8_פירוט אגח תשואה מעל 10% _4.4. 2_דיווחים נוספים" xfId="8074"/>
    <cellStyle name="8_פירוט אגח תשואה מעל 10% _4.4. 2_דיווחים נוספים 2" xfId="24774"/>
    <cellStyle name="8_פירוט אגח תשואה מעל 10% _4.4. 2_דיווחים נוספים_1" xfId="8075"/>
    <cellStyle name="8_פירוט אגח תשואה מעל 10% _4.4. 2_דיווחים נוספים_1 2" xfId="24775"/>
    <cellStyle name="8_פירוט אגח תשואה מעל 10% _4.4. 2_דיווחים נוספים_1_15" xfId="13516"/>
    <cellStyle name="8_פירוט אגח תשואה מעל 10% _4.4. 2_דיווחים נוספים_1_15 2" xfId="24776"/>
    <cellStyle name="8_פירוט אגח תשואה מעל 10% _4.4. 2_דיווחים נוספים_1_פירוט אגח תשואה מעל 10% " xfId="8076"/>
    <cellStyle name="8_פירוט אגח תשואה מעל 10% _4.4. 2_דיווחים נוספים_1_פירוט אגח תשואה מעל 10%  2" xfId="24777"/>
    <cellStyle name="8_פירוט אגח תשואה מעל 10% _4.4. 2_דיווחים נוספים_1_פירוט אגח תשואה מעל 10% _15" xfId="13517"/>
    <cellStyle name="8_פירוט אגח תשואה מעל 10% _4.4. 2_דיווחים נוספים_1_פירוט אגח תשואה מעל 10% _15 2" xfId="24778"/>
    <cellStyle name="8_פירוט אגח תשואה מעל 10% _4.4. 2_דיווחים נוספים_15" xfId="13515"/>
    <cellStyle name="8_פירוט אגח תשואה מעל 10% _4.4. 2_דיווחים נוספים_15 2" xfId="24779"/>
    <cellStyle name="8_פירוט אגח תשואה מעל 10% _4.4. 2_דיווחים נוספים_פירוט אגח תשואה מעל 10% " xfId="8077"/>
    <cellStyle name="8_פירוט אגח תשואה מעל 10% _4.4. 2_דיווחים נוספים_פירוט אגח תשואה מעל 10%  2" xfId="24780"/>
    <cellStyle name="8_פירוט אגח תשואה מעל 10% _4.4. 2_דיווחים נוספים_פירוט אגח תשואה מעל 10% _15" xfId="13518"/>
    <cellStyle name="8_פירוט אגח תשואה מעל 10% _4.4. 2_דיווחים נוספים_פירוט אגח תשואה מעל 10% _15 2" xfId="24781"/>
    <cellStyle name="8_פירוט אגח תשואה מעל 10% _4.4. 2_פירוט אגח תשואה מעל 10% " xfId="8078"/>
    <cellStyle name="8_פירוט אגח תשואה מעל 10% _4.4. 2_פירוט אגח תשואה מעל 10%  2" xfId="24782"/>
    <cellStyle name="8_פירוט אגח תשואה מעל 10% _4.4. 2_פירוט אגח תשואה מעל 10% _1" xfId="8079"/>
    <cellStyle name="8_פירוט אגח תשואה מעל 10% _4.4. 2_פירוט אגח תשואה מעל 10% _1 2" xfId="24783"/>
    <cellStyle name="8_פירוט אגח תשואה מעל 10% _4.4. 2_פירוט אגח תשואה מעל 10% _1_15" xfId="13520"/>
    <cellStyle name="8_פירוט אגח תשואה מעל 10% _4.4. 2_פירוט אגח תשואה מעל 10% _1_15 2" xfId="24784"/>
    <cellStyle name="8_פירוט אגח תשואה מעל 10% _4.4. 2_פירוט אגח תשואה מעל 10% _15" xfId="13519"/>
    <cellStyle name="8_פירוט אגח תשואה מעל 10% _4.4. 2_פירוט אגח תשואה מעל 10% _15 2" xfId="24785"/>
    <cellStyle name="8_פירוט אגח תשואה מעל 10% _4.4. 2_פירוט אגח תשואה מעל 10% _פירוט אגח תשואה מעל 10% " xfId="8080"/>
    <cellStyle name="8_פירוט אגח תשואה מעל 10% _4.4. 2_פירוט אגח תשואה מעל 10% _פירוט אגח תשואה מעל 10%  2" xfId="24786"/>
    <cellStyle name="8_פירוט אגח תשואה מעל 10% _4.4. 2_פירוט אגח תשואה מעל 10% _פירוט אגח תשואה מעל 10% _15" xfId="13521"/>
    <cellStyle name="8_פירוט אגח תשואה מעל 10% _4.4. 2_פירוט אגח תשואה מעל 10% _פירוט אגח תשואה מעל 10% _15 2" xfId="24787"/>
    <cellStyle name="8_פירוט אגח תשואה מעל 10% _4.4. 3" xfId="24771"/>
    <cellStyle name="8_פירוט אגח תשואה מעל 10% _4.4._15" xfId="13513"/>
    <cellStyle name="8_פירוט אגח תשואה מעל 10% _4.4._15 2" xfId="24788"/>
    <cellStyle name="8_פירוט אגח תשואה מעל 10% _4.4._דיווחים נוספים" xfId="8081"/>
    <cellStyle name="8_פירוט אגח תשואה מעל 10% _4.4._דיווחים נוספים 2" xfId="24789"/>
    <cellStyle name="8_פירוט אגח תשואה מעל 10% _4.4._דיווחים נוספים_15" xfId="13522"/>
    <cellStyle name="8_פירוט אגח תשואה מעל 10% _4.4._דיווחים נוספים_15 2" xfId="24790"/>
    <cellStyle name="8_פירוט אגח תשואה מעל 10% _4.4._דיווחים נוספים_פירוט אגח תשואה מעל 10% " xfId="8082"/>
    <cellStyle name="8_פירוט אגח תשואה מעל 10% _4.4._דיווחים נוספים_פירוט אגח תשואה מעל 10%  2" xfId="24791"/>
    <cellStyle name="8_פירוט אגח תשואה מעל 10% _4.4._דיווחים נוספים_פירוט אגח תשואה מעל 10% _15" xfId="13523"/>
    <cellStyle name="8_פירוט אגח תשואה מעל 10% _4.4._דיווחים נוספים_פירוט אגח תשואה מעל 10% _15 2" xfId="24792"/>
    <cellStyle name="8_פירוט אגח תשואה מעל 10% _4.4._פירוט אגח תשואה מעל 10% " xfId="8083"/>
    <cellStyle name="8_פירוט אגח תשואה מעל 10% _4.4._פירוט אגח תשואה מעל 10%  2" xfId="24793"/>
    <cellStyle name="8_פירוט אגח תשואה מעל 10% _4.4._פירוט אגח תשואה מעל 10% _1" xfId="8084"/>
    <cellStyle name="8_פירוט אגח תשואה מעל 10% _4.4._פירוט אגח תשואה מעל 10% _1 2" xfId="24794"/>
    <cellStyle name="8_פירוט אגח תשואה מעל 10% _4.4._פירוט אגח תשואה מעל 10% _1_15" xfId="13525"/>
    <cellStyle name="8_פירוט אגח תשואה מעל 10% _4.4._פירוט אגח תשואה מעל 10% _1_15 2" xfId="24795"/>
    <cellStyle name="8_פירוט אגח תשואה מעל 10% _4.4._פירוט אגח תשואה מעל 10% _15" xfId="13524"/>
    <cellStyle name="8_פירוט אגח תשואה מעל 10% _4.4._פירוט אגח תשואה מעל 10% _15 2" xfId="24796"/>
    <cellStyle name="8_פירוט אגח תשואה מעל 10% _4.4._פירוט אגח תשואה מעל 10% _פירוט אגח תשואה מעל 10% " xfId="8085"/>
    <cellStyle name="8_פירוט אגח תשואה מעל 10% _4.4._פירוט אגח תשואה מעל 10% _פירוט אגח תשואה מעל 10%  2" xfId="24797"/>
    <cellStyle name="8_פירוט אגח תשואה מעל 10% _4.4._פירוט אגח תשואה מעל 10% _פירוט אגח תשואה מעל 10% _15" xfId="13526"/>
    <cellStyle name="8_פירוט אגח תשואה מעל 10% _4.4._פירוט אגח תשואה מעל 10% _פירוט אגח תשואה מעל 10% _15 2" xfId="24798"/>
    <cellStyle name="8_פירוט אגח תשואה מעל 10% _דיווחים נוספים" xfId="8086"/>
    <cellStyle name="8_פירוט אגח תשואה מעל 10% _דיווחים נוספים 2" xfId="24799"/>
    <cellStyle name="8_פירוט אגח תשואה מעל 10% _דיווחים נוספים_1" xfId="8087"/>
    <cellStyle name="8_פירוט אגח תשואה מעל 10% _דיווחים נוספים_1 2" xfId="24800"/>
    <cellStyle name="8_פירוט אגח תשואה מעל 10% _דיווחים נוספים_1_15" xfId="13528"/>
    <cellStyle name="8_פירוט אגח תשואה מעל 10% _דיווחים נוספים_1_15 2" xfId="24801"/>
    <cellStyle name="8_פירוט אגח תשואה מעל 10% _דיווחים נוספים_1_פירוט אגח תשואה מעל 10% " xfId="8088"/>
    <cellStyle name="8_פירוט אגח תשואה מעל 10% _דיווחים נוספים_1_פירוט אגח תשואה מעל 10%  2" xfId="24802"/>
    <cellStyle name="8_פירוט אגח תשואה מעל 10% _דיווחים נוספים_1_פירוט אגח תשואה מעל 10% _15" xfId="13529"/>
    <cellStyle name="8_פירוט אגח תשואה מעל 10% _דיווחים נוספים_1_פירוט אגח תשואה מעל 10% _15 2" xfId="24803"/>
    <cellStyle name="8_פירוט אגח תשואה מעל 10% _דיווחים נוספים_15" xfId="13527"/>
    <cellStyle name="8_פירוט אגח תשואה מעל 10% _דיווחים נוספים_15 2" xfId="24804"/>
    <cellStyle name="8_פירוט אגח תשואה מעל 10% _דיווחים נוספים_פירוט אגח תשואה מעל 10% " xfId="8089"/>
    <cellStyle name="8_פירוט אגח תשואה מעל 10% _דיווחים נוספים_פירוט אגח תשואה מעל 10%  2" xfId="24805"/>
    <cellStyle name="8_פירוט אגח תשואה מעל 10% _דיווחים נוספים_פירוט אגח תשואה מעל 10% _15" xfId="13530"/>
    <cellStyle name="8_פירוט אגח תשואה מעל 10% _דיווחים נוספים_פירוט אגח תשואה מעל 10% _15 2" xfId="24806"/>
    <cellStyle name="8_פירוט אגח תשואה מעל 10% _פירוט אגח תשואה מעל 10% " xfId="8090"/>
    <cellStyle name="8_פירוט אגח תשואה מעל 10% _פירוט אגח תשואה מעל 10%  2" xfId="24807"/>
    <cellStyle name="8_פירוט אגח תשואה מעל 10% _פירוט אגח תשואה מעל 10% _1" xfId="8091"/>
    <cellStyle name="8_פירוט אגח תשואה מעל 10% _פירוט אגח תשואה מעל 10% _1 2" xfId="24808"/>
    <cellStyle name="8_פירוט אגח תשואה מעל 10% _פירוט אגח תשואה מעל 10% _1_15" xfId="13532"/>
    <cellStyle name="8_פירוט אגח תשואה מעל 10% _פירוט אגח תשואה מעל 10% _1_15 2" xfId="24809"/>
    <cellStyle name="8_פירוט אגח תשואה מעל 10% _פירוט אגח תשואה מעל 10% _15" xfId="13531"/>
    <cellStyle name="8_פירוט אגח תשואה מעל 10% _פירוט אגח תשואה מעל 10% _15 2" xfId="24810"/>
    <cellStyle name="8_פירוט אגח תשואה מעל 10% _פירוט אגח תשואה מעל 10% _פירוט אגח תשואה מעל 10% " xfId="8092"/>
    <cellStyle name="8_פירוט אגח תשואה מעל 10% _פירוט אגח תשואה מעל 10% _פירוט אגח תשואה מעל 10%  2" xfId="24811"/>
    <cellStyle name="8_פירוט אגח תשואה מעל 10% _פירוט אגח תשואה מעל 10% _פירוט אגח תשואה מעל 10% _15" xfId="13533"/>
    <cellStyle name="8_פירוט אגח תשואה מעל 10% _פירוט אגח תשואה מעל 10% _פירוט אגח תשואה מעל 10% _15 2" xfId="24812"/>
    <cellStyle name="9" xfId="8093"/>
    <cellStyle name="9 2" xfId="8094"/>
    <cellStyle name="9 2 2" xfId="8095"/>
    <cellStyle name="9 2 2 2" xfId="24815"/>
    <cellStyle name="9 2 3" xfId="24814"/>
    <cellStyle name="9 2_15" xfId="13535"/>
    <cellStyle name="9 3" xfId="8096"/>
    <cellStyle name="9 3 2" xfId="24816"/>
    <cellStyle name="9 4" xfId="24813"/>
    <cellStyle name="9_15" xfId="13534"/>
    <cellStyle name="9_15 2" xfId="24817"/>
    <cellStyle name="9_15_1" xfId="16904"/>
    <cellStyle name="9_15_1 2" xfId="24818"/>
    <cellStyle name="9_16" xfId="14884"/>
    <cellStyle name="9_16 2" xfId="24819"/>
    <cellStyle name="9_4.4." xfId="8097"/>
    <cellStyle name="9_4.4. 2" xfId="8098"/>
    <cellStyle name="9_4.4. 2 2" xfId="24821"/>
    <cellStyle name="9_4.4. 2_15" xfId="13537"/>
    <cellStyle name="9_4.4. 2_15 2" xfId="24822"/>
    <cellStyle name="9_4.4. 2_דיווחים נוספים" xfId="8099"/>
    <cellStyle name="9_4.4. 2_דיווחים נוספים 2" xfId="24823"/>
    <cellStyle name="9_4.4. 2_דיווחים נוספים_1" xfId="8100"/>
    <cellStyle name="9_4.4. 2_דיווחים נוספים_1 2" xfId="24824"/>
    <cellStyle name="9_4.4. 2_דיווחים נוספים_1_15" xfId="13539"/>
    <cellStyle name="9_4.4. 2_דיווחים נוספים_1_15 2" xfId="24825"/>
    <cellStyle name="9_4.4. 2_דיווחים נוספים_1_פירוט אגח תשואה מעל 10% " xfId="8101"/>
    <cellStyle name="9_4.4. 2_דיווחים נוספים_1_פירוט אגח תשואה מעל 10%  2" xfId="24826"/>
    <cellStyle name="9_4.4. 2_דיווחים נוספים_1_פירוט אגח תשואה מעל 10% _15" xfId="13540"/>
    <cellStyle name="9_4.4. 2_דיווחים נוספים_1_פירוט אגח תשואה מעל 10% _15 2" xfId="24827"/>
    <cellStyle name="9_4.4. 2_דיווחים נוספים_15" xfId="13538"/>
    <cellStyle name="9_4.4. 2_דיווחים נוספים_15 2" xfId="24828"/>
    <cellStyle name="9_4.4. 2_דיווחים נוספים_פירוט אגח תשואה מעל 10% " xfId="8102"/>
    <cellStyle name="9_4.4. 2_דיווחים נוספים_פירוט אגח תשואה מעל 10%  2" xfId="24829"/>
    <cellStyle name="9_4.4. 2_דיווחים נוספים_פירוט אגח תשואה מעל 10% _15" xfId="13541"/>
    <cellStyle name="9_4.4. 2_דיווחים נוספים_פירוט אגח תשואה מעל 10% _15 2" xfId="24830"/>
    <cellStyle name="9_4.4. 2_פירוט אגח תשואה מעל 10% " xfId="8103"/>
    <cellStyle name="9_4.4. 2_פירוט אגח תשואה מעל 10%  2" xfId="24831"/>
    <cellStyle name="9_4.4. 2_פירוט אגח תשואה מעל 10% _1" xfId="8104"/>
    <cellStyle name="9_4.4. 2_פירוט אגח תשואה מעל 10% _1 2" xfId="24832"/>
    <cellStyle name="9_4.4. 2_פירוט אגח תשואה מעל 10% _1_15" xfId="13543"/>
    <cellStyle name="9_4.4. 2_פירוט אגח תשואה מעל 10% _1_15 2" xfId="24833"/>
    <cellStyle name="9_4.4. 2_פירוט אגח תשואה מעל 10% _15" xfId="13542"/>
    <cellStyle name="9_4.4. 2_פירוט אגח תשואה מעל 10% _15 2" xfId="24834"/>
    <cellStyle name="9_4.4. 2_פירוט אגח תשואה מעל 10% _פירוט אגח תשואה מעל 10% " xfId="8105"/>
    <cellStyle name="9_4.4. 2_פירוט אגח תשואה מעל 10% _פירוט אגח תשואה מעל 10%  2" xfId="24835"/>
    <cellStyle name="9_4.4. 2_פירוט אגח תשואה מעל 10% _פירוט אגח תשואה מעל 10% _15" xfId="13544"/>
    <cellStyle name="9_4.4. 2_פירוט אגח תשואה מעל 10% _פירוט אגח תשואה מעל 10% _15 2" xfId="24836"/>
    <cellStyle name="9_4.4. 3" xfId="24820"/>
    <cellStyle name="9_4.4._15" xfId="13536"/>
    <cellStyle name="9_4.4._15 2" xfId="24837"/>
    <cellStyle name="9_4.4._דיווחים נוספים" xfId="8106"/>
    <cellStyle name="9_4.4._דיווחים נוספים 2" xfId="24838"/>
    <cellStyle name="9_4.4._דיווחים נוספים_15" xfId="13545"/>
    <cellStyle name="9_4.4._דיווחים נוספים_15 2" xfId="24839"/>
    <cellStyle name="9_4.4._דיווחים נוספים_פירוט אגח תשואה מעל 10% " xfId="8107"/>
    <cellStyle name="9_4.4._דיווחים נוספים_פירוט אגח תשואה מעל 10%  2" xfId="24840"/>
    <cellStyle name="9_4.4._דיווחים נוספים_פירוט אגח תשואה מעל 10% _15" xfId="13546"/>
    <cellStyle name="9_4.4._דיווחים נוספים_פירוט אגח תשואה מעל 10% _15 2" xfId="24841"/>
    <cellStyle name="9_4.4._פירוט אגח תשואה מעל 10% " xfId="8108"/>
    <cellStyle name="9_4.4._פירוט אגח תשואה מעל 10%  2" xfId="24842"/>
    <cellStyle name="9_4.4._פירוט אגח תשואה מעל 10% _1" xfId="8109"/>
    <cellStyle name="9_4.4._פירוט אגח תשואה מעל 10% _1 2" xfId="24843"/>
    <cellStyle name="9_4.4._פירוט אגח תשואה מעל 10% _1_15" xfId="13548"/>
    <cellStyle name="9_4.4._פירוט אגח תשואה מעל 10% _1_15 2" xfId="24844"/>
    <cellStyle name="9_4.4._פירוט אגח תשואה מעל 10% _15" xfId="13547"/>
    <cellStyle name="9_4.4._פירוט אגח תשואה מעל 10% _15 2" xfId="24845"/>
    <cellStyle name="9_4.4._פירוט אגח תשואה מעל 10% _פירוט אגח תשואה מעל 10% " xfId="8110"/>
    <cellStyle name="9_4.4._פירוט אגח תשואה מעל 10% _פירוט אגח תשואה מעל 10%  2" xfId="24846"/>
    <cellStyle name="9_4.4._פירוט אגח תשואה מעל 10% _פירוט אגח תשואה מעל 10% _15" xfId="13549"/>
    <cellStyle name="9_4.4._פירוט אגח תשואה מעל 10% _פירוט אגח תשואה מעל 10% _15 2" xfId="24847"/>
    <cellStyle name="9_Anafim" xfId="8111"/>
    <cellStyle name="9_Anafim 2" xfId="8112"/>
    <cellStyle name="9_Anafim 2 2" xfId="8113"/>
    <cellStyle name="9_Anafim 2 2 2" xfId="24850"/>
    <cellStyle name="9_Anafim 2 2_15" xfId="13552"/>
    <cellStyle name="9_Anafim 2 2_15 2" xfId="24851"/>
    <cellStyle name="9_Anafim 2 2_דיווחים נוספים" xfId="8114"/>
    <cellStyle name="9_Anafim 2 2_דיווחים נוספים 2" xfId="24852"/>
    <cellStyle name="9_Anafim 2 2_דיווחים נוספים_1" xfId="8115"/>
    <cellStyle name="9_Anafim 2 2_דיווחים נוספים_1 2" xfId="24853"/>
    <cellStyle name="9_Anafim 2 2_דיווחים נוספים_1_15" xfId="13554"/>
    <cellStyle name="9_Anafim 2 2_דיווחים נוספים_1_15 2" xfId="24854"/>
    <cellStyle name="9_Anafim 2 2_דיווחים נוספים_1_פירוט אגח תשואה מעל 10% " xfId="8116"/>
    <cellStyle name="9_Anafim 2 2_דיווחים נוספים_1_פירוט אגח תשואה מעל 10%  2" xfId="24855"/>
    <cellStyle name="9_Anafim 2 2_דיווחים נוספים_1_פירוט אגח תשואה מעל 10% _15" xfId="13555"/>
    <cellStyle name="9_Anafim 2 2_דיווחים נוספים_1_פירוט אגח תשואה מעל 10% _15 2" xfId="24856"/>
    <cellStyle name="9_Anafim 2 2_דיווחים נוספים_15" xfId="13553"/>
    <cellStyle name="9_Anafim 2 2_דיווחים נוספים_15 2" xfId="24857"/>
    <cellStyle name="9_Anafim 2 2_דיווחים נוספים_פירוט אגח תשואה מעל 10% " xfId="8117"/>
    <cellStyle name="9_Anafim 2 2_דיווחים נוספים_פירוט אגח תשואה מעל 10%  2" xfId="24858"/>
    <cellStyle name="9_Anafim 2 2_דיווחים נוספים_פירוט אגח תשואה מעל 10% _15" xfId="13556"/>
    <cellStyle name="9_Anafim 2 2_דיווחים נוספים_פירוט אגח תשואה מעל 10% _15 2" xfId="24859"/>
    <cellStyle name="9_Anafim 2 2_פירוט אגח תשואה מעל 10% " xfId="8118"/>
    <cellStyle name="9_Anafim 2 2_פירוט אגח תשואה מעל 10%  2" xfId="24860"/>
    <cellStyle name="9_Anafim 2 2_פירוט אגח תשואה מעל 10% _1" xfId="8119"/>
    <cellStyle name="9_Anafim 2 2_פירוט אגח תשואה מעל 10% _1 2" xfId="24861"/>
    <cellStyle name="9_Anafim 2 2_פירוט אגח תשואה מעל 10% _1_15" xfId="13558"/>
    <cellStyle name="9_Anafim 2 2_פירוט אגח תשואה מעל 10% _1_15 2" xfId="24862"/>
    <cellStyle name="9_Anafim 2 2_פירוט אגח תשואה מעל 10% _15" xfId="13557"/>
    <cellStyle name="9_Anafim 2 2_פירוט אגח תשואה מעל 10% _15 2" xfId="24863"/>
    <cellStyle name="9_Anafim 2 2_פירוט אגח תשואה מעל 10% _פירוט אגח תשואה מעל 10% " xfId="8120"/>
    <cellStyle name="9_Anafim 2 2_פירוט אגח תשואה מעל 10% _פירוט אגח תשואה מעל 10%  2" xfId="24864"/>
    <cellStyle name="9_Anafim 2 2_פירוט אגח תשואה מעל 10% _פירוט אגח תשואה מעל 10% _15" xfId="13559"/>
    <cellStyle name="9_Anafim 2 2_פירוט אגח תשואה מעל 10% _פירוט אגח תשואה מעל 10% _15 2" xfId="24865"/>
    <cellStyle name="9_Anafim 2 3" xfId="24849"/>
    <cellStyle name="9_Anafim 2_15" xfId="13551"/>
    <cellStyle name="9_Anafim 2_15 2" xfId="24866"/>
    <cellStyle name="9_Anafim 2_4.4." xfId="8121"/>
    <cellStyle name="9_Anafim 2_4.4. 2" xfId="8122"/>
    <cellStyle name="9_Anafim 2_4.4. 2 2" xfId="24868"/>
    <cellStyle name="9_Anafim 2_4.4. 2_15" xfId="13561"/>
    <cellStyle name="9_Anafim 2_4.4. 2_15 2" xfId="24869"/>
    <cellStyle name="9_Anafim 2_4.4. 2_דיווחים נוספים" xfId="8123"/>
    <cellStyle name="9_Anafim 2_4.4. 2_דיווחים נוספים 2" xfId="24870"/>
    <cellStyle name="9_Anafim 2_4.4. 2_דיווחים נוספים_1" xfId="8124"/>
    <cellStyle name="9_Anafim 2_4.4. 2_דיווחים נוספים_1 2" xfId="24871"/>
    <cellStyle name="9_Anafim 2_4.4. 2_דיווחים נוספים_1_15" xfId="13563"/>
    <cellStyle name="9_Anafim 2_4.4. 2_דיווחים נוספים_1_15 2" xfId="24872"/>
    <cellStyle name="9_Anafim 2_4.4. 2_דיווחים נוספים_1_פירוט אגח תשואה מעל 10% " xfId="8125"/>
    <cellStyle name="9_Anafim 2_4.4. 2_דיווחים נוספים_1_פירוט אגח תשואה מעל 10%  2" xfId="24873"/>
    <cellStyle name="9_Anafim 2_4.4. 2_דיווחים נוספים_1_פירוט אגח תשואה מעל 10% _15" xfId="13564"/>
    <cellStyle name="9_Anafim 2_4.4. 2_דיווחים נוספים_1_פירוט אגח תשואה מעל 10% _15 2" xfId="24874"/>
    <cellStyle name="9_Anafim 2_4.4. 2_דיווחים נוספים_15" xfId="13562"/>
    <cellStyle name="9_Anafim 2_4.4. 2_דיווחים נוספים_15 2" xfId="24875"/>
    <cellStyle name="9_Anafim 2_4.4. 2_דיווחים נוספים_פירוט אגח תשואה מעל 10% " xfId="8126"/>
    <cellStyle name="9_Anafim 2_4.4. 2_דיווחים נוספים_פירוט אגח תשואה מעל 10%  2" xfId="24876"/>
    <cellStyle name="9_Anafim 2_4.4. 2_דיווחים נוספים_פירוט אגח תשואה מעל 10% _15" xfId="13565"/>
    <cellStyle name="9_Anafim 2_4.4. 2_דיווחים נוספים_פירוט אגח תשואה מעל 10% _15 2" xfId="24877"/>
    <cellStyle name="9_Anafim 2_4.4. 2_פירוט אגח תשואה מעל 10% " xfId="8127"/>
    <cellStyle name="9_Anafim 2_4.4. 2_פירוט אגח תשואה מעל 10%  2" xfId="24878"/>
    <cellStyle name="9_Anafim 2_4.4. 2_פירוט אגח תשואה מעל 10% _1" xfId="8128"/>
    <cellStyle name="9_Anafim 2_4.4. 2_פירוט אגח תשואה מעל 10% _1 2" xfId="24879"/>
    <cellStyle name="9_Anafim 2_4.4. 2_פירוט אגח תשואה מעל 10% _1_15" xfId="13567"/>
    <cellStyle name="9_Anafim 2_4.4. 2_פירוט אגח תשואה מעל 10% _1_15 2" xfId="24880"/>
    <cellStyle name="9_Anafim 2_4.4. 2_פירוט אגח תשואה מעל 10% _15" xfId="13566"/>
    <cellStyle name="9_Anafim 2_4.4. 2_פירוט אגח תשואה מעל 10% _15 2" xfId="24881"/>
    <cellStyle name="9_Anafim 2_4.4. 2_פירוט אגח תשואה מעל 10% _פירוט אגח תשואה מעל 10% " xfId="8129"/>
    <cellStyle name="9_Anafim 2_4.4. 2_פירוט אגח תשואה מעל 10% _פירוט אגח תשואה מעל 10%  2" xfId="24882"/>
    <cellStyle name="9_Anafim 2_4.4. 2_פירוט אגח תשואה מעל 10% _פירוט אגח תשואה מעל 10% _15" xfId="13568"/>
    <cellStyle name="9_Anafim 2_4.4. 2_פירוט אגח תשואה מעל 10% _פירוט אגח תשואה מעל 10% _15 2" xfId="24883"/>
    <cellStyle name="9_Anafim 2_4.4. 3" xfId="24867"/>
    <cellStyle name="9_Anafim 2_4.4._15" xfId="13560"/>
    <cellStyle name="9_Anafim 2_4.4._15 2" xfId="24884"/>
    <cellStyle name="9_Anafim 2_4.4._דיווחים נוספים" xfId="8130"/>
    <cellStyle name="9_Anafim 2_4.4._דיווחים נוספים 2" xfId="24885"/>
    <cellStyle name="9_Anafim 2_4.4._דיווחים נוספים_15" xfId="13569"/>
    <cellStyle name="9_Anafim 2_4.4._דיווחים נוספים_15 2" xfId="24886"/>
    <cellStyle name="9_Anafim 2_4.4._דיווחים נוספים_פירוט אגח תשואה מעל 10% " xfId="8131"/>
    <cellStyle name="9_Anafim 2_4.4._דיווחים נוספים_פירוט אגח תשואה מעל 10%  2" xfId="24887"/>
    <cellStyle name="9_Anafim 2_4.4._דיווחים נוספים_פירוט אגח תשואה מעל 10% _15" xfId="13570"/>
    <cellStyle name="9_Anafim 2_4.4._דיווחים נוספים_פירוט אגח תשואה מעל 10% _15 2" xfId="24888"/>
    <cellStyle name="9_Anafim 2_4.4._פירוט אגח תשואה מעל 10% " xfId="8132"/>
    <cellStyle name="9_Anafim 2_4.4._פירוט אגח תשואה מעל 10%  2" xfId="24889"/>
    <cellStyle name="9_Anafim 2_4.4._פירוט אגח תשואה מעל 10% _1" xfId="8133"/>
    <cellStyle name="9_Anafim 2_4.4._פירוט אגח תשואה מעל 10% _1 2" xfId="24890"/>
    <cellStyle name="9_Anafim 2_4.4._פירוט אגח תשואה מעל 10% _1_15" xfId="13572"/>
    <cellStyle name="9_Anafim 2_4.4._פירוט אגח תשואה מעל 10% _1_15 2" xfId="24891"/>
    <cellStyle name="9_Anafim 2_4.4._פירוט אגח תשואה מעל 10% _15" xfId="13571"/>
    <cellStyle name="9_Anafim 2_4.4._פירוט אגח תשואה מעל 10% _15 2" xfId="24892"/>
    <cellStyle name="9_Anafim 2_4.4._פירוט אגח תשואה מעל 10% _פירוט אגח תשואה מעל 10% " xfId="8134"/>
    <cellStyle name="9_Anafim 2_4.4._פירוט אגח תשואה מעל 10% _פירוט אגח תשואה מעל 10%  2" xfId="24893"/>
    <cellStyle name="9_Anafim 2_4.4._פירוט אגח תשואה מעל 10% _פירוט אגח תשואה מעל 10% _15" xfId="13573"/>
    <cellStyle name="9_Anafim 2_4.4._פירוט אגח תשואה מעל 10% _פירוט אגח תשואה מעל 10% _15 2" xfId="24894"/>
    <cellStyle name="9_Anafim 2_דיווחים נוספים" xfId="8135"/>
    <cellStyle name="9_Anafim 2_דיווחים נוספים 2" xfId="8136"/>
    <cellStyle name="9_Anafim 2_דיווחים נוספים 2 2" xfId="24896"/>
    <cellStyle name="9_Anafim 2_דיווחים נוספים 2_15" xfId="13575"/>
    <cellStyle name="9_Anafim 2_דיווחים נוספים 2_15 2" xfId="24897"/>
    <cellStyle name="9_Anafim 2_דיווחים נוספים 2_דיווחים נוספים" xfId="8137"/>
    <cellStyle name="9_Anafim 2_דיווחים נוספים 2_דיווחים נוספים 2" xfId="24898"/>
    <cellStyle name="9_Anafim 2_דיווחים נוספים 2_דיווחים נוספים_1" xfId="8138"/>
    <cellStyle name="9_Anafim 2_דיווחים נוספים 2_דיווחים נוספים_1 2" xfId="24899"/>
    <cellStyle name="9_Anafim 2_דיווחים נוספים 2_דיווחים נוספים_1_15" xfId="13577"/>
    <cellStyle name="9_Anafim 2_דיווחים נוספים 2_דיווחים נוספים_1_15 2" xfId="24900"/>
    <cellStyle name="9_Anafim 2_דיווחים נוספים 2_דיווחים נוספים_1_פירוט אגח תשואה מעל 10% " xfId="8139"/>
    <cellStyle name="9_Anafim 2_דיווחים נוספים 2_דיווחים נוספים_1_פירוט אגח תשואה מעל 10%  2" xfId="24901"/>
    <cellStyle name="9_Anafim 2_דיווחים נוספים 2_דיווחים נוספים_1_פירוט אגח תשואה מעל 10% _15" xfId="13578"/>
    <cellStyle name="9_Anafim 2_דיווחים נוספים 2_דיווחים נוספים_1_פירוט אגח תשואה מעל 10% _15 2" xfId="24902"/>
    <cellStyle name="9_Anafim 2_דיווחים נוספים 2_דיווחים נוספים_15" xfId="13576"/>
    <cellStyle name="9_Anafim 2_דיווחים נוספים 2_דיווחים נוספים_15 2" xfId="24903"/>
    <cellStyle name="9_Anafim 2_דיווחים נוספים 2_דיווחים נוספים_פירוט אגח תשואה מעל 10% " xfId="8140"/>
    <cellStyle name="9_Anafim 2_דיווחים נוספים 2_דיווחים נוספים_פירוט אגח תשואה מעל 10%  2" xfId="24904"/>
    <cellStyle name="9_Anafim 2_דיווחים נוספים 2_דיווחים נוספים_פירוט אגח תשואה מעל 10% _15" xfId="13579"/>
    <cellStyle name="9_Anafim 2_דיווחים נוספים 2_דיווחים נוספים_פירוט אגח תשואה מעל 10% _15 2" xfId="24905"/>
    <cellStyle name="9_Anafim 2_דיווחים נוספים 2_פירוט אגח תשואה מעל 10% " xfId="8141"/>
    <cellStyle name="9_Anafim 2_דיווחים נוספים 2_פירוט אגח תשואה מעל 10%  2" xfId="24906"/>
    <cellStyle name="9_Anafim 2_דיווחים נוספים 2_פירוט אגח תשואה מעל 10% _1" xfId="8142"/>
    <cellStyle name="9_Anafim 2_דיווחים נוספים 2_פירוט אגח תשואה מעל 10% _1 2" xfId="24907"/>
    <cellStyle name="9_Anafim 2_דיווחים נוספים 2_פירוט אגח תשואה מעל 10% _1_15" xfId="13581"/>
    <cellStyle name="9_Anafim 2_דיווחים נוספים 2_פירוט אגח תשואה מעל 10% _1_15 2" xfId="24908"/>
    <cellStyle name="9_Anafim 2_דיווחים נוספים 2_פירוט אגח תשואה מעל 10% _15" xfId="13580"/>
    <cellStyle name="9_Anafim 2_דיווחים נוספים 2_פירוט אגח תשואה מעל 10% _15 2" xfId="24909"/>
    <cellStyle name="9_Anafim 2_דיווחים נוספים 2_פירוט אגח תשואה מעל 10% _פירוט אגח תשואה מעל 10% " xfId="8143"/>
    <cellStyle name="9_Anafim 2_דיווחים נוספים 2_פירוט אגח תשואה מעל 10% _פירוט אגח תשואה מעל 10%  2" xfId="24910"/>
    <cellStyle name="9_Anafim 2_דיווחים נוספים 2_פירוט אגח תשואה מעל 10% _פירוט אגח תשואה מעל 10% _15" xfId="13582"/>
    <cellStyle name="9_Anafim 2_דיווחים נוספים 2_פירוט אגח תשואה מעל 10% _פירוט אגח תשואה מעל 10% _15 2" xfId="24911"/>
    <cellStyle name="9_Anafim 2_דיווחים נוספים 3" xfId="24895"/>
    <cellStyle name="9_Anafim 2_דיווחים נוספים_1" xfId="8144"/>
    <cellStyle name="9_Anafim 2_דיווחים נוספים_1 2" xfId="8145"/>
    <cellStyle name="9_Anafim 2_דיווחים נוספים_1 2 2" xfId="24913"/>
    <cellStyle name="9_Anafim 2_דיווחים נוספים_1 2_15" xfId="13584"/>
    <cellStyle name="9_Anafim 2_דיווחים נוספים_1 2_15 2" xfId="24914"/>
    <cellStyle name="9_Anafim 2_דיווחים נוספים_1 2_דיווחים נוספים" xfId="8146"/>
    <cellStyle name="9_Anafim 2_דיווחים נוספים_1 2_דיווחים נוספים 2" xfId="24915"/>
    <cellStyle name="9_Anafim 2_דיווחים נוספים_1 2_דיווחים נוספים_1" xfId="8147"/>
    <cellStyle name="9_Anafim 2_דיווחים נוספים_1 2_דיווחים נוספים_1 2" xfId="24916"/>
    <cellStyle name="9_Anafim 2_דיווחים נוספים_1 2_דיווחים נוספים_1_15" xfId="13586"/>
    <cellStyle name="9_Anafim 2_דיווחים נוספים_1 2_דיווחים נוספים_1_15 2" xfId="24917"/>
    <cellStyle name="9_Anafim 2_דיווחים נוספים_1 2_דיווחים נוספים_1_פירוט אגח תשואה מעל 10% " xfId="8148"/>
    <cellStyle name="9_Anafim 2_דיווחים נוספים_1 2_דיווחים נוספים_1_פירוט אגח תשואה מעל 10%  2" xfId="24918"/>
    <cellStyle name="9_Anafim 2_דיווחים נוספים_1 2_דיווחים נוספים_1_פירוט אגח תשואה מעל 10% _15" xfId="13587"/>
    <cellStyle name="9_Anafim 2_דיווחים נוספים_1 2_דיווחים נוספים_1_פירוט אגח תשואה מעל 10% _15 2" xfId="24919"/>
    <cellStyle name="9_Anafim 2_דיווחים נוספים_1 2_דיווחים נוספים_15" xfId="13585"/>
    <cellStyle name="9_Anafim 2_דיווחים נוספים_1 2_דיווחים נוספים_15 2" xfId="24920"/>
    <cellStyle name="9_Anafim 2_דיווחים נוספים_1 2_דיווחים נוספים_פירוט אגח תשואה מעל 10% " xfId="8149"/>
    <cellStyle name="9_Anafim 2_דיווחים נוספים_1 2_דיווחים נוספים_פירוט אגח תשואה מעל 10%  2" xfId="24921"/>
    <cellStyle name="9_Anafim 2_דיווחים נוספים_1 2_דיווחים נוספים_פירוט אגח תשואה מעל 10% _15" xfId="13588"/>
    <cellStyle name="9_Anafim 2_דיווחים נוספים_1 2_דיווחים נוספים_פירוט אגח תשואה מעל 10% _15 2" xfId="24922"/>
    <cellStyle name="9_Anafim 2_דיווחים נוספים_1 2_פירוט אגח תשואה מעל 10% " xfId="8150"/>
    <cellStyle name="9_Anafim 2_דיווחים נוספים_1 2_פירוט אגח תשואה מעל 10%  2" xfId="24923"/>
    <cellStyle name="9_Anafim 2_דיווחים נוספים_1 2_פירוט אגח תשואה מעל 10% _1" xfId="8151"/>
    <cellStyle name="9_Anafim 2_דיווחים נוספים_1 2_פירוט אגח תשואה מעל 10% _1 2" xfId="24924"/>
    <cellStyle name="9_Anafim 2_דיווחים נוספים_1 2_פירוט אגח תשואה מעל 10% _1_15" xfId="13590"/>
    <cellStyle name="9_Anafim 2_דיווחים נוספים_1 2_פירוט אגח תשואה מעל 10% _1_15 2" xfId="24925"/>
    <cellStyle name="9_Anafim 2_דיווחים נוספים_1 2_פירוט אגח תשואה מעל 10% _15" xfId="13589"/>
    <cellStyle name="9_Anafim 2_דיווחים נוספים_1 2_פירוט אגח תשואה מעל 10% _15 2" xfId="24926"/>
    <cellStyle name="9_Anafim 2_דיווחים נוספים_1 2_פירוט אגח תשואה מעל 10% _פירוט אגח תשואה מעל 10% " xfId="8152"/>
    <cellStyle name="9_Anafim 2_דיווחים נוספים_1 2_פירוט אגח תשואה מעל 10% _פירוט אגח תשואה מעל 10%  2" xfId="24927"/>
    <cellStyle name="9_Anafim 2_דיווחים נוספים_1 2_פירוט אגח תשואה מעל 10% _פירוט אגח תשואה מעל 10% _15" xfId="13591"/>
    <cellStyle name="9_Anafim 2_דיווחים נוספים_1 2_פירוט אגח תשואה מעל 10% _פירוט אגח תשואה מעל 10% _15 2" xfId="24928"/>
    <cellStyle name="9_Anafim 2_דיווחים נוספים_1 3" xfId="24912"/>
    <cellStyle name="9_Anafim 2_דיווחים נוספים_1_15" xfId="13583"/>
    <cellStyle name="9_Anafim 2_דיווחים נוספים_1_15 2" xfId="24929"/>
    <cellStyle name="9_Anafim 2_דיווחים נוספים_1_4.4." xfId="8153"/>
    <cellStyle name="9_Anafim 2_דיווחים נוספים_1_4.4. 2" xfId="8154"/>
    <cellStyle name="9_Anafim 2_דיווחים נוספים_1_4.4. 2 2" xfId="24931"/>
    <cellStyle name="9_Anafim 2_דיווחים נוספים_1_4.4. 2_15" xfId="13593"/>
    <cellStyle name="9_Anafim 2_דיווחים נוספים_1_4.4. 2_15 2" xfId="24932"/>
    <cellStyle name="9_Anafim 2_דיווחים נוספים_1_4.4. 2_דיווחים נוספים" xfId="8155"/>
    <cellStyle name="9_Anafim 2_דיווחים נוספים_1_4.4. 2_דיווחים נוספים 2" xfId="24933"/>
    <cellStyle name="9_Anafim 2_דיווחים נוספים_1_4.4. 2_דיווחים נוספים_1" xfId="8156"/>
    <cellStyle name="9_Anafim 2_דיווחים נוספים_1_4.4. 2_דיווחים נוספים_1 2" xfId="24934"/>
    <cellStyle name="9_Anafim 2_דיווחים נוספים_1_4.4. 2_דיווחים נוספים_1_15" xfId="13595"/>
    <cellStyle name="9_Anafim 2_דיווחים נוספים_1_4.4. 2_דיווחים נוספים_1_15 2" xfId="24935"/>
    <cellStyle name="9_Anafim 2_דיווחים נוספים_1_4.4. 2_דיווחים נוספים_1_פירוט אגח תשואה מעל 10% " xfId="8157"/>
    <cellStyle name="9_Anafim 2_דיווחים נוספים_1_4.4. 2_דיווחים נוספים_1_פירוט אגח תשואה מעל 10%  2" xfId="24936"/>
    <cellStyle name="9_Anafim 2_דיווחים נוספים_1_4.4. 2_דיווחים נוספים_1_פירוט אגח תשואה מעל 10% _15" xfId="13596"/>
    <cellStyle name="9_Anafim 2_דיווחים נוספים_1_4.4. 2_דיווחים נוספים_1_פירוט אגח תשואה מעל 10% _15 2" xfId="24937"/>
    <cellStyle name="9_Anafim 2_דיווחים נוספים_1_4.4. 2_דיווחים נוספים_15" xfId="13594"/>
    <cellStyle name="9_Anafim 2_דיווחים נוספים_1_4.4. 2_דיווחים נוספים_15 2" xfId="24938"/>
    <cellStyle name="9_Anafim 2_דיווחים נוספים_1_4.4. 2_דיווחים נוספים_פירוט אגח תשואה מעל 10% " xfId="8158"/>
    <cellStyle name="9_Anafim 2_דיווחים נוספים_1_4.4. 2_דיווחים נוספים_פירוט אגח תשואה מעל 10%  2" xfId="24939"/>
    <cellStyle name="9_Anafim 2_דיווחים נוספים_1_4.4. 2_דיווחים נוספים_פירוט אגח תשואה מעל 10% _15" xfId="13597"/>
    <cellStyle name="9_Anafim 2_דיווחים נוספים_1_4.4. 2_דיווחים נוספים_פירוט אגח תשואה מעל 10% _15 2" xfId="24940"/>
    <cellStyle name="9_Anafim 2_דיווחים נוספים_1_4.4. 2_פירוט אגח תשואה מעל 10% " xfId="8159"/>
    <cellStyle name="9_Anafim 2_דיווחים נוספים_1_4.4. 2_פירוט אגח תשואה מעל 10%  2" xfId="24941"/>
    <cellStyle name="9_Anafim 2_דיווחים נוספים_1_4.4. 2_פירוט אגח תשואה מעל 10% _1" xfId="8160"/>
    <cellStyle name="9_Anafim 2_דיווחים נוספים_1_4.4. 2_פירוט אגח תשואה מעל 10% _1 2" xfId="24942"/>
    <cellStyle name="9_Anafim 2_דיווחים נוספים_1_4.4. 2_פירוט אגח תשואה מעל 10% _1_15" xfId="13599"/>
    <cellStyle name="9_Anafim 2_דיווחים נוספים_1_4.4. 2_פירוט אגח תשואה מעל 10% _1_15 2" xfId="24943"/>
    <cellStyle name="9_Anafim 2_דיווחים נוספים_1_4.4. 2_פירוט אגח תשואה מעל 10% _15" xfId="13598"/>
    <cellStyle name="9_Anafim 2_דיווחים נוספים_1_4.4. 2_פירוט אגח תשואה מעל 10% _15 2" xfId="24944"/>
    <cellStyle name="9_Anafim 2_דיווחים נוספים_1_4.4. 2_פירוט אגח תשואה מעל 10% _פירוט אגח תשואה מעל 10% " xfId="8161"/>
    <cellStyle name="9_Anafim 2_דיווחים נוספים_1_4.4. 2_פירוט אגח תשואה מעל 10% _פירוט אגח תשואה מעל 10%  2" xfId="24945"/>
    <cellStyle name="9_Anafim 2_דיווחים נוספים_1_4.4. 2_פירוט אגח תשואה מעל 10% _פירוט אגח תשואה מעל 10% _15" xfId="13600"/>
    <cellStyle name="9_Anafim 2_דיווחים נוספים_1_4.4. 2_פירוט אגח תשואה מעל 10% _פירוט אגח תשואה מעל 10% _15 2" xfId="24946"/>
    <cellStyle name="9_Anafim 2_דיווחים נוספים_1_4.4. 3" xfId="24930"/>
    <cellStyle name="9_Anafim 2_דיווחים נוספים_1_4.4._15" xfId="13592"/>
    <cellStyle name="9_Anafim 2_דיווחים נוספים_1_4.4._15 2" xfId="24947"/>
    <cellStyle name="9_Anafim 2_דיווחים נוספים_1_4.4._דיווחים נוספים" xfId="8162"/>
    <cellStyle name="9_Anafim 2_דיווחים נוספים_1_4.4._דיווחים נוספים 2" xfId="24948"/>
    <cellStyle name="9_Anafim 2_דיווחים נוספים_1_4.4._דיווחים נוספים_15" xfId="13601"/>
    <cellStyle name="9_Anafim 2_דיווחים נוספים_1_4.4._דיווחים נוספים_15 2" xfId="24949"/>
    <cellStyle name="9_Anafim 2_דיווחים נוספים_1_4.4._דיווחים נוספים_פירוט אגח תשואה מעל 10% " xfId="8163"/>
    <cellStyle name="9_Anafim 2_דיווחים נוספים_1_4.4._דיווחים נוספים_פירוט אגח תשואה מעל 10%  2" xfId="24950"/>
    <cellStyle name="9_Anafim 2_דיווחים נוספים_1_4.4._דיווחים נוספים_פירוט אגח תשואה מעל 10% _15" xfId="13602"/>
    <cellStyle name="9_Anafim 2_דיווחים נוספים_1_4.4._דיווחים נוספים_פירוט אגח תשואה מעל 10% _15 2" xfId="24951"/>
    <cellStyle name="9_Anafim 2_דיווחים נוספים_1_4.4._פירוט אגח תשואה מעל 10% " xfId="8164"/>
    <cellStyle name="9_Anafim 2_דיווחים נוספים_1_4.4._פירוט אגח תשואה מעל 10%  2" xfId="24952"/>
    <cellStyle name="9_Anafim 2_דיווחים נוספים_1_4.4._פירוט אגח תשואה מעל 10% _1" xfId="8165"/>
    <cellStyle name="9_Anafim 2_דיווחים נוספים_1_4.4._פירוט אגח תשואה מעל 10% _1 2" xfId="24953"/>
    <cellStyle name="9_Anafim 2_דיווחים נוספים_1_4.4._פירוט אגח תשואה מעל 10% _1_15" xfId="13604"/>
    <cellStyle name="9_Anafim 2_דיווחים נוספים_1_4.4._פירוט אגח תשואה מעל 10% _1_15 2" xfId="24954"/>
    <cellStyle name="9_Anafim 2_דיווחים נוספים_1_4.4._פירוט אגח תשואה מעל 10% _15" xfId="13603"/>
    <cellStyle name="9_Anafim 2_דיווחים נוספים_1_4.4._פירוט אגח תשואה מעל 10% _15 2" xfId="24955"/>
    <cellStyle name="9_Anafim 2_דיווחים נוספים_1_4.4._פירוט אגח תשואה מעל 10% _פירוט אגח תשואה מעל 10% " xfId="8166"/>
    <cellStyle name="9_Anafim 2_דיווחים נוספים_1_4.4._פירוט אגח תשואה מעל 10% _פירוט אגח תשואה מעל 10%  2" xfId="24956"/>
    <cellStyle name="9_Anafim 2_דיווחים נוספים_1_4.4._פירוט אגח תשואה מעל 10% _פירוט אגח תשואה מעל 10% _15" xfId="13605"/>
    <cellStyle name="9_Anafim 2_דיווחים נוספים_1_4.4._פירוט אגח תשואה מעל 10% _פירוט אגח תשואה מעל 10% _15 2" xfId="24957"/>
    <cellStyle name="9_Anafim 2_דיווחים נוספים_1_דיווחים נוספים" xfId="8167"/>
    <cellStyle name="9_Anafim 2_דיווחים נוספים_1_דיווחים נוספים 2" xfId="24958"/>
    <cellStyle name="9_Anafim 2_דיווחים נוספים_1_דיווחים נוספים_15" xfId="13606"/>
    <cellStyle name="9_Anafim 2_דיווחים נוספים_1_דיווחים נוספים_15 2" xfId="24959"/>
    <cellStyle name="9_Anafim 2_דיווחים נוספים_1_דיווחים נוספים_פירוט אגח תשואה מעל 10% " xfId="8168"/>
    <cellStyle name="9_Anafim 2_דיווחים נוספים_1_דיווחים נוספים_פירוט אגח תשואה מעל 10%  2" xfId="24960"/>
    <cellStyle name="9_Anafim 2_דיווחים נוספים_1_דיווחים נוספים_פירוט אגח תשואה מעל 10% _15" xfId="13607"/>
    <cellStyle name="9_Anafim 2_דיווחים נוספים_1_דיווחים נוספים_פירוט אגח תשואה מעל 10% _15 2" xfId="24961"/>
    <cellStyle name="9_Anafim 2_דיווחים נוספים_1_פירוט אגח תשואה מעל 10% " xfId="8169"/>
    <cellStyle name="9_Anafim 2_דיווחים נוספים_1_פירוט אגח תשואה מעל 10%  2" xfId="24962"/>
    <cellStyle name="9_Anafim 2_דיווחים נוספים_1_פירוט אגח תשואה מעל 10% _1" xfId="8170"/>
    <cellStyle name="9_Anafim 2_דיווחים נוספים_1_פירוט אגח תשואה מעל 10% _1 2" xfId="24963"/>
    <cellStyle name="9_Anafim 2_דיווחים נוספים_1_פירוט אגח תשואה מעל 10% _1_15" xfId="13609"/>
    <cellStyle name="9_Anafim 2_דיווחים נוספים_1_פירוט אגח תשואה מעל 10% _1_15 2" xfId="24964"/>
    <cellStyle name="9_Anafim 2_דיווחים נוספים_1_פירוט אגח תשואה מעל 10% _15" xfId="13608"/>
    <cellStyle name="9_Anafim 2_דיווחים נוספים_1_פירוט אגח תשואה מעל 10% _15 2" xfId="24965"/>
    <cellStyle name="9_Anafim 2_דיווחים נוספים_1_פירוט אגח תשואה מעל 10% _פירוט אגח תשואה מעל 10% " xfId="8171"/>
    <cellStyle name="9_Anafim 2_דיווחים נוספים_1_פירוט אגח תשואה מעל 10% _פירוט אגח תשואה מעל 10%  2" xfId="24966"/>
    <cellStyle name="9_Anafim 2_דיווחים נוספים_1_פירוט אגח תשואה מעל 10% _פירוט אגח תשואה מעל 10% _15" xfId="13610"/>
    <cellStyle name="9_Anafim 2_דיווחים נוספים_1_פירוט אגח תשואה מעל 10% _פירוט אגח תשואה מעל 10% _15 2" xfId="24967"/>
    <cellStyle name="9_Anafim 2_דיווחים נוספים_15" xfId="13574"/>
    <cellStyle name="9_Anafim 2_דיווחים נוספים_15 2" xfId="24968"/>
    <cellStyle name="9_Anafim 2_דיווחים נוספים_2" xfId="8172"/>
    <cellStyle name="9_Anafim 2_דיווחים נוספים_2 2" xfId="24969"/>
    <cellStyle name="9_Anafim 2_דיווחים נוספים_2_15" xfId="13611"/>
    <cellStyle name="9_Anafim 2_דיווחים נוספים_2_15 2" xfId="24970"/>
    <cellStyle name="9_Anafim 2_דיווחים נוספים_2_פירוט אגח תשואה מעל 10% " xfId="8173"/>
    <cellStyle name="9_Anafim 2_דיווחים נוספים_2_פירוט אגח תשואה מעל 10%  2" xfId="24971"/>
    <cellStyle name="9_Anafim 2_דיווחים נוספים_2_פירוט אגח תשואה מעל 10% _15" xfId="13612"/>
    <cellStyle name="9_Anafim 2_דיווחים נוספים_2_פירוט אגח תשואה מעל 10% _15 2" xfId="24972"/>
    <cellStyle name="9_Anafim 2_דיווחים נוספים_4.4." xfId="8174"/>
    <cellStyle name="9_Anafim 2_דיווחים נוספים_4.4. 2" xfId="8175"/>
    <cellStyle name="9_Anafim 2_דיווחים נוספים_4.4. 2 2" xfId="24974"/>
    <cellStyle name="9_Anafim 2_דיווחים נוספים_4.4. 2_15" xfId="13614"/>
    <cellStyle name="9_Anafim 2_דיווחים נוספים_4.4. 2_15 2" xfId="24975"/>
    <cellStyle name="9_Anafim 2_דיווחים נוספים_4.4. 2_דיווחים נוספים" xfId="8176"/>
    <cellStyle name="9_Anafim 2_דיווחים נוספים_4.4. 2_דיווחים נוספים 2" xfId="24976"/>
    <cellStyle name="9_Anafim 2_דיווחים נוספים_4.4. 2_דיווחים נוספים_1" xfId="8177"/>
    <cellStyle name="9_Anafim 2_דיווחים נוספים_4.4. 2_דיווחים נוספים_1 2" xfId="24977"/>
    <cellStyle name="9_Anafim 2_דיווחים נוספים_4.4. 2_דיווחים נוספים_1_15" xfId="13616"/>
    <cellStyle name="9_Anafim 2_דיווחים נוספים_4.4. 2_דיווחים נוספים_1_15 2" xfId="24978"/>
    <cellStyle name="9_Anafim 2_דיווחים נוספים_4.4. 2_דיווחים נוספים_1_פירוט אגח תשואה מעל 10% " xfId="8178"/>
    <cellStyle name="9_Anafim 2_דיווחים נוספים_4.4. 2_דיווחים נוספים_1_פירוט אגח תשואה מעל 10%  2" xfId="24979"/>
    <cellStyle name="9_Anafim 2_דיווחים נוספים_4.4. 2_דיווחים נוספים_1_פירוט אגח תשואה מעל 10% _15" xfId="13617"/>
    <cellStyle name="9_Anafim 2_דיווחים נוספים_4.4. 2_דיווחים נוספים_1_פירוט אגח תשואה מעל 10% _15 2" xfId="24980"/>
    <cellStyle name="9_Anafim 2_דיווחים נוספים_4.4. 2_דיווחים נוספים_15" xfId="13615"/>
    <cellStyle name="9_Anafim 2_דיווחים נוספים_4.4. 2_דיווחים נוספים_15 2" xfId="24981"/>
    <cellStyle name="9_Anafim 2_דיווחים נוספים_4.4. 2_דיווחים נוספים_פירוט אגח תשואה מעל 10% " xfId="8179"/>
    <cellStyle name="9_Anafim 2_דיווחים נוספים_4.4. 2_דיווחים נוספים_פירוט אגח תשואה מעל 10%  2" xfId="24982"/>
    <cellStyle name="9_Anafim 2_דיווחים נוספים_4.4. 2_דיווחים נוספים_פירוט אגח תשואה מעל 10% _15" xfId="13618"/>
    <cellStyle name="9_Anafim 2_דיווחים נוספים_4.4. 2_דיווחים נוספים_פירוט אגח תשואה מעל 10% _15 2" xfId="24983"/>
    <cellStyle name="9_Anafim 2_דיווחים נוספים_4.4. 2_פירוט אגח תשואה מעל 10% " xfId="8180"/>
    <cellStyle name="9_Anafim 2_דיווחים נוספים_4.4. 2_פירוט אגח תשואה מעל 10%  2" xfId="24984"/>
    <cellStyle name="9_Anafim 2_דיווחים נוספים_4.4. 2_פירוט אגח תשואה מעל 10% _1" xfId="8181"/>
    <cellStyle name="9_Anafim 2_דיווחים נוספים_4.4. 2_פירוט אגח תשואה מעל 10% _1 2" xfId="24985"/>
    <cellStyle name="9_Anafim 2_דיווחים נוספים_4.4. 2_פירוט אגח תשואה מעל 10% _1_15" xfId="13620"/>
    <cellStyle name="9_Anafim 2_דיווחים נוספים_4.4. 2_פירוט אגח תשואה מעל 10% _1_15 2" xfId="24986"/>
    <cellStyle name="9_Anafim 2_דיווחים נוספים_4.4. 2_פירוט אגח תשואה מעל 10% _15" xfId="13619"/>
    <cellStyle name="9_Anafim 2_דיווחים נוספים_4.4. 2_פירוט אגח תשואה מעל 10% _15 2" xfId="24987"/>
    <cellStyle name="9_Anafim 2_דיווחים נוספים_4.4. 2_פירוט אגח תשואה מעל 10% _פירוט אגח תשואה מעל 10% " xfId="8182"/>
    <cellStyle name="9_Anafim 2_דיווחים נוספים_4.4. 2_פירוט אגח תשואה מעל 10% _פירוט אגח תשואה מעל 10%  2" xfId="24988"/>
    <cellStyle name="9_Anafim 2_דיווחים נוספים_4.4. 2_פירוט אגח תשואה מעל 10% _פירוט אגח תשואה מעל 10% _15" xfId="13621"/>
    <cellStyle name="9_Anafim 2_דיווחים נוספים_4.4. 2_פירוט אגח תשואה מעל 10% _פירוט אגח תשואה מעל 10% _15 2" xfId="24989"/>
    <cellStyle name="9_Anafim 2_דיווחים נוספים_4.4. 3" xfId="24973"/>
    <cellStyle name="9_Anafim 2_דיווחים נוספים_4.4._15" xfId="13613"/>
    <cellStyle name="9_Anafim 2_דיווחים נוספים_4.4._15 2" xfId="24990"/>
    <cellStyle name="9_Anafim 2_דיווחים נוספים_4.4._דיווחים נוספים" xfId="8183"/>
    <cellStyle name="9_Anafim 2_דיווחים נוספים_4.4._דיווחים נוספים 2" xfId="24991"/>
    <cellStyle name="9_Anafim 2_דיווחים נוספים_4.4._דיווחים נוספים_15" xfId="13622"/>
    <cellStyle name="9_Anafim 2_דיווחים נוספים_4.4._דיווחים נוספים_15 2" xfId="24992"/>
    <cellStyle name="9_Anafim 2_דיווחים נוספים_4.4._דיווחים נוספים_פירוט אגח תשואה מעל 10% " xfId="8184"/>
    <cellStyle name="9_Anafim 2_דיווחים נוספים_4.4._דיווחים נוספים_פירוט אגח תשואה מעל 10%  2" xfId="24993"/>
    <cellStyle name="9_Anafim 2_דיווחים נוספים_4.4._דיווחים נוספים_פירוט אגח תשואה מעל 10% _15" xfId="13623"/>
    <cellStyle name="9_Anafim 2_דיווחים נוספים_4.4._דיווחים נוספים_פירוט אגח תשואה מעל 10% _15 2" xfId="24994"/>
    <cellStyle name="9_Anafim 2_דיווחים נוספים_4.4._פירוט אגח תשואה מעל 10% " xfId="8185"/>
    <cellStyle name="9_Anafim 2_דיווחים נוספים_4.4._פירוט אגח תשואה מעל 10%  2" xfId="24995"/>
    <cellStyle name="9_Anafim 2_דיווחים נוספים_4.4._פירוט אגח תשואה מעל 10% _1" xfId="8186"/>
    <cellStyle name="9_Anafim 2_דיווחים נוספים_4.4._פירוט אגח תשואה מעל 10% _1 2" xfId="24996"/>
    <cellStyle name="9_Anafim 2_דיווחים נוספים_4.4._פירוט אגח תשואה מעל 10% _1_15" xfId="13625"/>
    <cellStyle name="9_Anafim 2_דיווחים נוספים_4.4._פירוט אגח תשואה מעל 10% _1_15 2" xfId="24997"/>
    <cellStyle name="9_Anafim 2_דיווחים נוספים_4.4._פירוט אגח תשואה מעל 10% _15" xfId="13624"/>
    <cellStyle name="9_Anafim 2_דיווחים נוספים_4.4._פירוט אגח תשואה מעל 10% _15 2" xfId="24998"/>
    <cellStyle name="9_Anafim 2_דיווחים נוספים_4.4._פירוט אגח תשואה מעל 10% _פירוט אגח תשואה מעל 10% " xfId="8187"/>
    <cellStyle name="9_Anafim 2_דיווחים נוספים_4.4._פירוט אגח תשואה מעל 10% _פירוט אגח תשואה מעל 10%  2" xfId="24999"/>
    <cellStyle name="9_Anafim 2_דיווחים נוספים_4.4._פירוט אגח תשואה מעל 10% _פירוט אגח תשואה מעל 10% _15" xfId="13626"/>
    <cellStyle name="9_Anafim 2_דיווחים נוספים_4.4._פירוט אגח תשואה מעל 10% _פירוט אגח תשואה מעל 10% _15 2" xfId="25000"/>
    <cellStyle name="9_Anafim 2_דיווחים נוספים_דיווחים נוספים" xfId="8188"/>
    <cellStyle name="9_Anafim 2_דיווחים נוספים_דיווחים נוספים 2" xfId="8189"/>
    <cellStyle name="9_Anafim 2_דיווחים נוספים_דיווחים נוספים 2 2" xfId="25002"/>
    <cellStyle name="9_Anafim 2_דיווחים נוספים_דיווחים נוספים 2_15" xfId="13628"/>
    <cellStyle name="9_Anafim 2_דיווחים נוספים_דיווחים נוספים 2_15 2" xfId="25003"/>
    <cellStyle name="9_Anafim 2_דיווחים נוספים_דיווחים נוספים 2_דיווחים נוספים" xfId="8190"/>
    <cellStyle name="9_Anafim 2_דיווחים נוספים_דיווחים נוספים 2_דיווחים נוספים 2" xfId="25004"/>
    <cellStyle name="9_Anafim 2_דיווחים נוספים_דיווחים נוספים 2_דיווחים נוספים_1" xfId="8191"/>
    <cellStyle name="9_Anafim 2_דיווחים נוספים_דיווחים נוספים 2_דיווחים נוספים_1 2" xfId="25005"/>
    <cellStyle name="9_Anafim 2_דיווחים נוספים_דיווחים נוספים 2_דיווחים נוספים_1_15" xfId="13630"/>
    <cellStyle name="9_Anafim 2_דיווחים נוספים_דיווחים נוספים 2_דיווחים נוספים_1_15 2" xfId="25006"/>
    <cellStyle name="9_Anafim 2_דיווחים נוספים_דיווחים נוספים 2_דיווחים נוספים_1_פירוט אגח תשואה מעל 10% " xfId="8192"/>
    <cellStyle name="9_Anafim 2_דיווחים נוספים_דיווחים נוספים 2_דיווחים נוספים_1_פירוט אגח תשואה מעל 10%  2" xfId="25007"/>
    <cellStyle name="9_Anafim 2_דיווחים נוספים_דיווחים נוספים 2_דיווחים נוספים_1_פירוט אגח תשואה מעל 10% _15" xfId="13631"/>
    <cellStyle name="9_Anafim 2_דיווחים נוספים_דיווחים נוספים 2_דיווחים נוספים_1_פירוט אגח תשואה מעל 10% _15 2" xfId="25008"/>
    <cellStyle name="9_Anafim 2_דיווחים נוספים_דיווחים נוספים 2_דיווחים נוספים_15" xfId="13629"/>
    <cellStyle name="9_Anafim 2_דיווחים נוספים_דיווחים נוספים 2_דיווחים נוספים_15 2" xfId="25009"/>
    <cellStyle name="9_Anafim 2_דיווחים נוספים_דיווחים נוספים 2_דיווחים נוספים_פירוט אגח תשואה מעל 10% " xfId="8193"/>
    <cellStyle name="9_Anafim 2_דיווחים נוספים_דיווחים נוספים 2_דיווחים נוספים_פירוט אגח תשואה מעל 10%  2" xfId="25010"/>
    <cellStyle name="9_Anafim 2_דיווחים נוספים_דיווחים נוספים 2_דיווחים נוספים_פירוט אגח תשואה מעל 10% _15" xfId="13632"/>
    <cellStyle name="9_Anafim 2_דיווחים נוספים_דיווחים נוספים 2_דיווחים נוספים_פירוט אגח תשואה מעל 10% _15 2" xfId="25011"/>
    <cellStyle name="9_Anafim 2_דיווחים נוספים_דיווחים נוספים 2_פירוט אגח תשואה מעל 10% " xfId="8194"/>
    <cellStyle name="9_Anafim 2_דיווחים נוספים_דיווחים נוספים 2_פירוט אגח תשואה מעל 10%  2" xfId="25012"/>
    <cellStyle name="9_Anafim 2_דיווחים נוספים_דיווחים נוספים 2_פירוט אגח תשואה מעל 10% _1" xfId="8195"/>
    <cellStyle name="9_Anafim 2_דיווחים נוספים_דיווחים נוספים 2_פירוט אגח תשואה מעל 10% _1 2" xfId="25013"/>
    <cellStyle name="9_Anafim 2_דיווחים נוספים_דיווחים נוספים 2_פירוט אגח תשואה מעל 10% _1_15" xfId="13634"/>
    <cellStyle name="9_Anafim 2_דיווחים נוספים_דיווחים נוספים 2_פירוט אגח תשואה מעל 10% _1_15 2" xfId="25014"/>
    <cellStyle name="9_Anafim 2_דיווחים נוספים_דיווחים נוספים 2_פירוט אגח תשואה מעל 10% _15" xfId="13633"/>
    <cellStyle name="9_Anafim 2_דיווחים נוספים_דיווחים נוספים 2_פירוט אגח תשואה מעל 10% _15 2" xfId="25015"/>
    <cellStyle name="9_Anafim 2_דיווחים נוספים_דיווחים נוספים 2_פירוט אגח תשואה מעל 10% _פירוט אגח תשואה מעל 10% " xfId="8196"/>
    <cellStyle name="9_Anafim 2_דיווחים נוספים_דיווחים נוספים 2_פירוט אגח תשואה מעל 10% _פירוט אגח תשואה מעל 10%  2" xfId="25016"/>
    <cellStyle name="9_Anafim 2_דיווחים נוספים_דיווחים נוספים 2_פירוט אגח תשואה מעל 10% _פירוט אגח תשואה מעל 10% _15" xfId="13635"/>
    <cellStyle name="9_Anafim 2_דיווחים נוספים_דיווחים נוספים 2_פירוט אגח תשואה מעל 10% _פירוט אגח תשואה מעל 10% _15 2" xfId="25017"/>
    <cellStyle name="9_Anafim 2_דיווחים נוספים_דיווחים נוספים 3" xfId="25001"/>
    <cellStyle name="9_Anafim 2_דיווחים נוספים_דיווחים נוספים_1" xfId="8197"/>
    <cellStyle name="9_Anafim 2_דיווחים נוספים_דיווחים נוספים_1 2" xfId="25018"/>
    <cellStyle name="9_Anafim 2_דיווחים נוספים_דיווחים נוספים_1_15" xfId="13636"/>
    <cellStyle name="9_Anafim 2_דיווחים נוספים_דיווחים נוספים_1_15 2" xfId="25019"/>
    <cellStyle name="9_Anafim 2_דיווחים נוספים_דיווחים נוספים_1_פירוט אגח תשואה מעל 10% " xfId="8198"/>
    <cellStyle name="9_Anafim 2_דיווחים נוספים_דיווחים נוספים_1_פירוט אגח תשואה מעל 10%  2" xfId="25020"/>
    <cellStyle name="9_Anafim 2_דיווחים נוספים_דיווחים נוספים_1_פירוט אגח תשואה מעל 10% _15" xfId="13637"/>
    <cellStyle name="9_Anafim 2_דיווחים נוספים_דיווחים נוספים_1_פירוט אגח תשואה מעל 10% _15 2" xfId="25021"/>
    <cellStyle name="9_Anafim 2_דיווחים נוספים_דיווחים נוספים_15" xfId="13627"/>
    <cellStyle name="9_Anafim 2_דיווחים נוספים_דיווחים נוספים_15 2" xfId="25022"/>
    <cellStyle name="9_Anafim 2_דיווחים נוספים_דיווחים נוספים_4.4." xfId="8199"/>
    <cellStyle name="9_Anafim 2_דיווחים נוספים_דיווחים נוספים_4.4. 2" xfId="8200"/>
    <cellStyle name="9_Anafim 2_דיווחים נוספים_דיווחים נוספים_4.4. 2 2" xfId="25024"/>
    <cellStyle name="9_Anafim 2_דיווחים נוספים_דיווחים נוספים_4.4. 2_15" xfId="13639"/>
    <cellStyle name="9_Anafim 2_דיווחים נוספים_דיווחים נוספים_4.4. 2_15 2" xfId="25025"/>
    <cellStyle name="9_Anafim 2_דיווחים נוספים_דיווחים נוספים_4.4. 2_דיווחים נוספים" xfId="8201"/>
    <cellStyle name="9_Anafim 2_דיווחים נוספים_דיווחים נוספים_4.4. 2_דיווחים נוספים 2" xfId="25026"/>
    <cellStyle name="9_Anafim 2_דיווחים נוספים_דיווחים נוספים_4.4. 2_דיווחים נוספים_1" xfId="8202"/>
    <cellStyle name="9_Anafim 2_דיווחים נוספים_דיווחים נוספים_4.4. 2_דיווחים נוספים_1 2" xfId="25027"/>
    <cellStyle name="9_Anafim 2_דיווחים נוספים_דיווחים נוספים_4.4. 2_דיווחים נוספים_1_15" xfId="13641"/>
    <cellStyle name="9_Anafim 2_דיווחים נוספים_דיווחים נוספים_4.4. 2_דיווחים נוספים_1_15 2" xfId="25028"/>
    <cellStyle name="9_Anafim 2_דיווחים נוספים_דיווחים נוספים_4.4. 2_דיווחים נוספים_1_פירוט אגח תשואה מעל 10% " xfId="8203"/>
    <cellStyle name="9_Anafim 2_דיווחים נוספים_דיווחים נוספים_4.4. 2_דיווחים נוספים_1_פירוט אגח תשואה מעל 10%  2" xfId="25029"/>
    <cellStyle name="9_Anafim 2_דיווחים נוספים_דיווחים נוספים_4.4. 2_דיווחים נוספים_1_פירוט אגח תשואה מעל 10% _15" xfId="13642"/>
    <cellStyle name="9_Anafim 2_דיווחים נוספים_דיווחים נוספים_4.4. 2_דיווחים נוספים_1_פירוט אגח תשואה מעל 10% _15 2" xfId="25030"/>
    <cellStyle name="9_Anafim 2_דיווחים נוספים_דיווחים נוספים_4.4. 2_דיווחים נוספים_15" xfId="13640"/>
    <cellStyle name="9_Anafim 2_דיווחים נוספים_דיווחים נוספים_4.4. 2_דיווחים נוספים_15 2" xfId="25031"/>
    <cellStyle name="9_Anafim 2_דיווחים נוספים_דיווחים נוספים_4.4. 2_דיווחים נוספים_פירוט אגח תשואה מעל 10% " xfId="8204"/>
    <cellStyle name="9_Anafim 2_דיווחים נוספים_דיווחים נוספים_4.4. 2_דיווחים נוספים_פירוט אגח תשואה מעל 10%  2" xfId="25032"/>
    <cellStyle name="9_Anafim 2_דיווחים נוספים_דיווחים נוספים_4.4. 2_דיווחים נוספים_פירוט אגח תשואה מעל 10% _15" xfId="13643"/>
    <cellStyle name="9_Anafim 2_דיווחים נוספים_דיווחים נוספים_4.4. 2_דיווחים נוספים_פירוט אגח תשואה מעל 10% _15 2" xfId="25033"/>
    <cellStyle name="9_Anafim 2_דיווחים נוספים_דיווחים נוספים_4.4. 2_פירוט אגח תשואה מעל 10% " xfId="8205"/>
    <cellStyle name="9_Anafim 2_דיווחים נוספים_דיווחים נוספים_4.4. 2_פירוט אגח תשואה מעל 10%  2" xfId="25034"/>
    <cellStyle name="9_Anafim 2_דיווחים נוספים_דיווחים נוספים_4.4. 2_פירוט אגח תשואה מעל 10% _1" xfId="8206"/>
    <cellStyle name="9_Anafim 2_דיווחים נוספים_דיווחים נוספים_4.4. 2_פירוט אגח תשואה מעל 10% _1 2" xfId="25035"/>
    <cellStyle name="9_Anafim 2_דיווחים נוספים_דיווחים נוספים_4.4. 2_פירוט אגח תשואה מעל 10% _1_15" xfId="13645"/>
    <cellStyle name="9_Anafim 2_דיווחים נוספים_דיווחים נוספים_4.4. 2_פירוט אגח תשואה מעל 10% _1_15 2" xfId="25036"/>
    <cellStyle name="9_Anafim 2_דיווחים נוספים_דיווחים נוספים_4.4. 2_פירוט אגח תשואה מעל 10% _15" xfId="13644"/>
    <cellStyle name="9_Anafim 2_דיווחים נוספים_דיווחים נוספים_4.4. 2_פירוט אגח תשואה מעל 10% _15 2" xfId="25037"/>
    <cellStyle name="9_Anafim 2_דיווחים נוספים_דיווחים נוספים_4.4. 2_פירוט אגח תשואה מעל 10% _פירוט אגח תשואה מעל 10% " xfId="8207"/>
    <cellStyle name="9_Anafim 2_דיווחים נוספים_דיווחים נוספים_4.4. 2_פירוט אגח תשואה מעל 10% _פירוט אגח תשואה מעל 10%  2" xfId="25038"/>
    <cellStyle name="9_Anafim 2_דיווחים נוספים_דיווחים נוספים_4.4. 2_פירוט אגח תשואה מעל 10% _פירוט אגח תשואה מעל 10% _15" xfId="13646"/>
    <cellStyle name="9_Anafim 2_דיווחים נוספים_דיווחים נוספים_4.4. 2_פירוט אגח תשואה מעל 10% _פירוט אגח תשואה מעל 10% _15 2" xfId="25039"/>
    <cellStyle name="9_Anafim 2_דיווחים נוספים_דיווחים נוספים_4.4. 3" xfId="25023"/>
    <cellStyle name="9_Anafim 2_דיווחים נוספים_דיווחים נוספים_4.4._15" xfId="13638"/>
    <cellStyle name="9_Anafim 2_דיווחים נוספים_דיווחים נוספים_4.4._15 2" xfId="25040"/>
    <cellStyle name="9_Anafim 2_דיווחים נוספים_דיווחים נוספים_4.4._דיווחים נוספים" xfId="8208"/>
    <cellStyle name="9_Anafim 2_דיווחים נוספים_דיווחים נוספים_4.4._דיווחים נוספים 2" xfId="25041"/>
    <cellStyle name="9_Anafim 2_דיווחים נוספים_דיווחים נוספים_4.4._דיווחים נוספים_15" xfId="13647"/>
    <cellStyle name="9_Anafim 2_דיווחים נוספים_דיווחים נוספים_4.4._דיווחים נוספים_15 2" xfId="25042"/>
    <cellStyle name="9_Anafim 2_דיווחים נוספים_דיווחים נוספים_4.4._דיווחים נוספים_פירוט אגח תשואה מעל 10% " xfId="8209"/>
    <cellStyle name="9_Anafim 2_דיווחים נוספים_דיווחים נוספים_4.4._דיווחים נוספים_פירוט אגח תשואה מעל 10%  2" xfId="25043"/>
    <cellStyle name="9_Anafim 2_דיווחים נוספים_דיווחים נוספים_4.4._דיווחים נוספים_פירוט אגח תשואה מעל 10% _15" xfId="13648"/>
    <cellStyle name="9_Anafim 2_דיווחים נוספים_דיווחים נוספים_4.4._דיווחים נוספים_פירוט אגח תשואה מעל 10% _15 2" xfId="25044"/>
    <cellStyle name="9_Anafim 2_דיווחים נוספים_דיווחים נוספים_4.4._פירוט אגח תשואה מעל 10% " xfId="8210"/>
    <cellStyle name="9_Anafim 2_דיווחים נוספים_דיווחים נוספים_4.4._פירוט אגח תשואה מעל 10%  2" xfId="25045"/>
    <cellStyle name="9_Anafim 2_דיווחים נוספים_דיווחים נוספים_4.4._פירוט אגח תשואה מעל 10% _1" xfId="8211"/>
    <cellStyle name="9_Anafim 2_דיווחים נוספים_דיווחים נוספים_4.4._פירוט אגח תשואה מעל 10% _1 2" xfId="25046"/>
    <cellStyle name="9_Anafim 2_דיווחים נוספים_דיווחים נוספים_4.4._פירוט אגח תשואה מעל 10% _1_15" xfId="13650"/>
    <cellStyle name="9_Anafim 2_דיווחים נוספים_דיווחים נוספים_4.4._פירוט אגח תשואה מעל 10% _1_15 2" xfId="25047"/>
    <cellStyle name="9_Anafim 2_דיווחים נוספים_דיווחים נוספים_4.4._פירוט אגח תשואה מעל 10% _15" xfId="13649"/>
    <cellStyle name="9_Anafim 2_דיווחים נוספים_דיווחים נוספים_4.4._פירוט אגח תשואה מעל 10% _15 2" xfId="25048"/>
    <cellStyle name="9_Anafim 2_דיווחים נוספים_דיווחים נוספים_4.4._פירוט אגח תשואה מעל 10% _פירוט אגח תשואה מעל 10% " xfId="8212"/>
    <cellStyle name="9_Anafim 2_דיווחים נוספים_דיווחים נוספים_4.4._פירוט אגח תשואה מעל 10% _פירוט אגח תשואה מעל 10%  2" xfId="25049"/>
    <cellStyle name="9_Anafim 2_דיווחים נוספים_דיווחים נוספים_4.4._פירוט אגח תשואה מעל 10% _פירוט אגח תשואה מעל 10% _15" xfId="13651"/>
    <cellStyle name="9_Anafim 2_דיווחים נוספים_דיווחים נוספים_4.4._פירוט אגח תשואה מעל 10% _פירוט אגח תשואה מעל 10% _15 2" xfId="25050"/>
    <cellStyle name="9_Anafim 2_דיווחים נוספים_דיווחים נוספים_דיווחים נוספים" xfId="8213"/>
    <cellStyle name="9_Anafim 2_דיווחים נוספים_דיווחים נוספים_דיווחים נוספים 2" xfId="25051"/>
    <cellStyle name="9_Anafim 2_דיווחים נוספים_דיווחים נוספים_דיווחים נוספים_15" xfId="13652"/>
    <cellStyle name="9_Anafim 2_דיווחים נוספים_דיווחים נוספים_דיווחים נוספים_15 2" xfId="25052"/>
    <cellStyle name="9_Anafim 2_דיווחים נוספים_דיווחים נוספים_דיווחים נוספים_פירוט אגח תשואה מעל 10% " xfId="8214"/>
    <cellStyle name="9_Anafim 2_דיווחים נוספים_דיווחים נוספים_דיווחים נוספים_פירוט אגח תשואה מעל 10%  2" xfId="25053"/>
    <cellStyle name="9_Anafim 2_דיווחים נוספים_דיווחים נוספים_דיווחים נוספים_פירוט אגח תשואה מעל 10% _15" xfId="13653"/>
    <cellStyle name="9_Anafim 2_דיווחים נוספים_דיווחים נוספים_דיווחים נוספים_פירוט אגח תשואה מעל 10% _15 2" xfId="25054"/>
    <cellStyle name="9_Anafim 2_דיווחים נוספים_דיווחים נוספים_פירוט אגח תשואה מעל 10% " xfId="8215"/>
    <cellStyle name="9_Anafim 2_דיווחים נוספים_דיווחים נוספים_פירוט אגח תשואה מעל 10%  2" xfId="25055"/>
    <cellStyle name="9_Anafim 2_דיווחים נוספים_דיווחים נוספים_פירוט אגח תשואה מעל 10% _1" xfId="8216"/>
    <cellStyle name="9_Anafim 2_דיווחים נוספים_דיווחים נוספים_פירוט אגח תשואה מעל 10% _1 2" xfId="25056"/>
    <cellStyle name="9_Anafim 2_דיווחים נוספים_דיווחים נוספים_פירוט אגח תשואה מעל 10% _1_15" xfId="13655"/>
    <cellStyle name="9_Anafim 2_דיווחים נוספים_דיווחים נוספים_פירוט אגח תשואה מעל 10% _1_15 2" xfId="25057"/>
    <cellStyle name="9_Anafim 2_דיווחים נוספים_דיווחים נוספים_פירוט אגח תשואה מעל 10% _15" xfId="13654"/>
    <cellStyle name="9_Anafim 2_דיווחים נוספים_דיווחים נוספים_פירוט אגח תשואה מעל 10% _15 2" xfId="25058"/>
    <cellStyle name="9_Anafim 2_דיווחים נוספים_דיווחים נוספים_פירוט אגח תשואה מעל 10% _פירוט אגח תשואה מעל 10% " xfId="8217"/>
    <cellStyle name="9_Anafim 2_דיווחים נוספים_דיווחים נוספים_פירוט אגח תשואה מעל 10% _פירוט אגח תשואה מעל 10%  2" xfId="25059"/>
    <cellStyle name="9_Anafim 2_דיווחים נוספים_דיווחים נוספים_פירוט אגח תשואה מעל 10% _פירוט אגח תשואה מעל 10% _15" xfId="13656"/>
    <cellStyle name="9_Anafim 2_דיווחים נוספים_דיווחים נוספים_פירוט אגח תשואה מעל 10% _פירוט אגח תשואה מעל 10% _15 2" xfId="25060"/>
    <cellStyle name="9_Anafim 2_דיווחים נוספים_פירוט אגח תשואה מעל 10% " xfId="8218"/>
    <cellStyle name="9_Anafim 2_דיווחים נוספים_פירוט אגח תשואה מעל 10%  2" xfId="25061"/>
    <cellStyle name="9_Anafim 2_דיווחים נוספים_פירוט אגח תשואה מעל 10% _1" xfId="8219"/>
    <cellStyle name="9_Anafim 2_דיווחים נוספים_פירוט אגח תשואה מעל 10% _1 2" xfId="25062"/>
    <cellStyle name="9_Anafim 2_דיווחים נוספים_פירוט אגח תשואה מעל 10% _1_15" xfId="13658"/>
    <cellStyle name="9_Anafim 2_דיווחים נוספים_פירוט אגח תשואה מעל 10% _1_15 2" xfId="25063"/>
    <cellStyle name="9_Anafim 2_דיווחים נוספים_פירוט אגח תשואה מעל 10% _15" xfId="13657"/>
    <cellStyle name="9_Anafim 2_דיווחים נוספים_פירוט אגח תשואה מעל 10% _15 2" xfId="25064"/>
    <cellStyle name="9_Anafim 2_דיווחים נוספים_פירוט אגח תשואה מעל 10% _פירוט אגח תשואה מעל 10% " xfId="8220"/>
    <cellStyle name="9_Anafim 2_דיווחים נוספים_פירוט אגח תשואה מעל 10% _פירוט אגח תשואה מעל 10%  2" xfId="25065"/>
    <cellStyle name="9_Anafim 2_דיווחים נוספים_פירוט אגח תשואה מעל 10% _פירוט אגח תשואה מעל 10% _15" xfId="13659"/>
    <cellStyle name="9_Anafim 2_דיווחים נוספים_פירוט אגח תשואה מעל 10% _פירוט אגח תשואה מעל 10% _15 2" xfId="25066"/>
    <cellStyle name="9_Anafim 2_עסקאות שאושרו וטרם בוצעו  " xfId="8221"/>
    <cellStyle name="9_Anafim 2_עסקאות שאושרו וטרם בוצעו   2" xfId="8222"/>
    <cellStyle name="9_Anafim 2_עסקאות שאושרו וטרם בוצעו   2 2" xfId="25068"/>
    <cellStyle name="9_Anafim 2_עסקאות שאושרו וטרם בוצעו   2_15" xfId="13661"/>
    <cellStyle name="9_Anafim 2_עסקאות שאושרו וטרם בוצעו   2_15 2" xfId="25069"/>
    <cellStyle name="9_Anafim 2_עסקאות שאושרו וטרם בוצעו   2_דיווחים נוספים" xfId="8223"/>
    <cellStyle name="9_Anafim 2_עסקאות שאושרו וטרם בוצעו   2_דיווחים נוספים 2" xfId="25070"/>
    <cellStyle name="9_Anafim 2_עסקאות שאושרו וטרם בוצעו   2_דיווחים נוספים_1" xfId="8224"/>
    <cellStyle name="9_Anafim 2_עסקאות שאושרו וטרם בוצעו   2_דיווחים נוספים_1 2" xfId="25071"/>
    <cellStyle name="9_Anafim 2_עסקאות שאושרו וטרם בוצעו   2_דיווחים נוספים_1_15" xfId="13663"/>
    <cellStyle name="9_Anafim 2_עסקאות שאושרו וטרם בוצעו   2_דיווחים נוספים_1_15 2" xfId="25072"/>
    <cellStyle name="9_Anafim 2_עסקאות שאושרו וטרם בוצעו   2_דיווחים נוספים_1_פירוט אגח תשואה מעל 10% " xfId="8225"/>
    <cellStyle name="9_Anafim 2_עסקאות שאושרו וטרם בוצעו   2_דיווחים נוספים_1_פירוט אגח תשואה מעל 10%  2" xfId="25073"/>
    <cellStyle name="9_Anafim 2_עסקאות שאושרו וטרם בוצעו   2_דיווחים נוספים_1_פירוט אגח תשואה מעל 10% _15" xfId="13664"/>
    <cellStyle name="9_Anafim 2_עסקאות שאושרו וטרם בוצעו   2_דיווחים נוספים_1_פירוט אגח תשואה מעל 10% _15 2" xfId="25074"/>
    <cellStyle name="9_Anafim 2_עסקאות שאושרו וטרם בוצעו   2_דיווחים נוספים_15" xfId="13662"/>
    <cellStyle name="9_Anafim 2_עסקאות שאושרו וטרם בוצעו   2_דיווחים נוספים_15 2" xfId="25075"/>
    <cellStyle name="9_Anafim 2_עסקאות שאושרו וטרם בוצעו   2_דיווחים נוספים_פירוט אגח תשואה מעל 10% " xfId="8226"/>
    <cellStyle name="9_Anafim 2_עסקאות שאושרו וטרם בוצעו   2_דיווחים נוספים_פירוט אגח תשואה מעל 10%  2" xfId="25076"/>
    <cellStyle name="9_Anafim 2_עסקאות שאושרו וטרם בוצעו   2_דיווחים נוספים_פירוט אגח תשואה מעל 10% _15" xfId="13665"/>
    <cellStyle name="9_Anafim 2_עסקאות שאושרו וטרם בוצעו   2_דיווחים נוספים_פירוט אגח תשואה מעל 10% _15 2" xfId="25077"/>
    <cellStyle name="9_Anafim 2_עסקאות שאושרו וטרם בוצעו   2_פירוט אגח תשואה מעל 10% " xfId="8227"/>
    <cellStyle name="9_Anafim 2_עסקאות שאושרו וטרם בוצעו   2_פירוט אגח תשואה מעל 10%  2" xfId="25078"/>
    <cellStyle name="9_Anafim 2_עסקאות שאושרו וטרם בוצעו   2_פירוט אגח תשואה מעל 10% _1" xfId="8228"/>
    <cellStyle name="9_Anafim 2_עסקאות שאושרו וטרם בוצעו   2_פירוט אגח תשואה מעל 10% _1 2" xfId="25079"/>
    <cellStyle name="9_Anafim 2_עסקאות שאושרו וטרם בוצעו   2_פירוט אגח תשואה מעל 10% _1_15" xfId="13667"/>
    <cellStyle name="9_Anafim 2_עסקאות שאושרו וטרם בוצעו   2_פירוט אגח תשואה מעל 10% _1_15 2" xfId="25080"/>
    <cellStyle name="9_Anafim 2_עסקאות שאושרו וטרם בוצעו   2_פירוט אגח תשואה מעל 10% _15" xfId="13666"/>
    <cellStyle name="9_Anafim 2_עסקאות שאושרו וטרם בוצעו   2_פירוט אגח תשואה מעל 10% _15 2" xfId="25081"/>
    <cellStyle name="9_Anafim 2_עסקאות שאושרו וטרם בוצעו   2_פירוט אגח תשואה מעל 10% _פירוט אגח תשואה מעל 10% " xfId="8229"/>
    <cellStyle name="9_Anafim 2_עסקאות שאושרו וטרם בוצעו   2_פירוט אגח תשואה מעל 10% _פירוט אגח תשואה מעל 10%  2" xfId="25082"/>
    <cellStyle name="9_Anafim 2_עסקאות שאושרו וטרם בוצעו   2_פירוט אגח תשואה מעל 10% _פירוט אגח תשואה מעל 10% _15" xfId="13668"/>
    <cellStyle name="9_Anafim 2_עסקאות שאושרו וטרם בוצעו   2_פירוט אגח תשואה מעל 10% _פירוט אגח תשואה מעל 10% _15 2" xfId="25083"/>
    <cellStyle name="9_Anafim 2_עסקאות שאושרו וטרם בוצעו   3" xfId="25067"/>
    <cellStyle name="9_Anafim 2_עסקאות שאושרו וטרם בוצעו  _15" xfId="13660"/>
    <cellStyle name="9_Anafim 2_עסקאות שאושרו וטרם בוצעו  _15 2" xfId="25084"/>
    <cellStyle name="9_Anafim 2_עסקאות שאושרו וטרם בוצעו  _דיווחים נוספים" xfId="8230"/>
    <cellStyle name="9_Anafim 2_עסקאות שאושרו וטרם בוצעו  _דיווחים נוספים 2" xfId="25085"/>
    <cellStyle name="9_Anafim 2_עסקאות שאושרו וטרם בוצעו  _דיווחים נוספים_15" xfId="13669"/>
    <cellStyle name="9_Anafim 2_עסקאות שאושרו וטרם בוצעו  _דיווחים נוספים_15 2" xfId="25086"/>
    <cellStyle name="9_Anafim 2_עסקאות שאושרו וטרם בוצעו  _דיווחים נוספים_פירוט אגח תשואה מעל 10% " xfId="8231"/>
    <cellStyle name="9_Anafim 2_עסקאות שאושרו וטרם בוצעו  _דיווחים נוספים_פירוט אגח תשואה מעל 10%  2" xfId="25087"/>
    <cellStyle name="9_Anafim 2_עסקאות שאושרו וטרם בוצעו  _דיווחים נוספים_פירוט אגח תשואה מעל 10% _15" xfId="13670"/>
    <cellStyle name="9_Anafim 2_עסקאות שאושרו וטרם בוצעו  _דיווחים נוספים_פירוט אגח תשואה מעל 10% _15 2" xfId="25088"/>
    <cellStyle name="9_Anafim 2_עסקאות שאושרו וטרם בוצעו  _פירוט אגח תשואה מעל 10% " xfId="8232"/>
    <cellStyle name="9_Anafim 2_עסקאות שאושרו וטרם בוצעו  _פירוט אגח תשואה מעל 10%  2" xfId="25089"/>
    <cellStyle name="9_Anafim 2_עסקאות שאושרו וטרם בוצעו  _פירוט אגח תשואה מעל 10% _1" xfId="8233"/>
    <cellStyle name="9_Anafim 2_עסקאות שאושרו וטרם בוצעו  _פירוט אגח תשואה מעל 10% _1 2" xfId="25090"/>
    <cellStyle name="9_Anafim 2_עסקאות שאושרו וטרם בוצעו  _פירוט אגח תשואה מעל 10% _1_15" xfId="13672"/>
    <cellStyle name="9_Anafim 2_עסקאות שאושרו וטרם בוצעו  _פירוט אגח תשואה מעל 10% _1_15 2" xfId="25091"/>
    <cellStyle name="9_Anafim 2_עסקאות שאושרו וטרם בוצעו  _פירוט אגח תשואה מעל 10% _15" xfId="13671"/>
    <cellStyle name="9_Anafim 2_עסקאות שאושרו וטרם בוצעו  _פירוט אגח תשואה מעל 10% _15 2" xfId="25092"/>
    <cellStyle name="9_Anafim 2_עסקאות שאושרו וטרם בוצעו  _פירוט אגח תשואה מעל 10% _פירוט אגח תשואה מעל 10% " xfId="8234"/>
    <cellStyle name="9_Anafim 2_עסקאות שאושרו וטרם בוצעו  _פירוט אגח תשואה מעל 10% _פירוט אגח תשואה מעל 10%  2" xfId="25093"/>
    <cellStyle name="9_Anafim 2_עסקאות שאושרו וטרם בוצעו  _פירוט אגח תשואה מעל 10% _פירוט אגח תשואה מעל 10% _15" xfId="13673"/>
    <cellStyle name="9_Anafim 2_עסקאות שאושרו וטרם בוצעו  _פירוט אגח תשואה מעל 10% _פירוט אגח תשואה מעל 10% _15 2" xfId="25094"/>
    <cellStyle name="9_Anafim 2_פירוט אגח תשואה מעל 10% " xfId="8235"/>
    <cellStyle name="9_Anafim 2_פירוט אגח תשואה מעל 10%  2" xfId="8236"/>
    <cellStyle name="9_Anafim 2_פירוט אגח תשואה מעל 10%  2 2" xfId="25096"/>
    <cellStyle name="9_Anafim 2_פירוט אגח תשואה מעל 10%  2_15" xfId="13675"/>
    <cellStyle name="9_Anafim 2_פירוט אגח תשואה מעל 10%  2_15 2" xfId="25097"/>
    <cellStyle name="9_Anafim 2_פירוט אגח תשואה מעל 10%  2_דיווחים נוספים" xfId="8237"/>
    <cellStyle name="9_Anafim 2_פירוט אגח תשואה מעל 10%  2_דיווחים נוספים 2" xfId="25098"/>
    <cellStyle name="9_Anafim 2_פירוט אגח תשואה מעל 10%  2_דיווחים נוספים_1" xfId="8238"/>
    <cellStyle name="9_Anafim 2_פירוט אגח תשואה מעל 10%  2_דיווחים נוספים_1 2" xfId="25099"/>
    <cellStyle name="9_Anafim 2_פירוט אגח תשואה מעל 10%  2_דיווחים נוספים_1_15" xfId="13677"/>
    <cellStyle name="9_Anafim 2_פירוט אגח תשואה מעל 10%  2_דיווחים נוספים_1_15 2" xfId="25100"/>
    <cellStyle name="9_Anafim 2_פירוט אגח תשואה מעל 10%  2_דיווחים נוספים_1_פירוט אגח תשואה מעל 10% " xfId="8239"/>
    <cellStyle name="9_Anafim 2_פירוט אגח תשואה מעל 10%  2_דיווחים נוספים_1_פירוט אגח תשואה מעל 10%  2" xfId="25101"/>
    <cellStyle name="9_Anafim 2_פירוט אגח תשואה מעל 10%  2_דיווחים נוספים_1_פירוט אגח תשואה מעל 10% _15" xfId="13678"/>
    <cellStyle name="9_Anafim 2_פירוט אגח תשואה מעל 10%  2_דיווחים נוספים_1_פירוט אגח תשואה מעל 10% _15 2" xfId="25102"/>
    <cellStyle name="9_Anafim 2_פירוט אגח תשואה מעל 10%  2_דיווחים נוספים_15" xfId="13676"/>
    <cellStyle name="9_Anafim 2_פירוט אגח תשואה מעל 10%  2_דיווחים נוספים_15 2" xfId="25103"/>
    <cellStyle name="9_Anafim 2_פירוט אגח תשואה מעל 10%  2_דיווחים נוספים_פירוט אגח תשואה מעל 10% " xfId="8240"/>
    <cellStyle name="9_Anafim 2_פירוט אגח תשואה מעל 10%  2_דיווחים נוספים_פירוט אגח תשואה מעל 10%  2" xfId="25104"/>
    <cellStyle name="9_Anafim 2_פירוט אגח תשואה מעל 10%  2_דיווחים נוספים_פירוט אגח תשואה מעל 10% _15" xfId="13679"/>
    <cellStyle name="9_Anafim 2_פירוט אגח תשואה מעל 10%  2_דיווחים נוספים_פירוט אגח תשואה מעל 10% _15 2" xfId="25105"/>
    <cellStyle name="9_Anafim 2_פירוט אגח תשואה מעל 10%  2_פירוט אגח תשואה מעל 10% " xfId="8241"/>
    <cellStyle name="9_Anafim 2_פירוט אגח תשואה מעל 10%  2_פירוט אגח תשואה מעל 10%  2" xfId="25106"/>
    <cellStyle name="9_Anafim 2_פירוט אגח תשואה מעל 10%  2_פירוט אגח תשואה מעל 10% _1" xfId="8242"/>
    <cellStyle name="9_Anafim 2_פירוט אגח תשואה מעל 10%  2_פירוט אגח תשואה מעל 10% _1 2" xfId="25107"/>
    <cellStyle name="9_Anafim 2_פירוט אגח תשואה מעל 10%  2_פירוט אגח תשואה מעל 10% _1_15" xfId="13681"/>
    <cellStyle name="9_Anafim 2_פירוט אגח תשואה מעל 10%  2_פירוט אגח תשואה מעל 10% _1_15 2" xfId="25108"/>
    <cellStyle name="9_Anafim 2_פירוט אגח תשואה מעל 10%  2_פירוט אגח תשואה מעל 10% _15" xfId="13680"/>
    <cellStyle name="9_Anafim 2_פירוט אגח תשואה מעל 10%  2_פירוט אגח תשואה מעל 10% _15 2" xfId="25109"/>
    <cellStyle name="9_Anafim 2_פירוט אגח תשואה מעל 10%  2_פירוט אגח תשואה מעל 10% _פירוט אגח תשואה מעל 10% " xfId="8243"/>
    <cellStyle name="9_Anafim 2_פירוט אגח תשואה מעל 10%  2_פירוט אגח תשואה מעל 10% _פירוט אגח תשואה מעל 10%  2" xfId="25110"/>
    <cellStyle name="9_Anafim 2_פירוט אגח תשואה מעל 10%  2_פירוט אגח תשואה מעל 10% _פירוט אגח תשואה מעל 10% _15" xfId="13682"/>
    <cellStyle name="9_Anafim 2_פירוט אגח תשואה מעל 10%  2_פירוט אגח תשואה מעל 10% _פירוט אגח תשואה מעל 10% _15 2" xfId="25111"/>
    <cellStyle name="9_Anafim 2_פירוט אגח תשואה מעל 10%  3" xfId="25095"/>
    <cellStyle name="9_Anafim 2_פירוט אגח תשואה מעל 10% _1" xfId="8244"/>
    <cellStyle name="9_Anafim 2_פירוט אגח תשואה מעל 10% _1 2" xfId="25112"/>
    <cellStyle name="9_Anafim 2_פירוט אגח תשואה מעל 10% _1_15" xfId="13683"/>
    <cellStyle name="9_Anafim 2_פירוט אגח תשואה מעל 10% _1_15 2" xfId="25113"/>
    <cellStyle name="9_Anafim 2_פירוט אגח תשואה מעל 10% _1_פירוט אגח תשואה מעל 10% " xfId="8245"/>
    <cellStyle name="9_Anafim 2_פירוט אגח תשואה מעל 10% _1_פירוט אגח תשואה מעל 10%  2" xfId="25114"/>
    <cellStyle name="9_Anafim 2_פירוט אגח תשואה מעל 10% _1_פירוט אגח תשואה מעל 10% _15" xfId="13684"/>
    <cellStyle name="9_Anafim 2_פירוט אגח תשואה מעל 10% _1_פירוט אגח תשואה מעל 10% _15 2" xfId="25115"/>
    <cellStyle name="9_Anafim 2_פירוט אגח תשואה מעל 10% _15" xfId="13674"/>
    <cellStyle name="9_Anafim 2_פירוט אגח תשואה מעל 10% _15 2" xfId="25116"/>
    <cellStyle name="9_Anafim 2_פירוט אגח תשואה מעל 10% _2" xfId="8246"/>
    <cellStyle name="9_Anafim 2_פירוט אגח תשואה מעל 10% _2 2" xfId="25117"/>
    <cellStyle name="9_Anafim 2_פירוט אגח תשואה מעל 10% _2_15" xfId="13685"/>
    <cellStyle name="9_Anafim 2_פירוט אגח תשואה מעל 10% _2_15 2" xfId="25118"/>
    <cellStyle name="9_Anafim 2_פירוט אגח תשואה מעל 10% _4.4." xfId="8247"/>
    <cellStyle name="9_Anafim 2_פירוט אגח תשואה מעל 10% _4.4. 2" xfId="8248"/>
    <cellStyle name="9_Anafim 2_פירוט אגח תשואה מעל 10% _4.4. 2 2" xfId="25120"/>
    <cellStyle name="9_Anafim 2_פירוט אגח תשואה מעל 10% _4.4. 2_15" xfId="13687"/>
    <cellStyle name="9_Anafim 2_פירוט אגח תשואה מעל 10% _4.4. 2_15 2" xfId="25121"/>
    <cellStyle name="9_Anafim 2_פירוט אגח תשואה מעל 10% _4.4. 2_דיווחים נוספים" xfId="8249"/>
    <cellStyle name="9_Anafim 2_פירוט אגח תשואה מעל 10% _4.4. 2_דיווחים נוספים 2" xfId="25122"/>
    <cellStyle name="9_Anafim 2_פירוט אגח תשואה מעל 10% _4.4. 2_דיווחים נוספים_1" xfId="8250"/>
    <cellStyle name="9_Anafim 2_פירוט אגח תשואה מעל 10% _4.4. 2_דיווחים נוספים_1 2" xfId="25123"/>
    <cellStyle name="9_Anafim 2_פירוט אגח תשואה מעל 10% _4.4. 2_דיווחים נוספים_1_15" xfId="13689"/>
    <cellStyle name="9_Anafim 2_פירוט אגח תשואה מעל 10% _4.4. 2_דיווחים נוספים_1_15 2" xfId="25124"/>
    <cellStyle name="9_Anafim 2_פירוט אגח תשואה מעל 10% _4.4. 2_דיווחים נוספים_1_פירוט אגח תשואה מעל 10% " xfId="8251"/>
    <cellStyle name="9_Anafim 2_פירוט אגח תשואה מעל 10% _4.4. 2_דיווחים נוספים_1_פירוט אגח תשואה מעל 10%  2" xfId="25125"/>
    <cellStyle name="9_Anafim 2_פירוט אגח תשואה מעל 10% _4.4. 2_דיווחים נוספים_1_פירוט אגח תשואה מעל 10% _15" xfId="13690"/>
    <cellStyle name="9_Anafim 2_פירוט אגח תשואה מעל 10% _4.4. 2_דיווחים נוספים_1_פירוט אגח תשואה מעל 10% _15 2" xfId="25126"/>
    <cellStyle name="9_Anafim 2_פירוט אגח תשואה מעל 10% _4.4. 2_דיווחים נוספים_15" xfId="13688"/>
    <cellStyle name="9_Anafim 2_פירוט אגח תשואה מעל 10% _4.4. 2_דיווחים נוספים_15 2" xfId="25127"/>
    <cellStyle name="9_Anafim 2_פירוט אגח תשואה מעל 10% _4.4. 2_דיווחים נוספים_פירוט אגח תשואה מעל 10% " xfId="8252"/>
    <cellStyle name="9_Anafim 2_פירוט אגח תשואה מעל 10% _4.4. 2_דיווחים נוספים_פירוט אגח תשואה מעל 10%  2" xfId="25128"/>
    <cellStyle name="9_Anafim 2_פירוט אגח תשואה מעל 10% _4.4. 2_דיווחים נוספים_פירוט אגח תשואה מעל 10% _15" xfId="13691"/>
    <cellStyle name="9_Anafim 2_פירוט אגח תשואה מעל 10% _4.4. 2_דיווחים נוספים_פירוט אגח תשואה מעל 10% _15 2" xfId="25129"/>
    <cellStyle name="9_Anafim 2_פירוט אגח תשואה מעל 10% _4.4. 2_פירוט אגח תשואה מעל 10% " xfId="8253"/>
    <cellStyle name="9_Anafim 2_פירוט אגח תשואה מעל 10% _4.4. 2_פירוט אגח תשואה מעל 10%  2" xfId="25130"/>
    <cellStyle name="9_Anafim 2_פירוט אגח תשואה מעל 10% _4.4. 2_פירוט אגח תשואה מעל 10% _1" xfId="8254"/>
    <cellStyle name="9_Anafim 2_פירוט אגח תשואה מעל 10% _4.4. 2_פירוט אגח תשואה מעל 10% _1 2" xfId="25131"/>
    <cellStyle name="9_Anafim 2_פירוט אגח תשואה מעל 10% _4.4. 2_פירוט אגח תשואה מעל 10% _1_15" xfId="13693"/>
    <cellStyle name="9_Anafim 2_פירוט אגח תשואה מעל 10% _4.4. 2_פירוט אגח תשואה מעל 10% _1_15 2" xfId="25132"/>
    <cellStyle name="9_Anafim 2_פירוט אגח תשואה מעל 10% _4.4. 2_פירוט אגח תשואה מעל 10% _15" xfId="13692"/>
    <cellStyle name="9_Anafim 2_פירוט אגח תשואה מעל 10% _4.4. 2_פירוט אגח תשואה מעל 10% _15 2" xfId="25133"/>
    <cellStyle name="9_Anafim 2_פירוט אגח תשואה מעל 10% _4.4. 2_פירוט אגח תשואה מעל 10% _פירוט אגח תשואה מעל 10% " xfId="8255"/>
    <cellStyle name="9_Anafim 2_פירוט אגח תשואה מעל 10% _4.4. 2_פירוט אגח תשואה מעל 10% _פירוט אגח תשואה מעל 10%  2" xfId="25134"/>
    <cellStyle name="9_Anafim 2_פירוט אגח תשואה מעל 10% _4.4. 2_פירוט אגח תשואה מעל 10% _פירוט אגח תשואה מעל 10% _15" xfId="13694"/>
    <cellStyle name="9_Anafim 2_פירוט אגח תשואה מעל 10% _4.4. 2_פירוט אגח תשואה מעל 10% _פירוט אגח תשואה מעל 10% _15 2" xfId="25135"/>
    <cellStyle name="9_Anafim 2_פירוט אגח תשואה מעל 10% _4.4. 3" xfId="25119"/>
    <cellStyle name="9_Anafim 2_פירוט אגח תשואה מעל 10% _4.4._15" xfId="13686"/>
    <cellStyle name="9_Anafim 2_פירוט אגח תשואה מעל 10% _4.4._15 2" xfId="25136"/>
    <cellStyle name="9_Anafim 2_פירוט אגח תשואה מעל 10% _4.4._דיווחים נוספים" xfId="8256"/>
    <cellStyle name="9_Anafim 2_פירוט אגח תשואה מעל 10% _4.4._דיווחים נוספים 2" xfId="25137"/>
    <cellStyle name="9_Anafim 2_פירוט אגח תשואה מעל 10% _4.4._דיווחים נוספים_15" xfId="13695"/>
    <cellStyle name="9_Anafim 2_פירוט אגח תשואה מעל 10% _4.4._דיווחים נוספים_15 2" xfId="25138"/>
    <cellStyle name="9_Anafim 2_פירוט אגח תשואה מעל 10% _4.4._דיווחים נוספים_פירוט אגח תשואה מעל 10% " xfId="8257"/>
    <cellStyle name="9_Anafim 2_פירוט אגח תשואה מעל 10% _4.4._דיווחים נוספים_פירוט אגח תשואה מעל 10%  2" xfId="25139"/>
    <cellStyle name="9_Anafim 2_פירוט אגח תשואה מעל 10% _4.4._דיווחים נוספים_פירוט אגח תשואה מעל 10% _15" xfId="13696"/>
    <cellStyle name="9_Anafim 2_פירוט אגח תשואה מעל 10% _4.4._דיווחים נוספים_פירוט אגח תשואה מעל 10% _15 2" xfId="25140"/>
    <cellStyle name="9_Anafim 2_פירוט אגח תשואה מעל 10% _4.4._פירוט אגח תשואה מעל 10% " xfId="8258"/>
    <cellStyle name="9_Anafim 2_פירוט אגח תשואה מעל 10% _4.4._פירוט אגח תשואה מעל 10%  2" xfId="25141"/>
    <cellStyle name="9_Anafim 2_פירוט אגח תשואה מעל 10% _4.4._פירוט אגח תשואה מעל 10% _1" xfId="8259"/>
    <cellStyle name="9_Anafim 2_פירוט אגח תשואה מעל 10% _4.4._פירוט אגח תשואה מעל 10% _1 2" xfId="25142"/>
    <cellStyle name="9_Anafim 2_פירוט אגח תשואה מעל 10% _4.4._פירוט אגח תשואה מעל 10% _1_15" xfId="13698"/>
    <cellStyle name="9_Anafim 2_פירוט אגח תשואה מעל 10% _4.4._פירוט אגח תשואה מעל 10% _1_15 2" xfId="25143"/>
    <cellStyle name="9_Anafim 2_פירוט אגח תשואה מעל 10% _4.4._פירוט אגח תשואה מעל 10% _15" xfId="13697"/>
    <cellStyle name="9_Anafim 2_פירוט אגח תשואה מעל 10% _4.4._פירוט אגח תשואה מעל 10% _15 2" xfId="25144"/>
    <cellStyle name="9_Anafim 2_פירוט אגח תשואה מעל 10% _4.4._פירוט אגח תשואה מעל 10% _פירוט אגח תשואה מעל 10% " xfId="8260"/>
    <cellStyle name="9_Anafim 2_פירוט אגח תשואה מעל 10% _4.4._פירוט אגח תשואה מעל 10% _פירוט אגח תשואה מעל 10%  2" xfId="25145"/>
    <cellStyle name="9_Anafim 2_פירוט אגח תשואה מעל 10% _4.4._פירוט אגח תשואה מעל 10% _פירוט אגח תשואה מעל 10% _15" xfId="13699"/>
    <cellStyle name="9_Anafim 2_פירוט אגח תשואה מעל 10% _4.4._פירוט אגח תשואה מעל 10% _פירוט אגח תשואה מעל 10% _15 2" xfId="25146"/>
    <cellStyle name="9_Anafim 2_פירוט אגח תשואה מעל 10% _דיווחים נוספים" xfId="8261"/>
    <cellStyle name="9_Anafim 2_פירוט אגח תשואה מעל 10% _דיווחים נוספים 2" xfId="25147"/>
    <cellStyle name="9_Anafim 2_פירוט אגח תשואה מעל 10% _דיווחים נוספים_1" xfId="8262"/>
    <cellStyle name="9_Anafim 2_פירוט אגח תשואה מעל 10% _דיווחים נוספים_1 2" xfId="25148"/>
    <cellStyle name="9_Anafim 2_פירוט אגח תשואה מעל 10% _דיווחים נוספים_1_15" xfId="13701"/>
    <cellStyle name="9_Anafim 2_פירוט אגח תשואה מעל 10% _דיווחים נוספים_1_15 2" xfId="25149"/>
    <cellStyle name="9_Anafim 2_פירוט אגח תשואה מעל 10% _דיווחים נוספים_1_פירוט אגח תשואה מעל 10% " xfId="8263"/>
    <cellStyle name="9_Anafim 2_פירוט אגח תשואה מעל 10% _דיווחים נוספים_1_פירוט אגח תשואה מעל 10%  2" xfId="25150"/>
    <cellStyle name="9_Anafim 2_פירוט אגח תשואה מעל 10% _דיווחים נוספים_1_פירוט אגח תשואה מעל 10% _15" xfId="13702"/>
    <cellStyle name="9_Anafim 2_פירוט אגח תשואה מעל 10% _דיווחים נוספים_1_פירוט אגח תשואה מעל 10% _15 2" xfId="25151"/>
    <cellStyle name="9_Anafim 2_פירוט אגח תשואה מעל 10% _דיווחים נוספים_15" xfId="13700"/>
    <cellStyle name="9_Anafim 2_פירוט אגח תשואה מעל 10% _דיווחים נוספים_15 2" xfId="25152"/>
    <cellStyle name="9_Anafim 2_פירוט אגח תשואה מעל 10% _דיווחים נוספים_פירוט אגח תשואה מעל 10% " xfId="8264"/>
    <cellStyle name="9_Anafim 2_פירוט אגח תשואה מעל 10% _דיווחים נוספים_פירוט אגח תשואה מעל 10%  2" xfId="25153"/>
    <cellStyle name="9_Anafim 2_פירוט אגח תשואה מעל 10% _דיווחים נוספים_פירוט אגח תשואה מעל 10% _15" xfId="13703"/>
    <cellStyle name="9_Anafim 2_פירוט אגח תשואה מעל 10% _דיווחים נוספים_פירוט אגח תשואה מעל 10% _15 2" xfId="25154"/>
    <cellStyle name="9_Anafim 2_פירוט אגח תשואה מעל 10% _פירוט אגח תשואה מעל 10% " xfId="8265"/>
    <cellStyle name="9_Anafim 2_פירוט אגח תשואה מעל 10% _פירוט אגח תשואה מעל 10%  2" xfId="25155"/>
    <cellStyle name="9_Anafim 2_פירוט אגח תשואה מעל 10% _פירוט אגח תשואה מעל 10% _1" xfId="8266"/>
    <cellStyle name="9_Anafim 2_פירוט אגח תשואה מעל 10% _פירוט אגח תשואה מעל 10% _1 2" xfId="25156"/>
    <cellStyle name="9_Anafim 2_פירוט אגח תשואה מעל 10% _פירוט אגח תשואה מעל 10% _1_15" xfId="13705"/>
    <cellStyle name="9_Anafim 2_פירוט אגח תשואה מעל 10% _פירוט אגח תשואה מעל 10% _1_15 2" xfId="25157"/>
    <cellStyle name="9_Anafim 2_פירוט אגח תשואה מעל 10% _פירוט אגח תשואה מעל 10% _15" xfId="13704"/>
    <cellStyle name="9_Anafim 2_פירוט אגח תשואה מעל 10% _פירוט אגח תשואה מעל 10% _15 2" xfId="25158"/>
    <cellStyle name="9_Anafim 2_פירוט אגח תשואה מעל 10% _פירוט אגח תשואה מעל 10% _פירוט אגח תשואה מעל 10% " xfId="8267"/>
    <cellStyle name="9_Anafim 2_פירוט אגח תשואה מעל 10% _פירוט אגח תשואה מעל 10% _פירוט אגח תשואה מעל 10%  2" xfId="25159"/>
    <cellStyle name="9_Anafim 2_פירוט אגח תשואה מעל 10% _פירוט אגח תשואה מעל 10% _פירוט אגח תשואה מעל 10% _15" xfId="13706"/>
    <cellStyle name="9_Anafim 2_פירוט אגח תשואה מעל 10% _פירוט אגח תשואה מעל 10% _פירוט אגח תשואה מעל 10% _15 2" xfId="25160"/>
    <cellStyle name="9_Anafim 3" xfId="8268"/>
    <cellStyle name="9_Anafim 3 2" xfId="25161"/>
    <cellStyle name="9_Anafim 3_15" xfId="13707"/>
    <cellStyle name="9_Anafim 3_15 2" xfId="25162"/>
    <cellStyle name="9_Anafim 3_דיווחים נוספים" xfId="8269"/>
    <cellStyle name="9_Anafim 3_דיווחים נוספים 2" xfId="25163"/>
    <cellStyle name="9_Anafim 3_דיווחים נוספים_1" xfId="8270"/>
    <cellStyle name="9_Anafim 3_דיווחים נוספים_1 2" xfId="25164"/>
    <cellStyle name="9_Anafim 3_דיווחים נוספים_1_15" xfId="13709"/>
    <cellStyle name="9_Anafim 3_דיווחים נוספים_1_15 2" xfId="25165"/>
    <cellStyle name="9_Anafim 3_דיווחים נוספים_1_פירוט אגח תשואה מעל 10% " xfId="8271"/>
    <cellStyle name="9_Anafim 3_דיווחים נוספים_1_פירוט אגח תשואה מעל 10%  2" xfId="25166"/>
    <cellStyle name="9_Anafim 3_דיווחים נוספים_1_פירוט אגח תשואה מעל 10% _15" xfId="13710"/>
    <cellStyle name="9_Anafim 3_דיווחים נוספים_1_פירוט אגח תשואה מעל 10% _15 2" xfId="25167"/>
    <cellStyle name="9_Anafim 3_דיווחים נוספים_15" xfId="13708"/>
    <cellStyle name="9_Anafim 3_דיווחים נוספים_15 2" xfId="25168"/>
    <cellStyle name="9_Anafim 3_דיווחים נוספים_פירוט אגח תשואה מעל 10% " xfId="8272"/>
    <cellStyle name="9_Anafim 3_דיווחים נוספים_פירוט אגח תשואה מעל 10%  2" xfId="25169"/>
    <cellStyle name="9_Anafim 3_דיווחים נוספים_פירוט אגח תשואה מעל 10% _15" xfId="13711"/>
    <cellStyle name="9_Anafim 3_דיווחים נוספים_פירוט אגח תשואה מעל 10% _15 2" xfId="25170"/>
    <cellStyle name="9_Anafim 3_פירוט אגח תשואה מעל 10% " xfId="8273"/>
    <cellStyle name="9_Anafim 3_פירוט אגח תשואה מעל 10%  2" xfId="25171"/>
    <cellStyle name="9_Anafim 3_פירוט אגח תשואה מעל 10% _1" xfId="8274"/>
    <cellStyle name="9_Anafim 3_פירוט אגח תשואה מעל 10% _1 2" xfId="25172"/>
    <cellStyle name="9_Anafim 3_פירוט אגח תשואה מעל 10% _1_15" xfId="13713"/>
    <cellStyle name="9_Anafim 3_פירוט אגח תשואה מעל 10% _1_15 2" xfId="25173"/>
    <cellStyle name="9_Anafim 3_פירוט אגח תשואה מעל 10% _15" xfId="13712"/>
    <cellStyle name="9_Anafim 3_פירוט אגח תשואה מעל 10% _15 2" xfId="25174"/>
    <cellStyle name="9_Anafim 3_פירוט אגח תשואה מעל 10% _פירוט אגח תשואה מעל 10% " xfId="8275"/>
    <cellStyle name="9_Anafim 3_פירוט אגח תשואה מעל 10% _פירוט אגח תשואה מעל 10%  2" xfId="25175"/>
    <cellStyle name="9_Anafim 3_פירוט אגח תשואה מעל 10% _פירוט אגח תשואה מעל 10% _15" xfId="13714"/>
    <cellStyle name="9_Anafim 3_פירוט אגח תשואה מעל 10% _פירוט אגח תשואה מעל 10% _15 2" xfId="25176"/>
    <cellStyle name="9_Anafim 4" xfId="24848"/>
    <cellStyle name="9_Anafim_15" xfId="13550"/>
    <cellStyle name="9_Anafim_15 2" xfId="25177"/>
    <cellStyle name="9_Anafim_4.4." xfId="8276"/>
    <cellStyle name="9_Anafim_4.4. 2" xfId="8277"/>
    <cellStyle name="9_Anafim_4.4. 2 2" xfId="25179"/>
    <cellStyle name="9_Anafim_4.4. 2_15" xfId="13716"/>
    <cellStyle name="9_Anafim_4.4. 2_15 2" xfId="25180"/>
    <cellStyle name="9_Anafim_4.4. 2_דיווחים נוספים" xfId="8278"/>
    <cellStyle name="9_Anafim_4.4. 2_דיווחים נוספים 2" xfId="25181"/>
    <cellStyle name="9_Anafim_4.4. 2_דיווחים נוספים_1" xfId="8279"/>
    <cellStyle name="9_Anafim_4.4. 2_דיווחים נוספים_1 2" xfId="25182"/>
    <cellStyle name="9_Anafim_4.4. 2_דיווחים נוספים_1_15" xfId="13718"/>
    <cellStyle name="9_Anafim_4.4. 2_דיווחים נוספים_1_15 2" xfId="25183"/>
    <cellStyle name="9_Anafim_4.4. 2_דיווחים נוספים_1_פירוט אגח תשואה מעל 10% " xfId="8280"/>
    <cellStyle name="9_Anafim_4.4. 2_דיווחים נוספים_1_פירוט אגח תשואה מעל 10%  2" xfId="25184"/>
    <cellStyle name="9_Anafim_4.4. 2_דיווחים נוספים_1_פירוט אגח תשואה מעל 10% _15" xfId="13719"/>
    <cellStyle name="9_Anafim_4.4. 2_דיווחים נוספים_1_פירוט אגח תשואה מעל 10% _15 2" xfId="25185"/>
    <cellStyle name="9_Anafim_4.4. 2_דיווחים נוספים_15" xfId="13717"/>
    <cellStyle name="9_Anafim_4.4. 2_דיווחים נוספים_15 2" xfId="25186"/>
    <cellStyle name="9_Anafim_4.4. 2_דיווחים נוספים_פירוט אגח תשואה מעל 10% " xfId="8281"/>
    <cellStyle name="9_Anafim_4.4. 2_דיווחים נוספים_פירוט אגח תשואה מעל 10%  2" xfId="25187"/>
    <cellStyle name="9_Anafim_4.4. 2_דיווחים נוספים_פירוט אגח תשואה מעל 10% _15" xfId="13720"/>
    <cellStyle name="9_Anafim_4.4. 2_דיווחים נוספים_פירוט אגח תשואה מעל 10% _15 2" xfId="25188"/>
    <cellStyle name="9_Anafim_4.4. 2_פירוט אגח תשואה מעל 10% " xfId="8282"/>
    <cellStyle name="9_Anafim_4.4. 2_פירוט אגח תשואה מעל 10%  2" xfId="25189"/>
    <cellStyle name="9_Anafim_4.4. 2_פירוט אגח תשואה מעל 10% _1" xfId="8283"/>
    <cellStyle name="9_Anafim_4.4. 2_פירוט אגח תשואה מעל 10% _1 2" xfId="25190"/>
    <cellStyle name="9_Anafim_4.4. 2_פירוט אגח תשואה מעל 10% _1_15" xfId="13722"/>
    <cellStyle name="9_Anafim_4.4. 2_פירוט אגח תשואה מעל 10% _1_15 2" xfId="25191"/>
    <cellStyle name="9_Anafim_4.4. 2_פירוט אגח תשואה מעל 10% _15" xfId="13721"/>
    <cellStyle name="9_Anafim_4.4. 2_פירוט אגח תשואה מעל 10% _15 2" xfId="25192"/>
    <cellStyle name="9_Anafim_4.4. 2_פירוט אגח תשואה מעל 10% _פירוט אגח תשואה מעל 10% " xfId="8284"/>
    <cellStyle name="9_Anafim_4.4. 2_פירוט אגח תשואה מעל 10% _פירוט אגח תשואה מעל 10%  2" xfId="25193"/>
    <cellStyle name="9_Anafim_4.4. 2_פירוט אגח תשואה מעל 10% _פירוט אגח תשואה מעל 10% _15" xfId="13723"/>
    <cellStyle name="9_Anafim_4.4. 2_פירוט אגח תשואה מעל 10% _פירוט אגח תשואה מעל 10% _15 2" xfId="25194"/>
    <cellStyle name="9_Anafim_4.4. 3" xfId="25178"/>
    <cellStyle name="9_Anafim_4.4._15" xfId="13715"/>
    <cellStyle name="9_Anafim_4.4._15 2" xfId="25195"/>
    <cellStyle name="9_Anafim_4.4._דיווחים נוספים" xfId="8285"/>
    <cellStyle name="9_Anafim_4.4._דיווחים נוספים 2" xfId="25196"/>
    <cellStyle name="9_Anafim_4.4._דיווחים נוספים_15" xfId="13724"/>
    <cellStyle name="9_Anafim_4.4._דיווחים נוספים_15 2" xfId="25197"/>
    <cellStyle name="9_Anafim_4.4._דיווחים נוספים_פירוט אגח תשואה מעל 10% " xfId="8286"/>
    <cellStyle name="9_Anafim_4.4._דיווחים נוספים_פירוט אגח תשואה מעל 10%  2" xfId="25198"/>
    <cellStyle name="9_Anafim_4.4._דיווחים נוספים_פירוט אגח תשואה מעל 10% _15" xfId="13725"/>
    <cellStyle name="9_Anafim_4.4._דיווחים נוספים_פירוט אגח תשואה מעל 10% _15 2" xfId="25199"/>
    <cellStyle name="9_Anafim_4.4._פירוט אגח תשואה מעל 10% " xfId="8287"/>
    <cellStyle name="9_Anafim_4.4._פירוט אגח תשואה מעל 10%  2" xfId="25200"/>
    <cellStyle name="9_Anafim_4.4._פירוט אגח תשואה מעל 10% _1" xfId="8288"/>
    <cellStyle name="9_Anafim_4.4._פירוט אגח תשואה מעל 10% _1 2" xfId="25201"/>
    <cellStyle name="9_Anafim_4.4._פירוט אגח תשואה מעל 10% _1_15" xfId="13727"/>
    <cellStyle name="9_Anafim_4.4._פירוט אגח תשואה מעל 10% _1_15 2" xfId="25202"/>
    <cellStyle name="9_Anafim_4.4._פירוט אגח תשואה מעל 10% _15" xfId="13726"/>
    <cellStyle name="9_Anafim_4.4._פירוט אגח תשואה מעל 10% _15 2" xfId="25203"/>
    <cellStyle name="9_Anafim_4.4._פירוט אגח תשואה מעל 10% _פירוט אגח תשואה מעל 10% " xfId="8289"/>
    <cellStyle name="9_Anafim_4.4._פירוט אגח תשואה מעל 10% _פירוט אגח תשואה מעל 10%  2" xfId="25204"/>
    <cellStyle name="9_Anafim_4.4._פירוט אגח תשואה מעל 10% _פירוט אגח תשואה מעל 10% _15" xfId="13728"/>
    <cellStyle name="9_Anafim_4.4._פירוט אגח תשואה מעל 10% _פירוט אגח תשואה מעל 10% _15 2" xfId="25205"/>
    <cellStyle name="9_Anafim_דיווחים נוספים" xfId="8290"/>
    <cellStyle name="9_Anafim_דיווחים נוספים 2" xfId="8291"/>
    <cellStyle name="9_Anafim_דיווחים נוספים 2 2" xfId="25207"/>
    <cellStyle name="9_Anafim_דיווחים נוספים 2_15" xfId="13730"/>
    <cellStyle name="9_Anafim_דיווחים נוספים 2_15 2" xfId="25208"/>
    <cellStyle name="9_Anafim_דיווחים נוספים 2_דיווחים נוספים" xfId="8292"/>
    <cellStyle name="9_Anafim_דיווחים נוספים 2_דיווחים נוספים 2" xfId="25209"/>
    <cellStyle name="9_Anafim_דיווחים נוספים 2_דיווחים נוספים_1" xfId="8293"/>
    <cellStyle name="9_Anafim_דיווחים נוספים 2_דיווחים נוספים_1 2" xfId="25210"/>
    <cellStyle name="9_Anafim_דיווחים נוספים 2_דיווחים נוספים_1_15" xfId="13732"/>
    <cellStyle name="9_Anafim_דיווחים נוספים 2_דיווחים נוספים_1_15 2" xfId="25211"/>
    <cellStyle name="9_Anafim_דיווחים נוספים 2_דיווחים נוספים_1_פירוט אגח תשואה מעל 10% " xfId="8294"/>
    <cellStyle name="9_Anafim_דיווחים נוספים 2_דיווחים נוספים_1_פירוט אגח תשואה מעל 10%  2" xfId="25212"/>
    <cellStyle name="9_Anafim_דיווחים נוספים 2_דיווחים נוספים_1_פירוט אגח תשואה מעל 10% _15" xfId="13733"/>
    <cellStyle name="9_Anafim_דיווחים נוספים 2_דיווחים נוספים_1_פירוט אגח תשואה מעל 10% _15 2" xfId="25213"/>
    <cellStyle name="9_Anafim_דיווחים נוספים 2_דיווחים נוספים_15" xfId="13731"/>
    <cellStyle name="9_Anafim_דיווחים נוספים 2_דיווחים נוספים_15 2" xfId="25214"/>
    <cellStyle name="9_Anafim_דיווחים נוספים 2_דיווחים נוספים_פירוט אגח תשואה מעל 10% " xfId="8295"/>
    <cellStyle name="9_Anafim_דיווחים נוספים 2_דיווחים נוספים_פירוט אגח תשואה מעל 10%  2" xfId="25215"/>
    <cellStyle name="9_Anafim_דיווחים נוספים 2_דיווחים נוספים_פירוט אגח תשואה מעל 10% _15" xfId="13734"/>
    <cellStyle name="9_Anafim_דיווחים נוספים 2_דיווחים נוספים_פירוט אגח תשואה מעל 10% _15 2" xfId="25216"/>
    <cellStyle name="9_Anafim_דיווחים נוספים 2_פירוט אגח תשואה מעל 10% " xfId="8296"/>
    <cellStyle name="9_Anafim_דיווחים נוספים 2_פירוט אגח תשואה מעל 10%  2" xfId="25217"/>
    <cellStyle name="9_Anafim_דיווחים נוספים 2_פירוט אגח תשואה מעל 10% _1" xfId="8297"/>
    <cellStyle name="9_Anafim_דיווחים נוספים 2_פירוט אגח תשואה מעל 10% _1 2" xfId="25218"/>
    <cellStyle name="9_Anafim_דיווחים נוספים 2_פירוט אגח תשואה מעל 10% _1_15" xfId="13736"/>
    <cellStyle name="9_Anafim_דיווחים נוספים 2_פירוט אגח תשואה מעל 10% _1_15 2" xfId="25219"/>
    <cellStyle name="9_Anafim_דיווחים נוספים 2_פירוט אגח תשואה מעל 10% _15" xfId="13735"/>
    <cellStyle name="9_Anafim_דיווחים נוספים 2_פירוט אגח תשואה מעל 10% _15 2" xfId="25220"/>
    <cellStyle name="9_Anafim_דיווחים נוספים 2_פירוט אגח תשואה מעל 10% _פירוט אגח תשואה מעל 10% " xfId="8298"/>
    <cellStyle name="9_Anafim_דיווחים נוספים 2_פירוט אגח תשואה מעל 10% _פירוט אגח תשואה מעל 10%  2" xfId="25221"/>
    <cellStyle name="9_Anafim_דיווחים נוספים 2_פירוט אגח תשואה מעל 10% _פירוט אגח תשואה מעל 10% _15" xfId="13737"/>
    <cellStyle name="9_Anafim_דיווחים נוספים 2_פירוט אגח תשואה מעל 10% _פירוט אגח תשואה מעל 10% _15 2" xfId="25222"/>
    <cellStyle name="9_Anafim_דיווחים נוספים 3" xfId="25206"/>
    <cellStyle name="9_Anafim_דיווחים נוספים_1" xfId="8299"/>
    <cellStyle name="9_Anafim_דיווחים נוספים_1 2" xfId="8300"/>
    <cellStyle name="9_Anafim_דיווחים נוספים_1 2 2" xfId="25224"/>
    <cellStyle name="9_Anafim_דיווחים נוספים_1 2_15" xfId="13739"/>
    <cellStyle name="9_Anafim_דיווחים נוספים_1 2_15 2" xfId="25225"/>
    <cellStyle name="9_Anafim_דיווחים נוספים_1 2_דיווחים נוספים" xfId="8301"/>
    <cellStyle name="9_Anafim_דיווחים נוספים_1 2_דיווחים נוספים 2" xfId="25226"/>
    <cellStyle name="9_Anafim_דיווחים נוספים_1 2_דיווחים נוספים_1" xfId="8302"/>
    <cellStyle name="9_Anafim_דיווחים נוספים_1 2_דיווחים נוספים_1 2" xfId="25227"/>
    <cellStyle name="9_Anafim_דיווחים נוספים_1 2_דיווחים נוספים_1_15" xfId="13741"/>
    <cellStyle name="9_Anafim_דיווחים נוספים_1 2_דיווחים נוספים_1_15 2" xfId="25228"/>
    <cellStyle name="9_Anafim_דיווחים נוספים_1 2_דיווחים נוספים_1_פירוט אגח תשואה מעל 10% " xfId="8303"/>
    <cellStyle name="9_Anafim_דיווחים נוספים_1 2_דיווחים נוספים_1_פירוט אגח תשואה מעל 10%  2" xfId="25229"/>
    <cellStyle name="9_Anafim_דיווחים נוספים_1 2_דיווחים נוספים_1_פירוט אגח תשואה מעל 10% _15" xfId="13742"/>
    <cellStyle name="9_Anafim_דיווחים נוספים_1 2_דיווחים נוספים_1_פירוט אגח תשואה מעל 10% _15 2" xfId="25230"/>
    <cellStyle name="9_Anafim_דיווחים נוספים_1 2_דיווחים נוספים_15" xfId="13740"/>
    <cellStyle name="9_Anafim_דיווחים נוספים_1 2_דיווחים נוספים_15 2" xfId="25231"/>
    <cellStyle name="9_Anafim_דיווחים נוספים_1 2_דיווחים נוספים_פירוט אגח תשואה מעל 10% " xfId="8304"/>
    <cellStyle name="9_Anafim_דיווחים נוספים_1 2_דיווחים נוספים_פירוט אגח תשואה מעל 10%  2" xfId="25232"/>
    <cellStyle name="9_Anafim_דיווחים נוספים_1 2_דיווחים נוספים_פירוט אגח תשואה מעל 10% _15" xfId="13743"/>
    <cellStyle name="9_Anafim_דיווחים נוספים_1 2_דיווחים נוספים_פירוט אגח תשואה מעל 10% _15 2" xfId="25233"/>
    <cellStyle name="9_Anafim_דיווחים נוספים_1 2_פירוט אגח תשואה מעל 10% " xfId="8305"/>
    <cellStyle name="9_Anafim_דיווחים נוספים_1 2_פירוט אגח תשואה מעל 10%  2" xfId="25234"/>
    <cellStyle name="9_Anafim_דיווחים נוספים_1 2_פירוט אגח תשואה מעל 10% _1" xfId="8306"/>
    <cellStyle name="9_Anafim_דיווחים נוספים_1 2_פירוט אגח תשואה מעל 10% _1 2" xfId="25235"/>
    <cellStyle name="9_Anafim_דיווחים נוספים_1 2_פירוט אגח תשואה מעל 10% _1_15" xfId="13745"/>
    <cellStyle name="9_Anafim_דיווחים נוספים_1 2_פירוט אגח תשואה מעל 10% _1_15 2" xfId="25236"/>
    <cellStyle name="9_Anafim_דיווחים נוספים_1 2_פירוט אגח תשואה מעל 10% _15" xfId="13744"/>
    <cellStyle name="9_Anafim_דיווחים נוספים_1 2_פירוט אגח תשואה מעל 10% _15 2" xfId="25237"/>
    <cellStyle name="9_Anafim_דיווחים נוספים_1 2_פירוט אגח תשואה מעל 10% _פירוט אגח תשואה מעל 10% " xfId="8307"/>
    <cellStyle name="9_Anafim_דיווחים נוספים_1 2_פירוט אגח תשואה מעל 10% _פירוט אגח תשואה מעל 10%  2" xfId="25238"/>
    <cellStyle name="9_Anafim_דיווחים נוספים_1 2_פירוט אגח תשואה מעל 10% _פירוט אגח תשואה מעל 10% _15" xfId="13746"/>
    <cellStyle name="9_Anafim_דיווחים נוספים_1 2_פירוט אגח תשואה מעל 10% _פירוט אגח תשואה מעל 10% _15 2" xfId="25239"/>
    <cellStyle name="9_Anafim_דיווחים נוספים_1 3" xfId="25223"/>
    <cellStyle name="9_Anafim_דיווחים נוספים_1_15" xfId="13738"/>
    <cellStyle name="9_Anafim_דיווחים נוספים_1_15 2" xfId="25240"/>
    <cellStyle name="9_Anafim_דיווחים נוספים_1_4.4." xfId="8308"/>
    <cellStyle name="9_Anafim_דיווחים נוספים_1_4.4. 2" xfId="8309"/>
    <cellStyle name="9_Anafim_דיווחים נוספים_1_4.4. 2 2" xfId="25242"/>
    <cellStyle name="9_Anafim_דיווחים נוספים_1_4.4. 2_15" xfId="13748"/>
    <cellStyle name="9_Anafim_דיווחים נוספים_1_4.4. 2_15 2" xfId="25243"/>
    <cellStyle name="9_Anafim_דיווחים נוספים_1_4.4. 2_דיווחים נוספים" xfId="8310"/>
    <cellStyle name="9_Anafim_דיווחים נוספים_1_4.4. 2_דיווחים נוספים 2" xfId="25244"/>
    <cellStyle name="9_Anafim_דיווחים נוספים_1_4.4. 2_דיווחים נוספים_1" xfId="8311"/>
    <cellStyle name="9_Anafim_דיווחים נוספים_1_4.4. 2_דיווחים נוספים_1 2" xfId="25245"/>
    <cellStyle name="9_Anafim_דיווחים נוספים_1_4.4. 2_דיווחים נוספים_1_15" xfId="13750"/>
    <cellStyle name="9_Anafim_דיווחים נוספים_1_4.4. 2_דיווחים נוספים_1_15 2" xfId="25246"/>
    <cellStyle name="9_Anafim_דיווחים נוספים_1_4.4. 2_דיווחים נוספים_1_פירוט אגח תשואה מעל 10% " xfId="8312"/>
    <cellStyle name="9_Anafim_דיווחים נוספים_1_4.4. 2_דיווחים נוספים_1_פירוט אגח תשואה מעל 10%  2" xfId="25247"/>
    <cellStyle name="9_Anafim_דיווחים נוספים_1_4.4. 2_דיווחים נוספים_1_פירוט אגח תשואה מעל 10% _15" xfId="13751"/>
    <cellStyle name="9_Anafim_דיווחים נוספים_1_4.4. 2_דיווחים נוספים_1_פירוט אגח תשואה מעל 10% _15 2" xfId="25248"/>
    <cellStyle name="9_Anafim_דיווחים נוספים_1_4.4. 2_דיווחים נוספים_15" xfId="13749"/>
    <cellStyle name="9_Anafim_דיווחים נוספים_1_4.4. 2_דיווחים נוספים_15 2" xfId="25249"/>
    <cellStyle name="9_Anafim_דיווחים נוספים_1_4.4. 2_דיווחים נוספים_פירוט אגח תשואה מעל 10% " xfId="8313"/>
    <cellStyle name="9_Anafim_דיווחים נוספים_1_4.4. 2_דיווחים נוספים_פירוט אגח תשואה מעל 10%  2" xfId="25250"/>
    <cellStyle name="9_Anafim_דיווחים נוספים_1_4.4. 2_דיווחים נוספים_פירוט אגח תשואה מעל 10% _15" xfId="13752"/>
    <cellStyle name="9_Anafim_דיווחים נוספים_1_4.4. 2_דיווחים נוספים_פירוט אגח תשואה מעל 10% _15 2" xfId="25251"/>
    <cellStyle name="9_Anafim_דיווחים נוספים_1_4.4. 2_פירוט אגח תשואה מעל 10% " xfId="8314"/>
    <cellStyle name="9_Anafim_דיווחים נוספים_1_4.4. 2_פירוט אגח תשואה מעל 10%  2" xfId="25252"/>
    <cellStyle name="9_Anafim_דיווחים נוספים_1_4.4. 2_פירוט אגח תשואה מעל 10% _1" xfId="8315"/>
    <cellStyle name="9_Anafim_דיווחים נוספים_1_4.4. 2_פירוט אגח תשואה מעל 10% _1 2" xfId="25253"/>
    <cellStyle name="9_Anafim_דיווחים נוספים_1_4.4. 2_פירוט אגח תשואה מעל 10% _1_15" xfId="13754"/>
    <cellStyle name="9_Anafim_דיווחים נוספים_1_4.4. 2_פירוט אגח תשואה מעל 10% _1_15 2" xfId="25254"/>
    <cellStyle name="9_Anafim_דיווחים נוספים_1_4.4. 2_פירוט אגח תשואה מעל 10% _15" xfId="13753"/>
    <cellStyle name="9_Anafim_דיווחים נוספים_1_4.4. 2_פירוט אגח תשואה מעל 10% _15 2" xfId="25255"/>
    <cellStyle name="9_Anafim_דיווחים נוספים_1_4.4. 2_פירוט אגח תשואה מעל 10% _פירוט אגח תשואה מעל 10% " xfId="8316"/>
    <cellStyle name="9_Anafim_דיווחים נוספים_1_4.4. 2_פירוט אגח תשואה מעל 10% _פירוט אגח תשואה מעל 10%  2" xfId="25256"/>
    <cellStyle name="9_Anafim_דיווחים נוספים_1_4.4. 2_פירוט אגח תשואה מעל 10% _פירוט אגח תשואה מעל 10% _15" xfId="13755"/>
    <cellStyle name="9_Anafim_דיווחים נוספים_1_4.4. 2_פירוט אגח תשואה מעל 10% _פירוט אגח תשואה מעל 10% _15 2" xfId="25257"/>
    <cellStyle name="9_Anafim_דיווחים נוספים_1_4.4. 3" xfId="25241"/>
    <cellStyle name="9_Anafim_דיווחים נוספים_1_4.4._15" xfId="13747"/>
    <cellStyle name="9_Anafim_דיווחים נוספים_1_4.4._15 2" xfId="25258"/>
    <cellStyle name="9_Anafim_דיווחים נוספים_1_4.4._דיווחים נוספים" xfId="8317"/>
    <cellStyle name="9_Anafim_דיווחים נוספים_1_4.4._דיווחים נוספים 2" xfId="25259"/>
    <cellStyle name="9_Anafim_דיווחים נוספים_1_4.4._דיווחים נוספים_15" xfId="13756"/>
    <cellStyle name="9_Anafim_דיווחים נוספים_1_4.4._דיווחים נוספים_15 2" xfId="25260"/>
    <cellStyle name="9_Anafim_דיווחים נוספים_1_4.4._דיווחים נוספים_פירוט אגח תשואה מעל 10% " xfId="8318"/>
    <cellStyle name="9_Anafim_דיווחים נוספים_1_4.4._דיווחים נוספים_פירוט אגח תשואה מעל 10%  2" xfId="25261"/>
    <cellStyle name="9_Anafim_דיווחים נוספים_1_4.4._דיווחים נוספים_פירוט אגח תשואה מעל 10% _15" xfId="13757"/>
    <cellStyle name="9_Anafim_דיווחים נוספים_1_4.4._דיווחים נוספים_פירוט אגח תשואה מעל 10% _15 2" xfId="25262"/>
    <cellStyle name="9_Anafim_דיווחים נוספים_1_4.4._פירוט אגח תשואה מעל 10% " xfId="8319"/>
    <cellStyle name="9_Anafim_דיווחים נוספים_1_4.4._פירוט אגח תשואה מעל 10%  2" xfId="25263"/>
    <cellStyle name="9_Anafim_דיווחים נוספים_1_4.4._פירוט אגח תשואה מעל 10% _1" xfId="8320"/>
    <cellStyle name="9_Anafim_דיווחים נוספים_1_4.4._פירוט אגח תשואה מעל 10% _1 2" xfId="25264"/>
    <cellStyle name="9_Anafim_דיווחים נוספים_1_4.4._פירוט אגח תשואה מעל 10% _1_15" xfId="13759"/>
    <cellStyle name="9_Anafim_דיווחים נוספים_1_4.4._פירוט אגח תשואה מעל 10% _1_15 2" xfId="25265"/>
    <cellStyle name="9_Anafim_דיווחים נוספים_1_4.4._פירוט אגח תשואה מעל 10% _15" xfId="13758"/>
    <cellStyle name="9_Anafim_דיווחים נוספים_1_4.4._פירוט אגח תשואה מעל 10% _15 2" xfId="25266"/>
    <cellStyle name="9_Anafim_דיווחים נוספים_1_4.4._פירוט אגח תשואה מעל 10% _פירוט אגח תשואה מעל 10% " xfId="8321"/>
    <cellStyle name="9_Anafim_דיווחים נוספים_1_4.4._פירוט אגח תשואה מעל 10% _פירוט אגח תשואה מעל 10%  2" xfId="25267"/>
    <cellStyle name="9_Anafim_דיווחים נוספים_1_4.4._פירוט אגח תשואה מעל 10% _פירוט אגח תשואה מעל 10% _15" xfId="13760"/>
    <cellStyle name="9_Anafim_דיווחים נוספים_1_4.4._פירוט אגח תשואה מעל 10% _פירוט אגח תשואה מעל 10% _15 2" xfId="25268"/>
    <cellStyle name="9_Anafim_דיווחים נוספים_1_דיווחים נוספים" xfId="8322"/>
    <cellStyle name="9_Anafim_דיווחים נוספים_1_דיווחים נוספים 2" xfId="8323"/>
    <cellStyle name="9_Anafim_דיווחים נוספים_1_דיווחים נוספים 2 2" xfId="25270"/>
    <cellStyle name="9_Anafim_דיווחים נוספים_1_דיווחים נוספים 2_15" xfId="13762"/>
    <cellStyle name="9_Anafim_דיווחים נוספים_1_דיווחים נוספים 2_15 2" xfId="25271"/>
    <cellStyle name="9_Anafim_דיווחים נוספים_1_דיווחים נוספים 2_דיווחים נוספים" xfId="8324"/>
    <cellStyle name="9_Anafim_דיווחים נוספים_1_דיווחים נוספים 2_דיווחים נוספים 2" xfId="25272"/>
    <cellStyle name="9_Anafim_דיווחים נוספים_1_דיווחים נוספים 2_דיווחים נוספים_1" xfId="8325"/>
    <cellStyle name="9_Anafim_דיווחים נוספים_1_דיווחים נוספים 2_דיווחים נוספים_1 2" xfId="25273"/>
    <cellStyle name="9_Anafim_דיווחים נוספים_1_דיווחים נוספים 2_דיווחים נוספים_1_15" xfId="13764"/>
    <cellStyle name="9_Anafim_דיווחים נוספים_1_דיווחים נוספים 2_דיווחים נוספים_1_15 2" xfId="25274"/>
    <cellStyle name="9_Anafim_דיווחים נוספים_1_דיווחים נוספים 2_דיווחים נוספים_1_פירוט אגח תשואה מעל 10% " xfId="8326"/>
    <cellStyle name="9_Anafim_דיווחים נוספים_1_דיווחים נוספים 2_דיווחים נוספים_1_פירוט אגח תשואה מעל 10%  2" xfId="25275"/>
    <cellStyle name="9_Anafim_דיווחים נוספים_1_דיווחים נוספים 2_דיווחים נוספים_1_פירוט אגח תשואה מעל 10% _15" xfId="13765"/>
    <cellStyle name="9_Anafim_דיווחים נוספים_1_דיווחים נוספים 2_דיווחים נוספים_1_פירוט אגח תשואה מעל 10% _15 2" xfId="25276"/>
    <cellStyle name="9_Anafim_דיווחים נוספים_1_דיווחים נוספים 2_דיווחים נוספים_15" xfId="13763"/>
    <cellStyle name="9_Anafim_דיווחים נוספים_1_דיווחים נוספים 2_דיווחים נוספים_15 2" xfId="25277"/>
    <cellStyle name="9_Anafim_דיווחים נוספים_1_דיווחים נוספים 2_דיווחים נוספים_פירוט אגח תשואה מעל 10% " xfId="8327"/>
    <cellStyle name="9_Anafim_דיווחים נוספים_1_דיווחים נוספים 2_דיווחים נוספים_פירוט אגח תשואה מעל 10%  2" xfId="25278"/>
    <cellStyle name="9_Anafim_דיווחים נוספים_1_דיווחים נוספים 2_דיווחים נוספים_פירוט אגח תשואה מעל 10% _15" xfId="13766"/>
    <cellStyle name="9_Anafim_דיווחים נוספים_1_דיווחים נוספים 2_דיווחים נוספים_פירוט אגח תשואה מעל 10% _15 2" xfId="25279"/>
    <cellStyle name="9_Anafim_דיווחים נוספים_1_דיווחים נוספים 2_פירוט אגח תשואה מעל 10% " xfId="8328"/>
    <cellStyle name="9_Anafim_דיווחים נוספים_1_דיווחים נוספים 2_פירוט אגח תשואה מעל 10%  2" xfId="25280"/>
    <cellStyle name="9_Anafim_דיווחים נוספים_1_דיווחים נוספים 2_פירוט אגח תשואה מעל 10% _1" xfId="8329"/>
    <cellStyle name="9_Anafim_דיווחים נוספים_1_דיווחים נוספים 2_פירוט אגח תשואה מעל 10% _1 2" xfId="25281"/>
    <cellStyle name="9_Anafim_דיווחים נוספים_1_דיווחים נוספים 2_פירוט אגח תשואה מעל 10% _1_15" xfId="13768"/>
    <cellStyle name="9_Anafim_דיווחים נוספים_1_דיווחים נוספים 2_פירוט אגח תשואה מעל 10% _1_15 2" xfId="25282"/>
    <cellStyle name="9_Anafim_דיווחים נוספים_1_דיווחים נוספים 2_פירוט אגח תשואה מעל 10% _15" xfId="13767"/>
    <cellStyle name="9_Anafim_דיווחים נוספים_1_דיווחים נוספים 2_פירוט אגח תשואה מעל 10% _15 2" xfId="25283"/>
    <cellStyle name="9_Anafim_דיווחים נוספים_1_דיווחים נוספים 2_פירוט אגח תשואה מעל 10% _פירוט אגח תשואה מעל 10% " xfId="8330"/>
    <cellStyle name="9_Anafim_דיווחים נוספים_1_דיווחים נוספים 2_פירוט אגח תשואה מעל 10% _פירוט אגח תשואה מעל 10%  2" xfId="25284"/>
    <cellStyle name="9_Anafim_דיווחים נוספים_1_דיווחים נוספים 2_פירוט אגח תשואה מעל 10% _פירוט אגח תשואה מעל 10% _15" xfId="13769"/>
    <cellStyle name="9_Anafim_דיווחים נוספים_1_דיווחים נוספים 2_פירוט אגח תשואה מעל 10% _פירוט אגח תשואה מעל 10% _15 2" xfId="25285"/>
    <cellStyle name="9_Anafim_דיווחים נוספים_1_דיווחים נוספים 3" xfId="25269"/>
    <cellStyle name="9_Anafim_דיווחים נוספים_1_דיווחים נוספים_1" xfId="8331"/>
    <cellStyle name="9_Anafim_דיווחים נוספים_1_דיווחים נוספים_1 2" xfId="25286"/>
    <cellStyle name="9_Anafim_דיווחים נוספים_1_דיווחים נוספים_1_15" xfId="13770"/>
    <cellStyle name="9_Anafim_דיווחים נוספים_1_דיווחים נוספים_1_15 2" xfId="25287"/>
    <cellStyle name="9_Anafim_דיווחים נוספים_1_דיווחים נוספים_1_פירוט אגח תשואה מעל 10% " xfId="8332"/>
    <cellStyle name="9_Anafim_דיווחים נוספים_1_דיווחים נוספים_1_פירוט אגח תשואה מעל 10%  2" xfId="25288"/>
    <cellStyle name="9_Anafim_דיווחים נוספים_1_דיווחים נוספים_1_פירוט אגח תשואה מעל 10% _15" xfId="13771"/>
    <cellStyle name="9_Anafim_דיווחים נוספים_1_דיווחים נוספים_1_פירוט אגח תשואה מעל 10% _15 2" xfId="25289"/>
    <cellStyle name="9_Anafim_דיווחים נוספים_1_דיווחים נוספים_15" xfId="13761"/>
    <cellStyle name="9_Anafim_דיווחים נוספים_1_דיווחים נוספים_15 2" xfId="25290"/>
    <cellStyle name="9_Anafim_דיווחים נוספים_1_דיווחים נוספים_4.4." xfId="8333"/>
    <cellStyle name="9_Anafim_דיווחים נוספים_1_דיווחים נוספים_4.4. 2" xfId="8334"/>
    <cellStyle name="9_Anafim_דיווחים נוספים_1_דיווחים נוספים_4.4. 2 2" xfId="25292"/>
    <cellStyle name="9_Anafim_דיווחים נוספים_1_דיווחים נוספים_4.4. 2_15" xfId="13773"/>
    <cellStyle name="9_Anafim_דיווחים נוספים_1_דיווחים נוספים_4.4. 2_15 2" xfId="25293"/>
    <cellStyle name="9_Anafim_דיווחים נוספים_1_דיווחים נוספים_4.4. 2_דיווחים נוספים" xfId="8335"/>
    <cellStyle name="9_Anafim_דיווחים נוספים_1_דיווחים נוספים_4.4. 2_דיווחים נוספים 2" xfId="25294"/>
    <cellStyle name="9_Anafim_דיווחים נוספים_1_דיווחים נוספים_4.4. 2_דיווחים נוספים_1" xfId="8336"/>
    <cellStyle name="9_Anafim_דיווחים נוספים_1_דיווחים נוספים_4.4. 2_דיווחים נוספים_1 2" xfId="25295"/>
    <cellStyle name="9_Anafim_דיווחים נוספים_1_דיווחים נוספים_4.4. 2_דיווחים נוספים_1_15" xfId="13775"/>
    <cellStyle name="9_Anafim_דיווחים נוספים_1_דיווחים נוספים_4.4. 2_דיווחים נוספים_1_15 2" xfId="25296"/>
    <cellStyle name="9_Anafim_דיווחים נוספים_1_דיווחים נוספים_4.4. 2_דיווחים נוספים_1_פירוט אגח תשואה מעל 10% " xfId="8337"/>
    <cellStyle name="9_Anafim_דיווחים נוספים_1_דיווחים נוספים_4.4. 2_דיווחים נוספים_1_פירוט אגח תשואה מעל 10%  2" xfId="25297"/>
    <cellStyle name="9_Anafim_דיווחים נוספים_1_דיווחים נוספים_4.4. 2_דיווחים נוספים_1_פירוט אגח תשואה מעל 10% _15" xfId="13776"/>
    <cellStyle name="9_Anafim_דיווחים נוספים_1_דיווחים נוספים_4.4. 2_דיווחים נוספים_1_פירוט אגח תשואה מעל 10% _15 2" xfId="25298"/>
    <cellStyle name="9_Anafim_דיווחים נוספים_1_דיווחים נוספים_4.4. 2_דיווחים נוספים_15" xfId="13774"/>
    <cellStyle name="9_Anafim_דיווחים נוספים_1_דיווחים נוספים_4.4. 2_דיווחים נוספים_15 2" xfId="25299"/>
    <cellStyle name="9_Anafim_דיווחים נוספים_1_דיווחים נוספים_4.4. 2_דיווחים נוספים_פירוט אגח תשואה מעל 10% " xfId="8338"/>
    <cellStyle name="9_Anafim_דיווחים נוספים_1_דיווחים נוספים_4.4. 2_דיווחים נוספים_פירוט אגח תשואה מעל 10%  2" xfId="25300"/>
    <cellStyle name="9_Anafim_דיווחים נוספים_1_דיווחים נוספים_4.4. 2_דיווחים נוספים_פירוט אגח תשואה מעל 10% _15" xfId="13777"/>
    <cellStyle name="9_Anafim_דיווחים נוספים_1_דיווחים נוספים_4.4. 2_דיווחים נוספים_פירוט אגח תשואה מעל 10% _15 2" xfId="25301"/>
    <cellStyle name="9_Anafim_דיווחים נוספים_1_דיווחים נוספים_4.4. 2_פירוט אגח תשואה מעל 10% " xfId="8339"/>
    <cellStyle name="9_Anafim_דיווחים נוספים_1_דיווחים נוספים_4.4. 2_פירוט אגח תשואה מעל 10%  2" xfId="25302"/>
    <cellStyle name="9_Anafim_דיווחים נוספים_1_דיווחים נוספים_4.4. 2_פירוט אגח תשואה מעל 10% _1" xfId="8340"/>
    <cellStyle name="9_Anafim_דיווחים נוספים_1_דיווחים נוספים_4.4. 2_פירוט אגח תשואה מעל 10% _1 2" xfId="25303"/>
    <cellStyle name="9_Anafim_דיווחים נוספים_1_דיווחים נוספים_4.4. 2_פירוט אגח תשואה מעל 10% _1_15" xfId="13779"/>
    <cellStyle name="9_Anafim_דיווחים נוספים_1_דיווחים נוספים_4.4. 2_פירוט אגח תשואה מעל 10% _1_15 2" xfId="25304"/>
    <cellStyle name="9_Anafim_דיווחים נוספים_1_דיווחים נוספים_4.4. 2_פירוט אגח תשואה מעל 10% _15" xfId="13778"/>
    <cellStyle name="9_Anafim_דיווחים נוספים_1_דיווחים נוספים_4.4. 2_פירוט אגח תשואה מעל 10% _15 2" xfId="25305"/>
    <cellStyle name="9_Anafim_דיווחים נוספים_1_דיווחים נוספים_4.4. 2_פירוט אגח תשואה מעל 10% _פירוט אגח תשואה מעל 10% " xfId="8341"/>
    <cellStyle name="9_Anafim_דיווחים נוספים_1_דיווחים נוספים_4.4. 2_פירוט אגח תשואה מעל 10% _פירוט אגח תשואה מעל 10%  2" xfId="25306"/>
    <cellStyle name="9_Anafim_דיווחים נוספים_1_דיווחים נוספים_4.4. 2_פירוט אגח תשואה מעל 10% _פירוט אגח תשואה מעל 10% _15" xfId="13780"/>
    <cellStyle name="9_Anafim_דיווחים נוספים_1_דיווחים נוספים_4.4. 2_פירוט אגח תשואה מעל 10% _פירוט אגח תשואה מעל 10% _15 2" xfId="25307"/>
    <cellStyle name="9_Anafim_דיווחים נוספים_1_דיווחים נוספים_4.4. 3" xfId="25291"/>
    <cellStyle name="9_Anafim_דיווחים נוספים_1_דיווחים נוספים_4.4._15" xfId="13772"/>
    <cellStyle name="9_Anafim_דיווחים נוספים_1_דיווחים נוספים_4.4._15 2" xfId="25308"/>
    <cellStyle name="9_Anafim_דיווחים נוספים_1_דיווחים נוספים_4.4._דיווחים נוספים" xfId="8342"/>
    <cellStyle name="9_Anafim_דיווחים נוספים_1_דיווחים נוספים_4.4._דיווחים נוספים 2" xfId="25309"/>
    <cellStyle name="9_Anafim_דיווחים נוספים_1_דיווחים נוספים_4.4._דיווחים נוספים_15" xfId="13781"/>
    <cellStyle name="9_Anafim_דיווחים נוספים_1_דיווחים נוספים_4.4._דיווחים נוספים_15 2" xfId="25310"/>
    <cellStyle name="9_Anafim_דיווחים נוספים_1_דיווחים נוספים_4.4._דיווחים נוספים_פירוט אגח תשואה מעל 10% " xfId="8343"/>
    <cellStyle name="9_Anafim_דיווחים נוספים_1_דיווחים נוספים_4.4._דיווחים נוספים_פירוט אגח תשואה מעל 10%  2" xfId="25311"/>
    <cellStyle name="9_Anafim_דיווחים נוספים_1_דיווחים נוספים_4.4._דיווחים נוספים_פירוט אגח תשואה מעל 10% _15" xfId="13782"/>
    <cellStyle name="9_Anafim_דיווחים נוספים_1_דיווחים נוספים_4.4._דיווחים נוספים_פירוט אגח תשואה מעל 10% _15 2" xfId="25312"/>
    <cellStyle name="9_Anafim_דיווחים נוספים_1_דיווחים נוספים_4.4._פירוט אגח תשואה מעל 10% " xfId="8344"/>
    <cellStyle name="9_Anafim_דיווחים נוספים_1_דיווחים נוספים_4.4._פירוט אגח תשואה מעל 10%  2" xfId="25313"/>
    <cellStyle name="9_Anafim_דיווחים נוספים_1_דיווחים נוספים_4.4._פירוט אגח תשואה מעל 10% _1" xfId="8345"/>
    <cellStyle name="9_Anafim_דיווחים נוספים_1_דיווחים נוספים_4.4._פירוט אגח תשואה מעל 10% _1 2" xfId="25314"/>
    <cellStyle name="9_Anafim_דיווחים נוספים_1_דיווחים נוספים_4.4._פירוט אגח תשואה מעל 10% _1_15" xfId="13784"/>
    <cellStyle name="9_Anafim_דיווחים נוספים_1_דיווחים נוספים_4.4._פירוט אגח תשואה מעל 10% _1_15 2" xfId="25315"/>
    <cellStyle name="9_Anafim_דיווחים נוספים_1_דיווחים נוספים_4.4._פירוט אגח תשואה מעל 10% _15" xfId="13783"/>
    <cellStyle name="9_Anafim_דיווחים נוספים_1_דיווחים נוספים_4.4._פירוט אגח תשואה מעל 10% _15 2" xfId="25316"/>
    <cellStyle name="9_Anafim_דיווחים נוספים_1_דיווחים נוספים_4.4._פירוט אגח תשואה מעל 10% _פירוט אגח תשואה מעל 10% " xfId="8346"/>
    <cellStyle name="9_Anafim_דיווחים נוספים_1_דיווחים נוספים_4.4._פירוט אגח תשואה מעל 10% _פירוט אגח תשואה מעל 10%  2" xfId="25317"/>
    <cellStyle name="9_Anafim_דיווחים נוספים_1_דיווחים נוספים_4.4._פירוט אגח תשואה מעל 10% _פירוט אגח תשואה מעל 10% _15" xfId="13785"/>
    <cellStyle name="9_Anafim_דיווחים נוספים_1_דיווחים נוספים_4.4._פירוט אגח תשואה מעל 10% _פירוט אגח תשואה מעל 10% _15 2" xfId="25318"/>
    <cellStyle name="9_Anafim_דיווחים נוספים_1_דיווחים נוספים_דיווחים נוספים" xfId="8347"/>
    <cellStyle name="9_Anafim_דיווחים נוספים_1_דיווחים נוספים_דיווחים נוספים 2" xfId="25319"/>
    <cellStyle name="9_Anafim_דיווחים נוספים_1_דיווחים נוספים_דיווחים נוספים_15" xfId="13786"/>
    <cellStyle name="9_Anafim_דיווחים נוספים_1_דיווחים נוספים_דיווחים נוספים_15 2" xfId="25320"/>
    <cellStyle name="9_Anafim_דיווחים נוספים_1_דיווחים נוספים_דיווחים נוספים_פירוט אגח תשואה מעל 10% " xfId="8348"/>
    <cellStyle name="9_Anafim_דיווחים נוספים_1_דיווחים נוספים_דיווחים נוספים_פירוט אגח תשואה מעל 10%  2" xfId="25321"/>
    <cellStyle name="9_Anafim_דיווחים נוספים_1_דיווחים נוספים_דיווחים נוספים_פירוט אגח תשואה מעל 10% _15" xfId="13787"/>
    <cellStyle name="9_Anafim_דיווחים נוספים_1_דיווחים נוספים_דיווחים נוספים_פירוט אגח תשואה מעל 10% _15 2" xfId="25322"/>
    <cellStyle name="9_Anafim_דיווחים נוספים_1_דיווחים נוספים_פירוט אגח תשואה מעל 10% " xfId="8349"/>
    <cellStyle name="9_Anafim_דיווחים נוספים_1_דיווחים נוספים_פירוט אגח תשואה מעל 10%  2" xfId="25323"/>
    <cellStyle name="9_Anafim_דיווחים נוספים_1_דיווחים נוספים_פירוט אגח תשואה מעל 10% _1" xfId="8350"/>
    <cellStyle name="9_Anafim_דיווחים נוספים_1_דיווחים נוספים_פירוט אגח תשואה מעל 10% _1 2" xfId="25324"/>
    <cellStyle name="9_Anafim_דיווחים נוספים_1_דיווחים נוספים_פירוט אגח תשואה מעל 10% _1_15" xfId="13789"/>
    <cellStyle name="9_Anafim_דיווחים נוספים_1_דיווחים נוספים_פירוט אגח תשואה מעל 10% _1_15 2" xfId="25325"/>
    <cellStyle name="9_Anafim_דיווחים נוספים_1_דיווחים נוספים_פירוט אגח תשואה מעל 10% _15" xfId="13788"/>
    <cellStyle name="9_Anafim_דיווחים נוספים_1_דיווחים נוספים_פירוט אגח תשואה מעל 10% _15 2" xfId="25326"/>
    <cellStyle name="9_Anafim_דיווחים נוספים_1_דיווחים נוספים_פירוט אגח תשואה מעל 10% _פירוט אגח תשואה מעל 10% " xfId="8351"/>
    <cellStyle name="9_Anafim_דיווחים נוספים_1_דיווחים נוספים_פירוט אגח תשואה מעל 10% _פירוט אגח תשואה מעל 10%  2" xfId="25327"/>
    <cellStyle name="9_Anafim_דיווחים נוספים_1_דיווחים נוספים_פירוט אגח תשואה מעל 10% _פירוט אגח תשואה מעל 10% _15" xfId="13790"/>
    <cellStyle name="9_Anafim_דיווחים נוספים_1_דיווחים נוספים_פירוט אגח תשואה מעל 10% _פירוט אגח תשואה מעל 10% _15 2" xfId="25328"/>
    <cellStyle name="9_Anafim_דיווחים נוספים_1_פירוט אגח תשואה מעל 10% " xfId="8352"/>
    <cellStyle name="9_Anafim_דיווחים נוספים_1_פירוט אגח תשואה מעל 10%  2" xfId="25329"/>
    <cellStyle name="9_Anafim_דיווחים נוספים_1_פירוט אגח תשואה מעל 10% _1" xfId="8353"/>
    <cellStyle name="9_Anafim_דיווחים נוספים_1_פירוט אגח תשואה מעל 10% _1 2" xfId="25330"/>
    <cellStyle name="9_Anafim_דיווחים נוספים_1_פירוט אגח תשואה מעל 10% _1_15" xfId="13792"/>
    <cellStyle name="9_Anafim_דיווחים נוספים_1_פירוט אגח תשואה מעל 10% _1_15 2" xfId="25331"/>
    <cellStyle name="9_Anafim_דיווחים נוספים_1_פירוט אגח תשואה מעל 10% _15" xfId="13791"/>
    <cellStyle name="9_Anafim_דיווחים נוספים_1_פירוט אגח תשואה מעל 10% _15 2" xfId="25332"/>
    <cellStyle name="9_Anafim_דיווחים נוספים_1_פירוט אגח תשואה מעל 10% _פירוט אגח תשואה מעל 10% " xfId="8354"/>
    <cellStyle name="9_Anafim_דיווחים נוספים_1_פירוט אגח תשואה מעל 10% _פירוט אגח תשואה מעל 10%  2" xfId="25333"/>
    <cellStyle name="9_Anafim_דיווחים נוספים_1_פירוט אגח תשואה מעל 10% _פירוט אגח תשואה מעל 10% _15" xfId="13793"/>
    <cellStyle name="9_Anafim_דיווחים נוספים_1_פירוט אגח תשואה מעל 10% _פירוט אגח תשואה מעל 10% _15 2" xfId="25334"/>
    <cellStyle name="9_Anafim_דיווחים נוספים_15" xfId="13729"/>
    <cellStyle name="9_Anafim_דיווחים נוספים_15 2" xfId="25335"/>
    <cellStyle name="9_Anafim_דיווחים נוספים_2" xfId="8355"/>
    <cellStyle name="9_Anafim_דיווחים נוספים_2 2" xfId="8356"/>
    <cellStyle name="9_Anafim_דיווחים נוספים_2 2 2" xfId="25337"/>
    <cellStyle name="9_Anafim_דיווחים נוספים_2 2_15" xfId="13795"/>
    <cellStyle name="9_Anafim_דיווחים נוספים_2 2_15 2" xfId="25338"/>
    <cellStyle name="9_Anafim_דיווחים נוספים_2 2_דיווחים נוספים" xfId="8357"/>
    <cellStyle name="9_Anafim_דיווחים נוספים_2 2_דיווחים נוספים 2" xfId="25339"/>
    <cellStyle name="9_Anafim_דיווחים נוספים_2 2_דיווחים נוספים_1" xfId="8358"/>
    <cellStyle name="9_Anafim_דיווחים נוספים_2 2_דיווחים נוספים_1 2" xfId="25340"/>
    <cellStyle name="9_Anafim_דיווחים נוספים_2 2_דיווחים נוספים_1_15" xfId="13797"/>
    <cellStyle name="9_Anafim_דיווחים נוספים_2 2_דיווחים נוספים_1_15 2" xfId="25341"/>
    <cellStyle name="9_Anafim_דיווחים נוספים_2 2_דיווחים נוספים_1_פירוט אגח תשואה מעל 10% " xfId="8359"/>
    <cellStyle name="9_Anafim_דיווחים נוספים_2 2_דיווחים נוספים_1_פירוט אגח תשואה מעל 10%  2" xfId="25342"/>
    <cellStyle name="9_Anafim_דיווחים נוספים_2 2_דיווחים נוספים_1_פירוט אגח תשואה מעל 10% _15" xfId="13798"/>
    <cellStyle name="9_Anafim_דיווחים נוספים_2 2_דיווחים נוספים_1_פירוט אגח תשואה מעל 10% _15 2" xfId="25343"/>
    <cellStyle name="9_Anafim_דיווחים נוספים_2 2_דיווחים נוספים_15" xfId="13796"/>
    <cellStyle name="9_Anafim_דיווחים נוספים_2 2_דיווחים נוספים_15 2" xfId="25344"/>
    <cellStyle name="9_Anafim_דיווחים נוספים_2 2_דיווחים נוספים_פירוט אגח תשואה מעל 10% " xfId="8360"/>
    <cellStyle name="9_Anafim_דיווחים נוספים_2 2_דיווחים נוספים_פירוט אגח תשואה מעל 10%  2" xfId="25345"/>
    <cellStyle name="9_Anafim_דיווחים נוספים_2 2_דיווחים נוספים_פירוט אגח תשואה מעל 10% _15" xfId="13799"/>
    <cellStyle name="9_Anafim_דיווחים נוספים_2 2_דיווחים נוספים_פירוט אגח תשואה מעל 10% _15 2" xfId="25346"/>
    <cellStyle name="9_Anafim_דיווחים נוספים_2 2_פירוט אגח תשואה מעל 10% " xfId="8361"/>
    <cellStyle name="9_Anafim_דיווחים נוספים_2 2_פירוט אגח תשואה מעל 10%  2" xfId="25347"/>
    <cellStyle name="9_Anafim_דיווחים נוספים_2 2_פירוט אגח תשואה מעל 10% _1" xfId="8362"/>
    <cellStyle name="9_Anafim_דיווחים נוספים_2 2_פירוט אגח תשואה מעל 10% _1 2" xfId="25348"/>
    <cellStyle name="9_Anafim_דיווחים נוספים_2 2_פירוט אגח תשואה מעל 10% _1_15" xfId="13801"/>
    <cellStyle name="9_Anafim_דיווחים נוספים_2 2_פירוט אגח תשואה מעל 10% _1_15 2" xfId="25349"/>
    <cellStyle name="9_Anafim_דיווחים נוספים_2 2_פירוט אגח תשואה מעל 10% _15" xfId="13800"/>
    <cellStyle name="9_Anafim_דיווחים נוספים_2 2_פירוט אגח תשואה מעל 10% _15 2" xfId="25350"/>
    <cellStyle name="9_Anafim_דיווחים נוספים_2 2_פירוט אגח תשואה מעל 10% _פירוט אגח תשואה מעל 10% " xfId="8363"/>
    <cellStyle name="9_Anafim_דיווחים נוספים_2 2_פירוט אגח תשואה מעל 10% _פירוט אגח תשואה מעל 10%  2" xfId="25351"/>
    <cellStyle name="9_Anafim_דיווחים נוספים_2 2_פירוט אגח תשואה מעל 10% _פירוט אגח תשואה מעל 10% _15" xfId="13802"/>
    <cellStyle name="9_Anafim_דיווחים נוספים_2 2_פירוט אגח תשואה מעל 10% _פירוט אגח תשואה מעל 10% _15 2" xfId="25352"/>
    <cellStyle name="9_Anafim_דיווחים נוספים_2 3" xfId="25336"/>
    <cellStyle name="9_Anafim_דיווחים נוספים_2_15" xfId="13794"/>
    <cellStyle name="9_Anafim_דיווחים נוספים_2_15 2" xfId="25353"/>
    <cellStyle name="9_Anafim_דיווחים נוספים_2_4.4." xfId="8364"/>
    <cellStyle name="9_Anafim_דיווחים נוספים_2_4.4. 2" xfId="8365"/>
    <cellStyle name="9_Anafim_דיווחים נוספים_2_4.4. 2 2" xfId="25355"/>
    <cellStyle name="9_Anafim_דיווחים נוספים_2_4.4. 2_15" xfId="13804"/>
    <cellStyle name="9_Anafim_דיווחים נוספים_2_4.4. 2_15 2" xfId="25356"/>
    <cellStyle name="9_Anafim_דיווחים נוספים_2_4.4. 2_דיווחים נוספים" xfId="8366"/>
    <cellStyle name="9_Anafim_דיווחים נוספים_2_4.4. 2_דיווחים נוספים 2" xfId="25357"/>
    <cellStyle name="9_Anafim_דיווחים נוספים_2_4.4. 2_דיווחים נוספים_1" xfId="8367"/>
    <cellStyle name="9_Anafim_דיווחים נוספים_2_4.4. 2_דיווחים נוספים_1 2" xfId="25358"/>
    <cellStyle name="9_Anafim_דיווחים נוספים_2_4.4. 2_דיווחים נוספים_1_15" xfId="13806"/>
    <cellStyle name="9_Anafim_דיווחים נוספים_2_4.4. 2_דיווחים נוספים_1_15 2" xfId="25359"/>
    <cellStyle name="9_Anafim_דיווחים נוספים_2_4.4. 2_דיווחים נוספים_1_פירוט אגח תשואה מעל 10% " xfId="8368"/>
    <cellStyle name="9_Anafim_דיווחים נוספים_2_4.4. 2_דיווחים נוספים_1_פירוט אגח תשואה מעל 10%  2" xfId="25360"/>
    <cellStyle name="9_Anafim_דיווחים נוספים_2_4.4. 2_דיווחים נוספים_1_פירוט אגח תשואה מעל 10% _15" xfId="13807"/>
    <cellStyle name="9_Anafim_דיווחים נוספים_2_4.4. 2_דיווחים נוספים_1_פירוט אגח תשואה מעל 10% _15 2" xfId="25361"/>
    <cellStyle name="9_Anafim_דיווחים נוספים_2_4.4. 2_דיווחים נוספים_15" xfId="13805"/>
    <cellStyle name="9_Anafim_דיווחים נוספים_2_4.4. 2_דיווחים נוספים_15 2" xfId="25362"/>
    <cellStyle name="9_Anafim_דיווחים נוספים_2_4.4. 2_דיווחים נוספים_פירוט אגח תשואה מעל 10% " xfId="8369"/>
    <cellStyle name="9_Anafim_דיווחים נוספים_2_4.4. 2_דיווחים נוספים_פירוט אגח תשואה מעל 10%  2" xfId="25363"/>
    <cellStyle name="9_Anafim_דיווחים נוספים_2_4.4. 2_דיווחים נוספים_פירוט אגח תשואה מעל 10% _15" xfId="13808"/>
    <cellStyle name="9_Anafim_דיווחים נוספים_2_4.4. 2_דיווחים נוספים_פירוט אגח תשואה מעל 10% _15 2" xfId="25364"/>
    <cellStyle name="9_Anafim_דיווחים נוספים_2_4.4. 2_פירוט אגח תשואה מעל 10% " xfId="8370"/>
    <cellStyle name="9_Anafim_דיווחים נוספים_2_4.4. 2_פירוט אגח תשואה מעל 10%  2" xfId="25365"/>
    <cellStyle name="9_Anafim_דיווחים נוספים_2_4.4. 2_פירוט אגח תשואה מעל 10% _1" xfId="8371"/>
    <cellStyle name="9_Anafim_דיווחים נוספים_2_4.4. 2_פירוט אגח תשואה מעל 10% _1 2" xfId="25366"/>
    <cellStyle name="9_Anafim_דיווחים נוספים_2_4.4. 2_פירוט אגח תשואה מעל 10% _1_15" xfId="13810"/>
    <cellStyle name="9_Anafim_דיווחים נוספים_2_4.4. 2_פירוט אגח תשואה מעל 10% _1_15 2" xfId="25367"/>
    <cellStyle name="9_Anafim_דיווחים נוספים_2_4.4. 2_פירוט אגח תשואה מעל 10% _15" xfId="13809"/>
    <cellStyle name="9_Anafim_דיווחים נוספים_2_4.4. 2_פירוט אגח תשואה מעל 10% _15 2" xfId="25368"/>
    <cellStyle name="9_Anafim_דיווחים נוספים_2_4.4. 2_פירוט אגח תשואה מעל 10% _פירוט אגח תשואה מעל 10% " xfId="8372"/>
    <cellStyle name="9_Anafim_דיווחים נוספים_2_4.4. 2_פירוט אגח תשואה מעל 10% _פירוט אגח תשואה מעל 10%  2" xfId="25369"/>
    <cellStyle name="9_Anafim_דיווחים נוספים_2_4.4. 2_פירוט אגח תשואה מעל 10% _פירוט אגח תשואה מעל 10% _15" xfId="13811"/>
    <cellStyle name="9_Anafim_דיווחים נוספים_2_4.4. 2_פירוט אגח תשואה מעל 10% _פירוט אגח תשואה מעל 10% _15 2" xfId="25370"/>
    <cellStyle name="9_Anafim_דיווחים נוספים_2_4.4. 3" xfId="25354"/>
    <cellStyle name="9_Anafim_דיווחים נוספים_2_4.4._15" xfId="13803"/>
    <cellStyle name="9_Anafim_דיווחים נוספים_2_4.4._15 2" xfId="25371"/>
    <cellStyle name="9_Anafim_דיווחים נוספים_2_4.4._דיווחים נוספים" xfId="8373"/>
    <cellStyle name="9_Anafim_דיווחים נוספים_2_4.4._דיווחים נוספים 2" xfId="25372"/>
    <cellStyle name="9_Anafim_דיווחים נוספים_2_4.4._דיווחים נוספים_15" xfId="13812"/>
    <cellStyle name="9_Anafim_דיווחים נוספים_2_4.4._דיווחים נוספים_15 2" xfId="25373"/>
    <cellStyle name="9_Anafim_דיווחים נוספים_2_4.4._דיווחים נוספים_פירוט אגח תשואה מעל 10% " xfId="8374"/>
    <cellStyle name="9_Anafim_דיווחים נוספים_2_4.4._דיווחים נוספים_פירוט אגח תשואה מעל 10%  2" xfId="25374"/>
    <cellStyle name="9_Anafim_דיווחים נוספים_2_4.4._דיווחים נוספים_פירוט אגח תשואה מעל 10% _15" xfId="13813"/>
    <cellStyle name="9_Anafim_דיווחים נוספים_2_4.4._דיווחים נוספים_פירוט אגח תשואה מעל 10% _15 2" xfId="25375"/>
    <cellStyle name="9_Anafim_דיווחים נוספים_2_4.4._פירוט אגח תשואה מעל 10% " xfId="8375"/>
    <cellStyle name="9_Anafim_דיווחים נוספים_2_4.4._פירוט אגח תשואה מעל 10%  2" xfId="25376"/>
    <cellStyle name="9_Anafim_דיווחים נוספים_2_4.4._פירוט אגח תשואה מעל 10% _1" xfId="8376"/>
    <cellStyle name="9_Anafim_דיווחים נוספים_2_4.4._פירוט אגח תשואה מעל 10% _1 2" xfId="25377"/>
    <cellStyle name="9_Anafim_דיווחים נוספים_2_4.4._פירוט אגח תשואה מעל 10% _1_15" xfId="13815"/>
    <cellStyle name="9_Anafim_דיווחים נוספים_2_4.4._פירוט אגח תשואה מעל 10% _1_15 2" xfId="25378"/>
    <cellStyle name="9_Anafim_דיווחים נוספים_2_4.4._פירוט אגח תשואה מעל 10% _15" xfId="13814"/>
    <cellStyle name="9_Anafim_דיווחים נוספים_2_4.4._פירוט אגח תשואה מעל 10% _15 2" xfId="25379"/>
    <cellStyle name="9_Anafim_דיווחים נוספים_2_4.4._פירוט אגח תשואה מעל 10% _פירוט אגח תשואה מעל 10% " xfId="8377"/>
    <cellStyle name="9_Anafim_דיווחים נוספים_2_4.4._פירוט אגח תשואה מעל 10% _פירוט אגח תשואה מעל 10%  2" xfId="25380"/>
    <cellStyle name="9_Anafim_דיווחים נוספים_2_4.4._פירוט אגח תשואה מעל 10% _פירוט אגח תשואה מעל 10% _15" xfId="13816"/>
    <cellStyle name="9_Anafim_דיווחים נוספים_2_4.4._פירוט אגח תשואה מעל 10% _פירוט אגח תשואה מעל 10% _15 2" xfId="25381"/>
    <cellStyle name="9_Anafim_דיווחים נוספים_2_דיווחים נוספים" xfId="8378"/>
    <cellStyle name="9_Anafim_דיווחים נוספים_2_דיווחים נוספים 2" xfId="25382"/>
    <cellStyle name="9_Anafim_דיווחים נוספים_2_דיווחים נוספים_15" xfId="13817"/>
    <cellStyle name="9_Anafim_דיווחים נוספים_2_דיווחים נוספים_15 2" xfId="25383"/>
    <cellStyle name="9_Anafim_דיווחים נוספים_2_דיווחים נוספים_פירוט אגח תשואה מעל 10% " xfId="8379"/>
    <cellStyle name="9_Anafim_דיווחים נוספים_2_דיווחים נוספים_פירוט אגח תשואה מעל 10%  2" xfId="25384"/>
    <cellStyle name="9_Anafim_דיווחים נוספים_2_דיווחים נוספים_פירוט אגח תשואה מעל 10% _15" xfId="13818"/>
    <cellStyle name="9_Anafim_דיווחים נוספים_2_דיווחים נוספים_פירוט אגח תשואה מעל 10% _15 2" xfId="25385"/>
    <cellStyle name="9_Anafim_דיווחים נוספים_2_פירוט אגח תשואה מעל 10% " xfId="8380"/>
    <cellStyle name="9_Anafim_דיווחים נוספים_2_פירוט אגח תשואה מעל 10%  2" xfId="25386"/>
    <cellStyle name="9_Anafim_דיווחים נוספים_2_פירוט אגח תשואה מעל 10% _1" xfId="8381"/>
    <cellStyle name="9_Anafim_דיווחים נוספים_2_פירוט אגח תשואה מעל 10% _1 2" xfId="25387"/>
    <cellStyle name="9_Anafim_דיווחים נוספים_2_פירוט אגח תשואה מעל 10% _1_15" xfId="13820"/>
    <cellStyle name="9_Anafim_דיווחים נוספים_2_פירוט אגח תשואה מעל 10% _1_15 2" xfId="25388"/>
    <cellStyle name="9_Anafim_דיווחים נוספים_2_פירוט אגח תשואה מעל 10% _15" xfId="13819"/>
    <cellStyle name="9_Anafim_דיווחים נוספים_2_פירוט אגח תשואה מעל 10% _15 2" xfId="25389"/>
    <cellStyle name="9_Anafim_דיווחים נוספים_2_פירוט אגח תשואה מעל 10% _פירוט אגח תשואה מעל 10% " xfId="8382"/>
    <cellStyle name="9_Anafim_דיווחים נוספים_2_פירוט אגח תשואה מעל 10% _פירוט אגח תשואה מעל 10%  2" xfId="25390"/>
    <cellStyle name="9_Anafim_דיווחים נוספים_2_פירוט אגח תשואה מעל 10% _פירוט אגח תשואה מעל 10% _15" xfId="13821"/>
    <cellStyle name="9_Anafim_דיווחים נוספים_2_פירוט אגח תשואה מעל 10% _פירוט אגח תשואה מעל 10% _15 2" xfId="25391"/>
    <cellStyle name="9_Anafim_דיווחים נוספים_3" xfId="8383"/>
    <cellStyle name="9_Anafim_דיווחים נוספים_3 2" xfId="25392"/>
    <cellStyle name="9_Anafim_דיווחים נוספים_3_15" xfId="13822"/>
    <cellStyle name="9_Anafim_דיווחים נוספים_3_15 2" xfId="25393"/>
    <cellStyle name="9_Anafim_דיווחים נוספים_3_פירוט אגח תשואה מעל 10% " xfId="8384"/>
    <cellStyle name="9_Anafim_דיווחים נוספים_3_פירוט אגח תשואה מעל 10%  2" xfId="25394"/>
    <cellStyle name="9_Anafim_דיווחים נוספים_3_פירוט אגח תשואה מעל 10% _15" xfId="13823"/>
    <cellStyle name="9_Anafim_דיווחים נוספים_3_פירוט אגח תשואה מעל 10% _15 2" xfId="25395"/>
    <cellStyle name="9_Anafim_דיווחים נוספים_4.4." xfId="8385"/>
    <cellStyle name="9_Anafim_דיווחים נוספים_4.4. 2" xfId="8386"/>
    <cellStyle name="9_Anafim_דיווחים נוספים_4.4. 2 2" xfId="25397"/>
    <cellStyle name="9_Anafim_דיווחים נוספים_4.4. 2_15" xfId="13825"/>
    <cellStyle name="9_Anafim_דיווחים נוספים_4.4. 2_15 2" xfId="25398"/>
    <cellStyle name="9_Anafim_דיווחים נוספים_4.4. 2_דיווחים נוספים" xfId="8387"/>
    <cellStyle name="9_Anafim_דיווחים נוספים_4.4. 2_דיווחים נוספים 2" xfId="25399"/>
    <cellStyle name="9_Anafim_דיווחים נוספים_4.4. 2_דיווחים נוספים_1" xfId="8388"/>
    <cellStyle name="9_Anafim_דיווחים נוספים_4.4. 2_דיווחים נוספים_1 2" xfId="25400"/>
    <cellStyle name="9_Anafim_דיווחים נוספים_4.4. 2_דיווחים נוספים_1_15" xfId="13827"/>
    <cellStyle name="9_Anafim_דיווחים נוספים_4.4. 2_דיווחים נוספים_1_15 2" xfId="25401"/>
    <cellStyle name="9_Anafim_דיווחים נוספים_4.4. 2_דיווחים נוספים_1_פירוט אגח תשואה מעל 10% " xfId="8389"/>
    <cellStyle name="9_Anafim_דיווחים נוספים_4.4. 2_דיווחים נוספים_1_פירוט אגח תשואה מעל 10%  2" xfId="25402"/>
    <cellStyle name="9_Anafim_דיווחים נוספים_4.4. 2_דיווחים נוספים_1_פירוט אגח תשואה מעל 10% _15" xfId="13828"/>
    <cellStyle name="9_Anafim_דיווחים נוספים_4.4. 2_דיווחים נוספים_1_פירוט אגח תשואה מעל 10% _15 2" xfId="25403"/>
    <cellStyle name="9_Anafim_דיווחים נוספים_4.4. 2_דיווחים נוספים_15" xfId="13826"/>
    <cellStyle name="9_Anafim_דיווחים נוספים_4.4. 2_דיווחים נוספים_15 2" xfId="25404"/>
    <cellStyle name="9_Anafim_דיווחים נוספים_4.4. 2_דיווחים נוספים_פירוט אגח תשואה מעל 10% " xfId="8390"/>
    <cellStyle name="9_Anafim_דיווחים נוספים_4.4. 2_דיווחים נוספים_פירוט אגח תשואה מעל 10%  2" xfId="25405"/>
    <cellStyle name="9_Anafim_דיווחים נוספים_4.4. 2_דיווחים נוספים_פירוט אגח תשואה מעל 10% _15" xfId="13829"/>
    <cellStyle name="9_Anafim_דיווחים נוספים_4.4. 2_דיווחים נוספים_פירוט אגח תשואה מעל 10% _15 2" xfId="25406"/>
    <cellStyle name="9_Anafim_דיווחים נוספים_4.4. 2_פירוט אגח תשואה מעל 10% " xfId="8391"/>
    <cellStyle name="9_Anafim_דיווחים נוספים_4.4. 2_פירוט אגח תשואה מעל 10%  2" xfId="25407"/>
    <cellStyle name="9_Anafim_דיווחים נוספים_4.4. 2_פירוט אגח תשואה מעל 10% _1" xfId="8392"/>
    <cellStyle name="9_Anafim_דיווחים נוספים_4.4. 2_פירוט אגח תשואה מעל 10% _1 2" xfId="25408"/>
    <cellStyle name="9_Anafim_דיווחים נוספים_4.4. 2_פירוט אגח תשואה מעל 10% _1_15" xfId="13831"/>
    <cellStyle name="9_Anafim_דיווחים נוספים_4.4. 2_פירוט אגח תשואה מעל 10% _1_15 2" xfId="25409"/>
    <cellStyle name="9_Anafim_דיווחים נוספים_4.4. 2_פירוט אגח תשואה מעל 10% _15" xfId="13830"/>
    <cellStyle name="9_Anafim_דיווחים נוספים_4.4. 2_פירוט אגח תשואה מעל 10% _15 2" xfId="25410"/>
    <cellStyle name="9_Anafim_דיווחים נוספים_4.4. 2_פירוט אגח תשואה מעל 10% _פירוט אגח תשואה מעל 10% " xfId="8393"/>
    <cellStyle name="9_Anafim_דיווחים נוספים_4.4. 2_פירוט אגח תשואה מעל 10% _פירוט אגח תשואה מעל 10%  2" xfId="25411"/>
    <cellStyle name="9_Anafim_דיווחים נוספים_4.4. 2_פירוט אגח תשואה מעל 10% _פירוט אגח תשואה מעל 10% _15" xfId="13832"/>
    <cellStyle name="9_Anafim_דיווחים נוספים_4.4. 2_פירוט אגח תשואה מעל 10% _פירוט אגח תשואה מעל 10% _15 2" xfId="25412"/>
    <cellStyle name="9_Anafim_דיווחים נוספים_4.4. 3" xfId="25396"/>
    <cellStyle name="9_Anafim_דיווחים נוספים_4.4._15" xfId="13824"/>
    <cellStyle name="9_Anafim_דיווחים נוספים_4.4._15 2" xfId="25413"/>
    <cellStyle name="9_Anafim_דיווחים נוספים_4.4._דיווחים נוספים" xfId="8394"/>
    <cellStyle name="9_Anafim_דיווחים נוספים_4.4._דיווחים נוספים 2" xfId="25414"/>
    <cellStyle name="9_Anafim_דיווחים נוספים_4.4._דיווחים נוספים_15" xfId="13833"/>
    <cellStyle name="9_Anafim_דיווחים נוספים_4.4._דיווחים נוספים_15 2" xfId="25415"/>
    <cellStyle name="9_Anafim_דיווחים נוספים_4.4._דיווחים נוספים_פירוט אגח תשואה מעל 10% " xfId="8395"/>
    <cellStyle name="9_Anafim_דיווחים נוספים_4.4._דיווחים נוספים_פירוט אגח תשואה מעל 10%  2" xfId="25416"/>
    <cellStyle name="9_Anafim_דיווחים נוספים_4.4._דיווחים נוספים_פירוט אגח תשואה מעל 10% _15" xfId="13834"/>
    <cellStyle name="9_Anafim_דיווחים נוספים_4.4._דיווחים נוספים_פירוט אגח תשואה מעל 10% _15 2" xfId="25417"/>
    <cellStyle name="9_Anafim_דיווחים נוספים_4.4._פירוט אגח תשואה מעל 10% " xfId="8396"/>
    <cellStyle name="9_Anafim_דיווחים נוספים_4.4._פירוט אגח תשואה מעל 10%  2" xfId="25418"/>
    <cellStyle name="9_Anafim_דיווחים נוספים_4.4._פירוט אגח תשואה מעל 10% _1" xfId="8397"/>
    <cellStyle name="9_Anafim_דיווחים נוספים_4.4._פירוט אגח תשואה מעל 10% _1 2" xfId="25419"/>
    <cellStyle name="9_Anafim_דיווחים נוספים_4.4._פירוט אגח תשואה מעל 10% _1_15" xfId="13836"/>
    <cellStyle name="9_Anafim_דיווחים נוספים_4.4._פירוט אגח תשואה מעל 10% _1_15 2" xfId="25420"/>
    <cellStyle name="9_Anafim_דיווחים נוספים_4.4._פירוט אגח תשואה מעל 10% _15" xfId="13835"/>
    <cellStyle name="9_Anafim_דיווחים נוספים_4.4._פירוט אגח תשואה מעל 10% _15 2" xfId="25421"/>
    <cellStyle name="9_Anafim_דיווחים נוספים_4.4._פירוט אגח תשואה מעל 10% _פירוט אגח תשואה מעל 10% " xfId="8398"/>
    <cellStyle name="9_Anafim_דיווחים נוספים_4.4._פירוט אגח תשואה מעל 10% _פירוט אגח תשואה מעל 10%  2" xfId="25422"/>
    <cellStyle name="9_Anafim_דיווחים נוספים_4.4._פירוט אגח תשואה מעל 10% _פירוט אגח תשואה מעל 10% _15" xfId="13837"/>
    <cellStyle name="9_Anafim_דיווחים נוספים_4.4._פירוט אגח תשואה מעל 10% _פירוט אגח תשואה מעל 10% _15 2" xfId="25423"/>
    <cellStyle name="9_Anafim_דיווחים נוספים_דיווחים נוספים" xfId="8399"/>
    <cellStyle name="9_Anafim_דיווחים נוספים_דיווחים נוספים 2" xfId="8400"/>
    <cellStyle name="9_Anafim_דיווחים נוספים_דיווחים נוספים 2 2" xfId="25425"/>
    <cellStyle name="9_Anafim_דיווחים נוספים_דיווחים נוספים 2_15" xfId="13839"/>
    <cellStyle name="9_Anafim_דיווחים נוספים_דיווחים נוספים 2_15 2" xfId="25426"/>
    <cellStyle name="9_Anafim_דיווחים נוספים_דיווחים נוספים 2_דיווחים נוספים" xfId="8401"/>
    <cellStyle name="9_Anafim_דיווחים נוספים_דיווחים נוספים 2_דיווחים נוספים 2" xfId="25427"/>
    <cellStyle name="9_Anafim_דיווחים נוספים_דיווחים נוספים 2_דיווחים נוספים_1" xfId="8402"/>
    <cellStyle name="9_Anafim_דיווחים נוספים_דיווחים נוספים 2_דיווחים נוספים_1 2" xfId="25428"/>
    <cellStyle name="9_Anafim_דיווחים נוספים_דיווחים נוספים 2_דיווחים נוספים_1_15" xfId="13841"/>
    <cellStyle name="9_Anafim_דיווחים נוספים_דיווחים נוספים 2_דיווחים נוספים_1_15 2" xfId="25429"/>
    <cellStyle name="9_Anafim_דיווחים נוספים_דיווחים נוספים 2_דיווחים נוספים_1_פירוט אגח תשואה מעל 10% " xfId="8403"/>
    <cellStyle name="9_Anafim_דיווחים נוספים_דיווחים נוספים 2_דיווחים נוספים_1_פירוט אגח תשואה מעל 10%  2" xfId="25430"/>
    <cellStyle name="9_Anafim_דיווחים נוספים_דיווחים נוספים 2_דיווחים נוספים_1_פירוט אגח תשואה מעל 10% _15" xfId="13842"/>
    <cellStyle name="9_Anafim_דיווחים נוספים_דיווחים נוספים 2_דיווחים נוספים_1_פירוט אגח תשואה מעל 10% _15 2" xfId="25431"/>
    <cellStyle name="9_Anafim_דיווחים נוספים_דיווחים נוספים 2_דיווחים נוספים_15" xfId="13840"/>
    <cellStyle name="9_Anafim_דיווחים נוספים_דיווחים נוספים 2_דיווחים נוספים_15 2" xfId="25432"/>
    <cellStyle name="9_Anafim_דיווחים נוספים_דיווחים נוספים 2_דיווחים נוספים_פירוט אגח תשואה מעל 10% " xfId="8404"/>
    <cellStyle name="9_Anafim_דיווחים נוספים_דיווחים נוספים 2_דיווחים נוספים_פירוט אגח תשואה מעל 10%  2" xfId="25433"/>
    <cellStyle name="9_Anafim_דיווחים נוספים_דיווחים נוספים 2_דיווחים נוספים_פירוט אגח תשואה מעל 10% _15" xfId="13843"/>
    <cellStyle name="9_Anafim_דיווחים נוספים_דיווחים נוספים 2_דיווחים נוספים_פירוט אגח תשואה מעל 10% _15 2" xfId="25434"/>
    <cellStyle name="9_Anafim_דיווחים נוספים_דיווחים נוספים 2_פירוט אגח תשואה מעל 10% " xfId="8405"/>
    <cellStyle name="9_Anafim_דיווחים נוספים_דיווחים נוספים 2_פירוט אגח תשואה מעל 10%  2" xfId="25435"/>
    <cellStyle name="9_Anafim_דיווחים נוספים_דיווחים נוספים 2_פירוט אגח תשואה מעל 10% _1" xfId="8406"/>
    <cellStyle name="9_Anafim_דיווחים נוספים_דיווחים נוספים 2_פירוט אגח תשואה מעל 10% _1 2" xfId="25436"/>
    <cellStyle name="9_Anafim_דיווחים נוספים_דיווחים נוספים 2_פירוט אגח תשואה מעל 10% _1_15" xfId="13845"/>
    <cellStyle name="9_Anafim_דיווחים נוספים_דיווחים נוספים 2_פירוט אגח תשואה מעל 10% _1_15 2" xfId="25437"/>
    <cellStyle name="9_Anafim_דיווחים נוספים_דיווחים נוספים 2_פירוט אגח תשואה מעל 10% _15" xfId="13844"/>
    <cellStyle name="9_Anafim_דיווחים נוספים_דיווחים נוספים 2_פירוט אגח תשואה מעל 10% _15 2" xfId="25438"/>
    <cellStyle name="9_Anafim_דיווחים נוספים_דיווחים נוספים 2_פירוט אגח תשואה מעל 10% _פירוט אגח תשואה מעל 10% " xfId="8407"/>
    <cellStyle name="9_Anafim_דיווחים נוספים_דיווחים נוספים 2_פירוט אגח תשואה מעל 10% _פירוט אגח תשואה מעל 10%  2" xfId="25439"/>
    <cellStyle name="9_Anafim_דיווחים נוספים_דיווחים נוספים 2_פירוט אגח תשואה מעל 10% _פירוט אגח תשואה מעל 10% _15" xfId="13846"/>
    <cellStyle name="9_Anafim_דיווחים נוספים_דיווחים נוספים 2_פירוט אגח תשואה מעל 10% _פירוט אגח תשואה מעל 10% _15 2" xfId="25440"/>
    <cellStyle name="9_Anafim_דיווחים נוספים_דיווחים נוספים 3" xfId="25424"/>
    <cellStyle name="9_Anafim_דיווחים נוספים_דיווחים נוספים_1" xfId="8408"/>
    <cellStyle name="9_Anafim_דיווחים נוספים_דיווחים נוספים_1 2" xfId="25441"/>
    <cellStyle name="9_Anafim_דיווחים נוספים_דיווחים נוספים_1_15" xfId="13847"/>
    <cellStyle name="9_Anafim_דיווחים נוספים_דיווחים נוספים_1_15 2" xfId="25442"/>
    <cellStyle name="9_Anafim_דיווחים נוספים_דיווחים נוספים_1_פירוט אגח תשואה מעל 10% " xfId="8409"/>
    <cellStyle name="9_Anafim_דיווחים נוספים_דיווחים נוספים_1_פירוט אגח תשואה מעל 10%  2" xfId="25443"/>
    <cellStyle name="9_Anafim_דיווחים נוספים_דיווחים נוספים_1_פירוט אגח תשואה מעל 10% _15" xfId="13848"/>
    <cellStyle name="9_Anafim_דיווחים נוספים_דיווחים נוספים_1_פירוט אגח תשואה מעל 10% _15 2" xfId="25444"/>
    <cellStyle name="9_Anafim_דיווחים נוספים_דיווחים נוספים_15" xfId="13838"/>
    <cellStyle name="9_Anafim_דיווחים נוספים_דיווחים נוספים_15 2" xfId="25445"/>
    <cellStyle name="9_Anafim_דיווחים נוספים_דיווחים נוספים_4.4." xfId="8410"/>
    <cellStyle name="9_Anafim_דיווחים נוספים_דיווחים נוספים_4.4. 2" xfId="8411"/>
    <cellStyle name="9_Anafim_דיווחים נוספים_דיווחים נוספים_4.4. 2 2" xfId="25447"/>
    <cellStyle name="9_Anafim_דיווחים נוספים_דיווחים נוספים_4.4. 2_15" xfId="13850"/>
    <cellStyle name="9_Anafim_דיווחים נוספים_דיווחים נוספים_4.4. 2_15 2" xfId="25448"/>
    <cellStyle name="9_Anafim_דיווחים נוספים_דיווחים נוספים_4.4. 2_דיווחים נוספים" xfId="8412"/>
    <cellStyle name="9_Anafim_דיווחים נוספים_דיווחים נוספים_4.4. 2_דיווחים נוספים 2" xfId="25449"/>
    <cellStyle name="9_Anafim_דיווחים נוספים_דיווחים נוספים_4.4. 2_דיווחים נוספים_1" xfId="8413"/>
    <cellStyle name="9_Anafim_דיווחים נוספים_דיווחים נוספים_4.4. 2_דיווחים נוספים_1 2" xfId="25450"/>
    <cellStyle name="9_Anafim_דיווחים נוספים_דיווחים נוספים_4.4. 2_דיווחים נוספים_1_15" xfId="13852"/>
    <cellStyle name="9_Anafim_דיווחים נוספים_דיווחים נוספים_4.4. 2_דיווחים נוספים_1_15 2" xfId="25451"/>
    <cellStyle name="9_Anafim_דיווחים נוספים_דיווחים נוספים_4.4. 2_דיווחים נוספים_1_פירוט אגח תשואה מעל 10% " xfId="8414"/>
    <cellStyle name="9_Anafim_דיווחים נוספים_דיווחים נוספים_4.4. 2_דיווחים נוספים_1_פירוט אגח תשואה מעל 10%  2" xfId="25452"/>
    <cellStyle name="9_Anafim_דיווחים נוספים_דיווחים נוספים_4.4. 2_דיווחים נוספים_1_פירוט אגח תשואה מעל 10% _15" xfId="13853"/>
    <cellStyle name="9_Anafim_דיווחים נוספים_דיווחים נוספים_4.4. 2_דיווחים נוספים_1_פירוט אגח תשואה מעל 10% _15 2" xfId="25453"/>
    <cellStyle name="9_Anafim_דיווחים נוספים_דיווחים נוספים_4.4. 2_דיווחים נוספים_15" xfId="13851"/>
    <cellStyle name="9_Anafim_דיווחים נוספים_דיווחים נוספים_4.4. 2_דיווחים נוספים_15 2" xfId="25454"/>
    <cellStyle name="9_Anafim_דיווחים נוספים_דיווחים נוספים_4.4. 2_דיווחים נוספים_פירוט אגח תשואה מעל 10% " xfId="8415"/>
    <cellStyle name="9_Anafim_דיווחים נוספים_דיווחים נוספים_4.4. 2_דיווחים נוספים_פירוט אגח תשואה מעל 10%  2" xfId="25455"/>
    <cellStyle name="9_Anafim_דיווחים נוספים_דיווחים נוספים_4.4. 2_דיווחים נוספים_פירוט אגח תשואה מעל 10% _15" xfId="13854"/>
    <cellStyle name="9_Anafim_דיווחים נוספים_דיווחים נוספים_4.4. 2_דיווחים נוספים_פירוט אגח תשואה מעל 10% _15 2" xfId="25456"/>
    <cellStyle name="9_Anafim_דיווחים נוספים_דיווחים נוספים_4.4. 2_פירוט אגח תשואה מעל 10% " xfId="8416"/>
    <cellStyle name="9_Anafim_דיווחים נוספים_דיווחים נוספים_4.4. 2_פירוט אגח תשואה מעל 10%  2" xfId="25457"/>
    <cellStyle name="9_Anafim_דיווחים נוספים_דיווחים נוספים_4.4. 2_פירוט אגח תשואה מעל 10% _1" xfId="8417"/>
    <cellStyle name="9_Anafim_דיווחים נוספים_דיווחים נוספים_4.4. 2_פירוט אגח תשואה מעל 10% _1 2" xfId="25458"/>
    <cellStyle name="9_Anafim_דיווחים נוספים_דיווחים נוספים_4.4. 2_פירוט אגח תשואה מעל 10% _1_15" xfId="13856"/>
    <cellStyle name="9_Anafim_דיווחים נוספים_דיווחים נוספים_4.4. 2_פירוט אגח תשואה מעל 10% _1_15 2" xfId="25459"/>
    <cellStyle name="9_Anafim_דיווחים נוספים_דיווחים נוספים_4.4. 2_פירוט אגח תשואה מעל 10% _15" xfId="13855"/>
    <cellStyle name="9_Anafim_דיווחים נוספים_דיווחים נוספים_4.4. 2_פירוט אגח תשואה מעל 10% _15 2" xfId="25460"/>
    <cellStyle name="9_Anafim_דיווחים נוספים_דיווחים נוספים_4.4. 2_פירוט אגח תשואה מעל 10% _פירוט אגח תשואה מעל 10% " xfId="8418"/>
    <cellStyle name="9_Anafim_דיווחים נוספים_דיווחים נוספים_4.4. 2_פירוט אגח תשואה מעל 10% _פירוט אגח תשואה מעל 10%  2" xfId="25461"/>
    <cellStyle name="9_Anafim_דיווחים נוספים_דיווחים נוספים_4.4. 2_פירוט אגח תשואה מעל 10% _פירוט אגח תשואה מעל 10% _15" xfId="13857"/>
    <cellStyle name="9_Anafim_דיווחים נוספים_דיווחים נוספים_4.4. 2_פירוט אגח תשואה מעל 10% _פירוט אגח תשואה מעל 10% _15 2" xfId="25462"/>
    <cellStyle name="9_Anafim_דיווחים נוספים_דיווחים נוספים_4.4. 3" xfId="25446"/>
    <cellStyle name="9_Anafim_דיווחים נוספים_דיווחים נוספים_4.4._15" xfId="13849"/>
    <cellStyle name="9_Anafim_דיווחים נוספים_דיווחים נוספים_4.4._15 2" xfId="25463"/>
    <cellStyle name="9_Anafim_דיווחים נוספים_דיווחים נוספים_4.4._דיווחים נוספים" xfId="8419"/>
    <cellStyle name="9_Anafim_דיווחים נוספים_דיווחים נוספים_4.4._דיווחים נוספים 2" xfId="25464"/>
    <cellStyle name="9_Anafim_דיווחים נוספים_דיווחים נוספים_4.4._דיווחים נוספים_15" xfId="13858"/>
    <cellStyle name="9_Anafim_דיווחים נוספים_דיווחים נוספים_4.4._דיווחים נוספים_15 2" xfId="25465"/>
    <cellStyle name="9_Anafim_דיווחים נוספים_דיווחים נוספים_4.4._דיווחים נוספים_פירוט אגח תשואה מעל 10% " xfId="8420"/>
    <cellStyle name="9_Anafim_דיווחים נוספים_דיווחים נוספים_4.4._דיווחים נוספים_פירוט אגח תשואה מעל 10%  2" xfId="25466"/>
    <cellStyle name="9_Anafim_דיווחים נוספים_דיווחים נוספים_4.4._דיווחים נוספים_פירוט אגח תשואה מעל 10% _15" xfId="13859"/>
    <cellStyle name="9_Anafim_דיווחים נוספים_דיווחים נוספים_4.4._דיווחים נוספים_פירוט אגח תשואה מעל 10% _15 2" xfId="25467"/>
    <cellStyle name="9_Anafim_דיווחים נוספים_דיווחים נוספים_4.4._פירוט אגח תשואה מעל 10% " xfId="8421"/>
    <cellStyle name="9_Anafim_דיווחים נוספים_דיווחים נוספים_4.4._פירוט אגח תשואה מעל 10%  2" xfId="25468"/>
    <cellStyle name="9_Anafim_דיווחים נוספים_דיווחים נוספים_4.4._פירוט אגח תשואה מעל 10% _1" xfId="8422"/>
    <cellStyle name="9_Anafim_דיווחים נוספים_דיווחים נוספים_4.4._פירוט אגח תשואה מעל 10% _1 2" xfId="25469"/>
    <cellStyle name="9_Anafim_דיווחים נוספים_דיווחים נוספים_4.4._פירוט אגח תשואה מעל 10% _1_15" xfId="13861"/>
    <cellStyle name="9_Anafim_דיווחים נוספים_דיווחים נוספים_4.4._פירוט אגח תשואה מעל 10% _1_15 2" xfId="25470"/>
    <cellStyle name="9_Anafim_דיווחים נוספים_דיווחים נוספים_4.4._פירוט אגח תשואה מעל 10% _15" xfId="13860"/>
    <cellStyle name="9_Anafim_דיווחים נוספים_דיווחים נוספים_4.4._פירוט אגח תשואה מעל 10% _15 2" xfId="25471"/>
    <cellStyle name="9_Anafim_דיווחים נוספים_דיווחים נוספים_4.4._פירוט אגח תשואה מעל 10% _פירוט אגח תשואה מעל 10% " xfId="8423"/>
    <cellStyle name="9_Anafim_דיווחים נוספים_דיווחים נוספים_4.4._פירוט אגח תשואה מעל 10% _פירוט אגח תשואה מעל 10%  2" xfId="25472"/>
    <cellStyle name="9_Anafim_דיווחים נוספים_דיווחים נוספים_4.4._פירוט אגח תשואה מעל 10% _פירוט אגח תשואה מעל 10% _15" xfId="13862"/>
    <cellStyle name="9_Anafim_דיווחים נוספים_דיווחים נוספים_4.4._פירוט אגח תשואה מעל 10% _פירוט אגח תשואה מעל 10% _15 2" xfId="25473"/>
    <cellStyle name="9_Anafim_דיווחים נוספים_דיווחים נוספים_דיווחים נוספים" xfId="8424"/>
    <cellStyle name="9_Anafim_דיווחים נוספים_דיווחים נוספים_דיווחים נוספים 2" xfId="25474"/>
    <cellStyle name="9_Anafim_דיווחים נוספים_דיווחים נוספים_דיווחים נוספים_15" xfId="13863"/>
    <cellStyle name="9_Anafim_דיווחים נוספים_דיווחים נוספים_דיווחים נוספים_15 2" xfId="25475"/>
    <cellStyle name="9_Anafim_דיווחים נוספים_דיווחים נוספים_דיווחים נוספים_פירוט אגח תשואה מעל 10% " xfId="8425"/>
    <cellStyle name="9_Anafim_דיווחים נוספים_דיווחים נוספים_דיווחים נוספים_פירוט אגח תשואה מעל 10%  2" xfId="25476"/>
    <cellStyle name="9_Anafim_דיווחים נוספים_דיווחים נוספים_דיווחים נוספים_פירוט אגח תשואה מעל 10% _15" xfId="13864"/>
    <cellStyle name="9_Anafim_דיווחים נוספים_דיווחים נוספים_דיווחים נוספים_פירוט אגח תשואה מעל 10% _15 2" xfId="25477"/>
    <cellStyle name="9_Anafim_דיווחים נוספים_דיווחים נוספים_פירוט אגח תשואה מעל 10% " xfId="8426"/>
    <cellStyle name="9_Anafim_דיווחים נוספים_דיווחים נוספים_פירוט אגח תשואה מעל 10%  2" xfId="25478"/>
    <cellStyle name="9_Anafim_דיווחים נוספים_דיווחים נוספים_פירוט אגח תשואה מעל 10% _1" xfId="8427"/>
    <cellStyle name="9_Anafim_דיווחים נוספים_דיווחים נוספים_פירוט אגח תשואה מעל 10% _1 2" xfId="25479"/>
    <cellStyle name="9_Anafim_דיווחים נוספים_דיווחים נוספים_פירוט אגח תשואה מעל 10% _1_15" xfId="13866"/>
    <cellStyle name="9_Anafim_דיווחים נוספים_דיווחים נוספים_פירוט אגח תשואה מעל 10% _1_15 2" xfId="25480"/>
    <cellStyle name="9_Anafim_דיווחים נוספים_דיווחים נוספים_פירוט אגח תשואה מעל 10% _15" xfId="13865"/>
    <cellStyle name="9_Anafim_דיווחים נוספים_דיווחים נוספים_פירוט אגח תשואה מעל 10% _15 2" xfId="25481"/>
    <cellStyle name="9_Anafim_דיווחים נוספים_דיווחים נוספים_פירוט אגח תשואה מעל 10% _פירוט אגח תשואה מעל 10% " xfId="8428"/>
    <cellStyle name="9_Anafim_דיווחים נוספים_דיווחים נוספים_פירוט אגח תשואה מעל 10% _פירוט אגח תשואה מעל 10%  2" xfId="25482"/>
    <cellStyle name="9_Anafim_דיווחים נוספים_דיווחים נוספים_פירוט אגח תשואה מעל 10% _פירוט אגח תשואה מעל 10% _15" xfId="13867"/>
    <cellStyle name="9_Anafim_דיווחים נוספים_דיווחים נוספים_פירוט אגח תשואה מעל 10% _פירוט אגח תשואה מעל 10% _15 2" xfId="25483"/>
    <cellStyle name="9_Anafim_דיווחים נוספים_פירוט אגח תשואה מעל 10% " xfId="8429"/>
    <cellStyle name="9_Anafim_דיווחים נוספים_פירוט אגח תשואה מעל 10%  2" xfId="25484"/>
    <cellStyle name="9_Anafim_דיווחים נוספים_פירוט אגח תשואה מעל 10% _1" xfId="8430"/>
    <cellStyle name="9_Anafim_דיווחים נוספים_פירוט אגח תשואה מעל 10% _1 2" xfId="25485"/>
    <cellStyle name="9_Anafim_דיווחים נוספים_פירוט אגח תשואה מעל 10% _1_15" xfId="13869"/>
    <cellStyle name="9_Anafim_דיווחים נוספים_פירוט אגח תשואה מעל 10% _1_15 2" xfId="25486"/>
    <cellStyle name="9_Anafim_דיווחים נוספים_פירוט אגח תשואה מעל 10% _15" xfId="13868"/>
    <cellStyle name="9_Anafim_דיווחים נוספים_פירוט אגח תשואה מעל 10% _15 2" xfId="25487"/>
    <cellStyle name="9_Anafim_דיווחים נוספים_פירוט אגח תשואה מעל 10% _פירוט אגח תשואה מעל 10% " xfId="8431"/>
    <cellStyle name="9_Anafim_דיווחים נוספים_פירוט אגח תשואה מעל 10% _פירוט אגח תשואה מעל 10%  2" xfId="25488"/>
    <cellStyle name="9_Anafim_דיווחים נוספים_פירוט אגח תשואה מעל 10% _פירוט אגח תשואה מעל 10% _15" xfId="13870"/>
    <cellStyle name="9_Anafim_דיווחים נוספים_פירוט אגח תשואה מעל 10% _פירוט אגח תשואה מעל 10% _15 2" xfId="25489"/>
    <cellStyle name="9_Anafim_הערות" xfId="8432"/>
    <cellStyle name="9_Anafim_הערות 2" xfId="8433"/>
    <cellStyle name="9_Anafim_הערות 2 2" xfId="25491"/>
    <cellStyle name="9_Anafim_הערות 2_15" xfId="13872"/>
    <cellStyle name="9_Anafim_הערות 2_15 2" xfId="25492"/>
    <cellStyle name="9_Anafim_הערות 2_דיווחים נוספים" xfId="8434"/>
    <cellStyle name="9_Anafim_הערות 2_דיווחים נוספים 2" xfId="25493"/>
    <cellStyle name="9_Anafim_הערות 2_דיווחים נוספים_1" xfId="8435"/>
    <cellStyle name="9_Anafim_הערות 2_דיווחים נוספים_1 2" xfId="25494"/>
    <cellStyle name="9_Anafim_הערות 2_דיווחים נוספים_1_15" xfId="13874"/>
    <cellStyle name="9_Anafim_הערות 2_דיווחים נוספים_1_15 2" xfId="25495"/>
    <cellStyle name="9_Anafim_הערות 2_דיווחים נוספים_1_פירוט אגח תשואה מעל 10% " xfId="8436"/>
    <cellStyle name="9_Anafim_הערות 2_דיווחים נוספים_1_פירוט אגח תשואה מעל 10%  2" xfId="25496"/>
    <cellStyle name="9_Anafim_הערות 2_דיווחים נוספים_1_פירוט אגח תשואה מעל 10% _15" xfId="13875"/>
    <cellStyle name="9_Anafim_הערות 2_דיווחים נוספים_1_פירוט אגח תשואה מעל 10% _15 2" xfId="25497"/>
    <cellStyle name="9_Anafim_הערות 2_דיווחים נוספים_15" xfId="13873"/>
    <cellStyle name="9_Anafim_הערות 2_דיווחים נוספים_15 2" xfId="25498"/>
    <cellStyle name="9_Anafim_הערות 2_דיווחים נוספים_פירוט אגח תשואה מעל 10% " xfId="8437"/>
    <cellStyle name="9_Anafim_הערות 2_דיווחים נוספים_פירוט אגח תשואה מעל 10%  2" xfId="25499"/>
    <cellStyle name="9_Anafim_הערות 2_דיווחים נוספים_פירוט אגח תשואה מעל 10% _15" xfId="13876"/>
    <cellStyle name="9_Anafim_הערות 2_דיווחים נוספים_פירוט אגח תשואה מעל 10% _15 2" xfId="25500"/>
    <cellStyle name="9_Anafim_הערות 2_פירוט אגח תשואה מעל 10% " xfId="8438"/>
    <cellStyle name="9_Anafim_הערות 2_פירוט אגח תשואה מעל 10%  2" xfId="25501"/>
    <cellStyle name="9_Anafim_הערות 2_פירוט אגח תשואה מעל 10% _1" xfId="8439"/>
    <cellStyle name="9_Anafim_הערות 2_פירוט אגח תשואה מעל 10% _1 2" xfId="25502"/>
    <cellStyle name="9_Anafim_הערות 2_פירוט אגח תשואה מעל 10% _1_15" xfId="13878"/>
    <cellStyle name="9_Anafim_הערות 2_פירוט אגח תשואה מעל 10% _1_15 2" xfId="25503"/>
    <cellStyle name="9_Anafim_הערות 2_פירוט אגח תשואה מעל 10% _15" xfId="13877"/>
    <cellStyle name="9_Anafim_הערות 2_פירוט אגח תשואה מעל 10% _15 2" xfId="25504"/>
    <cellStyle name="9_Anafim_הערות 2_פירוט אגח תשואה מעל 10% _פירוט אגח תשואה מעל 10% " xfId="8440"/>
    <cellStyle name="9_Anafim_הערות 2_פירוט אגח תשואה מעל 10% _פירוט אגח תשואה מעל 10%  2" xfId="25505"/>
    <cellStyle name="9_Anafim_הערות 2_פירוט אגח תשואה מעל 10% _פירוט אגח תשואה מעל 10% _15" xfId="13879"/>
    <cellStyle name="9_Anafim_הערות 2_פירוט אגח תשואה מעל 10% _פירוט אגח תשואה מעל 10% _15 2" xfId="25506"/>
    <cellStyle name="9_Anafim_הערות 3" xfId="25490"/>
    <cellStyle name="9_Anafim_הערות_15" xfId="13871"/>
    <cellStyle name="9_Anafim_הערות_15 2" xfId="25507"/>
    <cellStyle name="9_Anafim_הערות_4.4." xfId="8441"/>
    <cellStyle name="9_Anafim_הערות_4.4. 2" xfId="8442"/>
    <cellStyle name="9_Anafim_הערות_4.4. 2 2" xfId="25509"/>
    <cellStyle name="9_Anafim_הערות_4.4. 2_15" xfId="13881"/>
    <cellStyle name="9_Anafim_הערות_4.4. 2_15 2" xfId="25510"/>
    <cellStyle name="9_Anafim_הערות_4.4. 2_דיווחים נוספים" xfId="8443"/>
    <cellStyle name="9_Anafim_הערות_4.4. 2_דיווחים נוספים 2" xfId="25511"/>
    <cellStyle name="9_Anafim_הערות_4.4. 2_דיווחים נוספים_1" xfId="8444"/>
    <cellStyle name="9_Anafim_הערות_4.4. 2_דיווחים נוספים_1 2" xfId="25512"/>
    <cellStyle name="9_Anafim_הערות_4.4. 2_דיווחים נוספים_1_15" xfId="13883"/>
    <cellStyle name="9_Anafim_הערות_4.4. 2_דיווחים נוספים_1_15 2" xfId="25513"/>
    <cellStyle name="9_Anafim_הערות_4.4. 2_דיווחים נוספים_1_פירוט אגח תשואה מעל 10% " xfId="8445"/>
    <cellStyle name="9_Anafim_הערות_4.4. 2_דיווחים נוספים_1_פירוט אגח תשואה מעל 10%  2" xfId="25514"/>
    <cellStyle name="9_Anafim_הערות_4.4. 2_דיווחים נוספים_1_פירוט אגח תשואה מעל 10% _15" xfId="13884"/>
    <cellStyle name="9_Anafim_הערות_4.4. 2_דיווחים נוספים_1_פירוט אגח תשואה מעל 10% _15 2" xfId="25515"/>
    <cellStyle name="9_Anafim_הערות_4.4. 2_דיווחים נוספים_15" xfId="13882"/>
    <cellStyle name="9_Anafim_הערות_4.4. 2_דיווחים נוספים_15 2" xfId="25516"/>
    <cellStyle name="9_Anafim_הערות_4.4. 2_דיווחים נוספים_פירוט אגח תשואה מעל 10% " xfId="8446"/>
    <cellStyle name="9_Anafim_הערות_4.4. 2_דיווחים נוספים_פירוט אגח תשואה מעל 10%  2" xfId="25517"/>
    <cellStyle name="9_Anafim_הערות_4.4. 2_דיווחים נוספים_פירוט אגח תשואה מעל 10% _15" xfId="13885"/>
    <cellStyle name="9_Anafim_הערות_4.4. 2_דיווחים נוספים_פירוט אגח תשואה מעל 10% _15 2" xfId="25518"/>
    <cellStyle name="9_Anafim_הערות_4.4. 2_פירוט אגח תשואה מעל 10% " xfId="8447"/>
    <cellStyle name="9_Anafim_הערות_4.4. 2_פירוט אגח תשואה מעל 10%  2" xfId="25519"/>
    <cellStyle name="9_Anafim_הערות_4.4. 2_פירוט אגח תשואה מעל 10% _1" xfId="8448"/>
    <cellStyle name="9_Anafim_הערות_4.4. 2_פירוט אגח תשואה מעל 10% _1 2" xfId="25520"/>
    <cellStyle name="9_Anafim_הערות_4.4. 2_פירוט אגח תשואה מעל 10% _1_15" xfId="13887"/>
    <cellStyle name="9_Anafim_הערות_4.4. 2_פירוט אגח תשואה מעל 10% _1_15 2" xfId="25521"/>
    <cellStyle name="9_Anafim_הערות_4.4. 2_פירוט אגח תשואה מעל 10% _15" xfId="13886"/>
    <cellStyle name="9_Anafim_הערות_4.4. 2_פירוט אגח תשואה מעל 10% _15 2" xfId="25522"/>
    <cellStyle name="9_Anafim_הערות_4.4. 2_פירוט אגח תשואה מעל 10% _פירוט אגח תשואה מעל 10% " xfId="8449"/>
    <cellStyle name="9_Anafim_הערות_4.4. 2_פירוט אגח תשואה מעל 10% _פירוט אגח תשואה מעל 10%  2" xfId="25523"/>
    <cellStyle name="9_Anafim_הערות_4.4. 2_פירוט אגח תשואה מעל 10% _פירוט אגח תשואה מעל 10% _15" xfId="13888"/>
    <cellStyle name="9_Anafim_הערות_4.4. 2_פירוט אגח תשואה מעל 10% _פירוט אגח תשואה מעל 10% _15 2" xfId="25524"/>
    <cellStyle name="9_Anafim_הערות_4.4. 3" xfId="25508"/>
    <cellStyle name="9_Anafim_הערות_4.4._15" xfId="13880"/>
    <cellStyle name="9_Anafim_הערות_4.4._15 2" xfId="25525"/>
    <cellStyle name="9_Anafim_הערות_4.4._דיווחים נוספים" xfId="8450"/>
    <cellStyle name="9_Anafim_הערות_4.4._דיווחים נוספים 2" xfId="25526"/>
    <cellStyle name="9_Anafim_הערות_4.4._דיווחים נוספים_15" xfId="13889"/>
    <cellStyle name="9_Anafim_הערות_4.4._דיווחים נוספים_15 2" xfId="25527"/>
    <cellStyle name="9_Anafim_הערות_4.4._דיווחים נוספים_פירוט אגח תשואה מעל 10% " xfId="8451"/>
    <cellStyle name="9_Anafim_הערות_4.4._דיווחים נוספים_פירוט אגח תשואה מעל 10%  2" xfId="25528"/>
    <cellStyle name="9_Anafim_הערות_4.4._דיווחים נוספים_פירוט אגח תשואה מעל 10% _15" xfId="13890"/>
    <cellStyle name="9_Anafim_הערות_4.4._דיווחים נוספים_פירוט אגח תשואה מעל 10% _15 2" xfId="25529"/>
    <cellStyle name="9_Anafim_הערות_4.4._פירוט אגח תשואה מעל 10% " xfId="8452"/>
    <cellStyle name="9_Anafim_הערות_4.4._פירוט אגח תשואה מעל 10%  2" xfId="25530"/>
    <cellStyle name="9_Anafim_הערות_4.4._פירוט אגח תשואה מעל 10% _1" xfId="8453"/>
    <cellStyle name="9_Anafim_הערות_4.4._פירוט אגח תשואה מעל 10% _1 2" xfId="25531"/>
    <cellStyle name="9_Anafim_הערות_4.4._פירוט אגח תשואה מעל 10% _1_15" xfId="13892"/>
    <cellStyle name="9_Anafim_הערות_4.4._פירוט אגח תשואה מעל 10% _1_15 2" xfId="25532"/>
    <cellStyle name="9_Anafim_הערות_4.4._פירוט אגח תשואה מעל 10% _15" xfId="13891"/>
    <cellStyle name="9_Anafim_הערות_4.4._פירוט אגח תשואה מעל 10% _15 2" xfId="25533"/>
    <cellStyle name="9_Anafim_הערות_4.4._פירוט אגח תשואה מעל 10% _פירוט אגח תשואה מעל 10% " xfId="8454"/>
    <cellStyle name="9_Anafim_הערות_4.4._פירוט אגח תשואה מעל 10% _פירוט אגח תשואה מעל 10%  2" xfId="25534"/>
    <cellStyle name="9_Anafim_הערות_4.4._פירוט אגח תשואה מעל 10% _פירוט אגח תשואה מעל 10% _15" xfId="13893"/>
    <cellStyle name="9_Anafim_הערות_4.4._פירוט אגח תשואה מעל 10% _פירוט אגח תשואה מעל 10% _15 2" xfId="25535"/>
    <cellStyle name="9_Anafim_הערות_דיווחים נוספים" xfId="8455"/>
    <cellStyle name="9_Anafim_הערות_דיווחים נוספים 2" xfId="25536"/>
    <cellStyle name="9_Anafim_הערות_דיווחים נוספים_1" xfId="8456"/>
    <cellStyle name="9_Anafim_הערות_דיווחים נוספים_1 2" xfId="25537"/>
    <cellStyle name="9_Anafim_הערות_דיווחים נוספים_1_15" xfId="13895"/>
    <cellStyle name="9_Anafim_הערות_דיווחים נוספים_1_15 2" xfId="25538"/>
    <cellStyle name="9_Anafim_הערות_דיווחים נוספים_1_פירוט אגח תשואה מעל 10% " xfId="8457"/>
    <cellStyle name="9_Anafim_הערות_דיווחים נוספים_1_פירוט אגח תשואה מעל 10%  2" xfId="25539"/>
    <cellStyle name="9_Anafim_הערות_דיווחים נוספים_1_פירוט אגח תשואה מעל 10% _15" xfId="13896"/>
    <cellStyle name="9_Anafim_הערות_דיווחים נוספים_1_פירוט אגח תשואה מעל 10% _15 2" xfId="25540"/>
    <cellStyle name="9_Anafim_הערות_דיווחים נוספים_15" xfId="13894"/>
    <cellStyle name="9_Anafim_הערות_דיווחים נוספים_15 2" xfId="25541"/>
    <cellStyle name="9_Anafim_הערות_דיווחים נוספים_פירוט אגח תשואה מעל 10% " xfId="8458"/>
    <cellStyle name="9_Anafim_הערות_דיווחים נוספים_פירוט אגח תשואה מעל 10%  2" xfId="25542"/>
    <cellStyle name="9_Anafim_הערות_דיווחים נוספים_פירוט אגח תשואה מעל 10% _15" xfId="13897"/>
    <cellStyle name="9_Anafim_הערות_דיווחים נוספים_פירוט אגח תשואה מעל 10% _15 2" xfId="25543"/>
    <cellStyle name="9_Anafim_הערות_פירוט אגח תשואה מעל 10% " xfId="8459"/>
    <cellStyle name="9_Anafim_הערות_פירוט אגח תשואה מעל 10%  2" xfId="25544"/>
    <cellStyle name="9_Anafim_הערות_פירוט אגח תשואה מעל 10% _1" xfId="8460"/>
    <cellStyle name="9_Anafim_הערות_פירוט אגח תשואה מעל 10% _1 2" xfId="25545"/>
    <cellStyle name="9_Anafim_הערות_פירוט אגח תשואה מעל 10% _1_15" xfId="13899"/>
    <cellStyle name="9_Anafim_הערות_פירוט אגח תשואה מעל 10% _1_15 2" xfId="25546"/>
    <cellStyle name="9_Anafim_הערות_פירוט אגח תשואה מעל 10% _15" xfId="13898"/>
    <cellStyle name="9_Anafim_הערות_פירוט אגח תשואה מעל 10% _15 2" xfId="25547"/>
    <cellStyle name="9_Anafim_הערות_פירוט אגח תשואה מעל 10% _פירוט אגח תשואה מעל 10% " xfId="8461"/>
    <cellStyle name="9_Anafim_הערות_פירוט אגח תשואה מעל 10% _פירוט אגח תשואה מעל 10%  2" xfId="25548"/>
    <cellStyle name="9_Anafim_הערות_פירוט אגח תשואה מעל 10% _פירוט אגח תשואה מעל 10% _15" xfId="13900"/>
    <cellStyle name="9_Anafim_הערות_פירוט אגח תשואה מעל 10% _פירוט אגח תשואה מעל 10% _15 2" xfId="25549"/>
    <cellStyle name="9_Anafim_יתרת מסגרות אשראי לניצול " xfId="8462"/>
    <cellStyle name="9_Anafim_יתרת מסגרות אשראי לניצול  2" xfId="8463"/>
    <cellStyle name="9_Anafim_יתרת מסגרות אשראי לניצול  2 2" xfId="25551"/>
    <cellStyle name="9_Anafim_יתרת מסגרות אשראי לניצול  2_15" xfId="13902"/>
    <cellStyle name="9_Anafim_יתרת מסגרות אשראי לניצול  2_15 2" xfId="25552"/>
    <cellStyle name="9_Anafim_יתרת מסגרות אשראי לניצול  2_דיווחים נוספים" xfId="8464"/>
    <cellStyle name="9_Anafim_יתרת מסגרות אשראי לניצול  2_דיווחים נוספים 2" xfId="25553"/>
    <cellStyle name="9_Anafim_יתרת מסגרות אשראי לניצול  2_דיווחים נוספים_1" xfId="8465"/>
    <cellStyle name="9_Anafim_יתרת מסגרות אשראי לניצול  2_דיווחים נוספים_1 2" xfId="25554"/>
    <cellStyle name="9_Anafim_יתרת מסגרות אשראי לניצול  2_דיווחים נוספים_1_15" xfId="13904"/>
    <cellStyle name="9_Anafim_יתרת מסגרות אשראי לניצול  2_דיווחים נוספים_1_15 2" xfId="25555"/>
    <cellStyle name="9_Anafim_יתרת מסגרות אשראי לניצול  2_דיווחים נוספים_1_פירוט אגח תשואה מעל 10% " xfId="8466"/>
    <cellStyle name="9_Anafim_יתרת מסגרות אשראי לניצול  2_דיווחים נוספים_1_פירוט אגח תשואה מעל 10%  2" xfId="25556"/>
    <cellStyle name="9_Anafim_יתרת מסגרות אשראי לניצול  2_דיווחים נוספים_1_פירוט אגח תשואה מעל 10% _15" xfId="13905"/>
    <cellStyle name="9_Anafim_יתרת מסגרות אשראי לניצול  2_דיווחים נוספים_1_פירוט אגח תשואה מעל 10% _15 2" xfId="25557"/>
    <cellStyle name="9_Anafim_יתרת מסגרות אשראי לניצול  2_דיווחים נוספים_15" xfId="13903"/>
    <cellStyle name="9_Anafim_יתרת מסגרות אשראי לניצול  2_דיווחים נוספים_15 2" xfId="25558"/>
    <cellStyle name="9_Anafim_יתרת מסגרות אשראי לניצול  2_דיווחים נוספים_פירוט אגח תשואה מעל 10% " xfId="8467"/>
    <cellStyle name="9_Anafim_יתרת מסגרות אשראי לניצול  2_דיווחים נוספים_פירוט אגח תשואה מעל 10%  2" xfId="25559"/>
    <cellStyle name="9_Anafim_יתרת מסגרות אשראי לניצול  2_דיווחים נוספים_פירוט אגח תשואה מעל 10% _15" xfId="13906"/>
    <cellStyle name="9_Anafim_יתרת מסגרות אשראי לניצול  2_דיווחים נוספים_פירוט אגח תשואה מעל 10% _15 2" xfId="25560"/>
    <cellStyle name="9_Anafim_יתרת מסגרות אשראי לניצול  2_פירוט אגח תשואה מעל 10% " xfId="8468"/>
    <cellStyle name="9_Anafim_יתרת מסגרות אשראי לניצול  2_פירוט אגח תשואה מעל 10%  2" xfId="25561"/>
    <cellStyle name="9_Anafim_יתרת מסגרות אשראי לניצול  2_פירוט אגח תשואה מעל 10% _1" xfId="8469"/>
    <cellStyle name="9_Anafim_יתרת מסגרות אשראי לניצול  2_פירוט אגח תשואה מעל 10% _1 2" xfId="25562"/>
    <cellStyle name="9_Anafim_יתרת מסגרות אשראי לניצול  2_פירוט אגח תשואה מעל 10% _1_15" xfId="13908"/>
    <cellStyle name="9_Anafim_יתרת מסגרות אשראי לניצול  2_פירוט אגח תשואה מעל 10% _1_15 2" xfId="25563"/>
    <cellStyle name="9_Anafim_יתרת מסגרות אשראי לניצול  2_פירוט אגח תשואה מעל 10% _15" xfId="13907"/>
    <cellStyle name="9_Anafim_יתרת מסגרות אשראי לניצול  2_פירוט אגח תשואה מעל 10% _15 2" xfId="25564"/>
    <cellStyle name="9_Anafim_יתרת מסגרות אשראי לניצול  2_פירוט אגח תשואה מעל 10% _פירוט אגח תשואה מעל 10% " xfId="8470"/>
    <cellStyle name="9_Anafim_יתרת מסגרות אשראי לניצול  2_פירוט אגח תשואה מעל 10% _פירוט אגח תשואה מעל 10%  2" xfId="25565"/>
    <cellStyle name="9_Anafim_יתרת מסגרות אשראי לניצול  2_פירוט אגח תשואה מעל 10% _פירוט אגח תשואה מעל 10% _15" xfId="13909"/>
    <cellStyle name="9_Anafim_יתרת מסגרות אשראי לניצול  2_פירוט אגח תשואה מעל 10% _פירוט אגח תשואה מעל 10% _15 2" xfId="25566"/>
    <cellStyle name="9_Anafim_יתרת מסגרות אשראי לניצול  3" xfId="25550"/>
    <cellStyle name="9_Anafim_יתרת מסגרות אשראי לניצול _15" xfId="13901"/>
    <cellStyle name="9_Anafim_יתרת מסגרות אשראי לניצול _15 2" xfId="25567"/>
    <cellStyle name="9_Anafim_יתרת מסגרות אשראי לניצול _4.4." xfId="8471"/>
    <cellStyle name="9_Anafim_יתרת מסגרות אשראי לניצול _4.4. 2" xfId="8472"/>
    <cellStyle name="9_Anafim_יתרת מסגרות אשראי לניצול _4.4. 2 2" xfId="25569"/>
    <cellStyle name="9_Anafim_יתרת מסגרות אשראי לניצול _4.4. 2_15" xfId="13911"/>
    <cellStyle name="9_Anafim_יתרת מסגרות אשראי לניצול _4.4. 2_15 2" xfId="25570"/>
    <cellStyle name="9_Anafim_יתרת מסגרות אשראי לניצול _4.4. 2_דיווחים נוספים" xfId="8473"/>
    <cellStyle name="9_Anafim_יתרת מסגרות אשראי לניצול _4.4. 2_דיווחים נוספים 2" xfId="25571"/>
    <cellStyle name="9_Anafim_יתרת מסגרות אשראי לניצול _4.4. 2_דיווחים נוספים_1" xfId="8474"/>
    <cellStyle name="9_Anafim_יתרת מסגרות אשראי לניצול _4.4. 2_דיווחים נוספים_1 2" xfId="25572"/>
    <cellStyle name="9_Anafim_יתרת מסגרות אשראי לניצול _4.4. 2_דיווחים נוספים_1_15" xfId="13913"/>
    <cellStyle name="9_Anafim_יתרת מסגרות אשראי לניצול _4.4. 2_דיווחים נוספים_1_15 2" xfId="25573"/>
    <cellStyle name="9_Anafim_יתרת מסגרות אשראי לניצול _4.4. 2_דיווחים נוספים_1_פירוט אגח תשואה מעל 10% " xfId="8475"/>
    <cellStyle name="9_Anafim_יתרת מסגרות אשראי לניצול _4.4. 2_דיווחים נוספים_1_פירוט אגח תשואה מעל 10%  2" xfId="25574"/>
    <cellStyle name="9_Anafim_יתרת מסגרות אשראי לניצול _4.4. 2_דיווחים נוספים_1_פירוט אגח תשואה מעל 10% _15" xfId="13914"/>
    <cellStyle name="9_Anafim_יתרת מסגרות אשראי לניצול _4.4. 2_דיווחים נוספים_1_פירוט אגח תשואה מעל 10% _15 2" xfId="25575"/>
    <cellStyle name="9_Anafim_יתרת מסגרות אשראי לניצול _4.4. 2_דיווחים נוספים_15" xfId="13912"/>
    <cellStyle name="9_Anafim_יתרת מסגרות אשראי לניצול _4.4. 2_דיווחים נוספים_15 2" xfId="25576"/>
    <cellStyle name="9_Anafim_יתרת מסגרות אשראי לניצול _4.4. 2_דיווחים נוספים_פירוט אגח תשואה מעל 10% " xfId="8476"/>
    <cellStyle name="9_Anafim_יתרת מסגרות אשראי לניצול _4.4. 2_דיווחים נוספים_פירוט אגח תשואה מעל 10%  2" xfId="25577"/>
    <cellStyle name="9_Anafim_יתרת מסגרות אשראי לניצול _4.4. 2_דיווחים נוספים_פירוט אגח תשואה מעל 10% _15" xfId="13915"/>
    <cellStyle name="9_Anafim_יתרת מסגרות אשראי לניצול _4.4. 2_דיווחים נוספים_פירוט אגח תשואה מעל 10% _15 2" xfId="25578"/>
    <cellStyle name="9_Anafim_יתרת מסגרות אשראי לניצול _4.4. 2_פירוט אגח תשואה מעל 10% " xfId="8477"/>
    <cellStyle name="9_Anafim_יתרת מסגרות אשראי לניצול _4.4. 2_פירוט אגח תשואה מעל 10%  2" xfId="25579"/>
    <cellStyle name="9_Anafim_יתרת מסגרות אשראי לניצול _4.4. 2_פירוט אגח תשואה מעל 10% _1" xfId="8478"/>
    <cellStyle name="9_Anafim_יתרת מסגרות אשראי לניצול _4.4. 2_פירוט אגח תשואה מעל 10% _1 2" xfId="25580"/>
    <cellStyle name="9_Anafim_יתרת מסגרות אשראי לניצול _4.4. 2_פירוט אגח תשואה מעל 10% _1_15" xfId="13917"/>
    <cellStyle name="9_Anafim_יתרת מסגרות אשראי לניצול _4.4. 2_פירוט אגח תשואה מעל 10% _1_15 2" xfId="25581"/>
    <cellStyle name="9_Anafim_יתרת מסגרות אשראי לניצול _4.4. 2_פירוט אגח תשואה מעל 10% _15" xfId="13916"/>
    <cellStyle name="9_Anafim_יתרת מסגרות אשראי לניצול _4.4. 2_פירוט אגח תשואה מעל 10% _15 2" xfId="25582"/>
    <cellStyle name="9_Anafim_יתרת מסגרות אשראי לניצול _4.4. 2_פירוט אגח תשואה מעל 10% _פירוט אגח תשואה מעל 10% " xfId="8479"/>
    <cellStyle name="9_Anafim_יתרת מסגרות אשראי לניצול _4.4. 2_פירוט אגח תשואה מעל 10% _פירוט אגח תשואה מעל 10%  2" xfId="25583"/>
    <cellStyle name="9_Anafim_יתרת מסגרות אשראי לניצול _4.4. 2_פירוט אגח תשואה מעל 10% _פירוט אגח תשואה מעל 10% _15" xfId="13918"/>
    <cellStyle name="9_Anafim_יתרת מסגרות אשראי לניצול _4.4. 2_פירוט אגח תשואה מעל 10% _פירוט אגח תשואה מעל 10% _15 2" xfId="25584"/>
    <cellStyle name="9_Anafim_יתרת מסגרות אשראי לניצול _4.4. 3" xfId="25568"/>
    <cellStyle name="9_Anafim_יתרת מסגרות אשראי לניצול _4.4._15" xfId="13910"/>
    <cellStyle name="9_Anafim_יתרת מסגרות אשראי לניצול _4.4._15 2" xfId="25585"/>
    <cellStyle name="9_Anafim_יתרת מסגרות אשראי לניצול _4.4._דיווחים נוספים" xfId="8480"/>
    <cellStyle name="9_Anafim_יתרת מסגרות אשראי לניצול _4.4._דיווחים נוספים 2" xfId="25586"/>
    <cellStyle name="9_Anafim_יתרת מסגרות אשראי לניצול _4.4._דיווחים נוספים_15" xfId="13919"/>
    <cellStyle name="9_Anafim_יתרת מסגרות אשראי לניצול _4.4._דיווחים נוספים_15 2" xfId="25587"/>
    <cellStyle name="9_Anafim_יתרת מסגרות אשראי לניצול _4.4._דיווחים נוספים_פירוט אגח תשואה מעל 10% " xfId="8481"/>
    <cellStyle name="9_Anafim_יתרת מסגרות אשראי לניצול _4.4._דיווחים נוספים_פירוט אגח תשואה מעל 10%  2" xfId="25588"/>
    <cellStyle name="9_Anafim_יתרת מסגרות אשראי לניצול _4.4._דיווחים נוספים_פירוט אגח תשואה מעל 10% _15" xfId="13920"/>
    <cellStyle name="9_Anafim_יתרת מסגרות אשראי לניצול _4.4._דיווחים נוספים_פירוט אגח תשואה מעל 10% _15 2" xfId="25589"/>
    <cellStyle name="9_Anafim_יתרת מסגרות אשראי לניצול _4.4._פירוט אגח תשואה מעל 10% " xfId="8482"/>
    <cellStyle name="9_Anafim_יתרת מסגרות אשראי לניצול _4.4._פירוט אגח תשואה מעל 10%  2" xfId="25590"/>
    <cellStyle name="9_Anafim_יתרת מסגרות אשראי לניצול _4.4._פירוט אגח תשואה מעל 10% _1" xfId="8483"/>
    <cellStyle name="9_Anafim_יתרת מסגרות אשראי לניצול _4.4._פירוט אגח תשואה מעל 10% _1 2" xfId="25591"/>
    <cellStyle name="9_Anafim_יתרת מסגרות אשראי לניצול _4.4._פירוט אגח תשואה מעל 10% _1_15" xfId="13922"/>
    <cellStyle name="9_Anafim_יתרת מסגרות אשראי לניצול _4.4._פירוט אגח תשואה מעל 10% _1_15 2" xfId="25592"/>
    <cellStyle name="9_Anafim_יתרת מסגרות אשראי לניצול _4.4._פירוט אגח תשואה מעל 10% _15" xfId="13921"/>
    <cellStyle name="9_Anafim_יתרת מסגרות אשראי לניצול _4.4._פירוט אגח תשואה מעל 10% _15 2" xfId="25593"/>
    <cellStyle name="9_Anafim_יתרת מסגרות אשראי לניצול _4.4._פירוט אגח תשואה מעל 10% _פירוט אגח תשואה מעל 10% " xfId="8484"/>
    <cellStyle name="9_Anafim_יתרת מסגרות אשראי לניצול _4.4._פירוט אגח תשואה מעל 10% _פירוט אגח תשואה מעל 10%  2" xfId="25594"/>
    <cellStyle name="9_Anafim_יתרת מסגרות אשראי לניצול _4.4._פירוט אגח תשואה מעל 10% _פירוט אגח תשואה מעל 10% _15" xfId="13923"/>
    <cellStyle name="9_Anafim_יתרת מסגרות אשראי לניצול _4.4._פירוט אגח תשואה מעל 10% _פירוט אגח תשואה מעל 10% _15 2" xfId="25595"/>
    <cellStyle name="9_Anafim_יתרת מסגרות אשראי לניצול _דיווחים נוספים" xfId="8485"/>
    <cellStyle name="9_Anafim_יתרת מסגרות אשראי לניצול _דיווחים נוספים 2" xfId="25596"/>
    <cellStyle name="9_Anafim_יתרת מסגרות אשראי לניצול _דיווחים נוספים_1" xfId="8486"/>
    <cellStyle name="9_Anafim_יתרת מסגרות אשראי לניצול _דיווחים נוספים_1 2" xfId="25597"/>
    <cellStyle name="9_Anafim_יתרת מסגרות אשראי לניצול _דיווחים נוספים_1_15" xfId="13925"/>
    <cellStyle name="9_Anafim_יתרת מסגרות אשראי לניצול _דיווחים נוספים_1_15 2" xfId="25598"/>
    <cellStyle name="9_Anafim_יתרת מסגרות אשראי לניצול _דיווחים נוספים_1_פירוט אגח תשואה מעל 10% " xfId="8487"/>
    <cellStyle name="9_Anafim_יתרת מסגרות אשראי לניצול _דיווחים נוספים_1_פירוט אגח תשואה מעל 10%  2" xfId="25599"/>
    <cellStyle name="9_Anafim_יתרת מסגרות אשראי לניצול _דיווחים נוספים_1_פירוט אגח תשואה מעל 10% _15" xfId="13926"/>
    <cellStyle name="9_Anafim_יתרת מסגרות אשראי לניצול _דיווחים נוספים_1_פירוט אגח תשואה מעל 10% _15 2" xfId="25600"/>
    <cellStyle name="9_Anafim_יתרת מסגרות אשראי לניצול _דיווחים נוספים_15" xfId="13924"/>
    <cellStyle name="9_Anafim_יתרת מסגרות אשראי לניצול _דיווחים נוספים_15 2" xfId="25601"/>
    <cellStyle name="9_Anafim_יתרת מסגרות אשראי לניצול _דיווחים נוספים_פירוט אגח תשואה מעל 10% " xfId="8488"/>
    <cellStyle name="9_Anafim_יתרת מסגרות אשראי לניצול _דיווחים נוספים_פירוט אגח תשואה מעל 10%  2" xfId="25602"/>
    <cellStyle name="9_Anafim_יתרת מסגרות אשראי לניצול _דיווחים נוספים_פירוט אגח תשואה מעל 10% _15" xfId="13927"/>
    <cellStyle name="9_Anafim_יתרת מסגרות אשראי לניצול _דיווחים נוספים_פירוט אגח תשואה מעל 10% _15 2" xfId="25603"/>
    <cellStyle name="9_Anafim_יתרת מסגרות אשראי לניצול _פירוט אגח תשואה מעל 10% " xfId="8489"/>
    <cellStyle name="9_Anafim_יתרת מסגרות אשראי לניצול _פירוט אגח תשואה מעל 10%  2" xfId="25604"/>
    <cellStyle name="9_Anafim_יתרת מסגרות אשראי לניצול _פירוט אגח תשואה מעל 10% _1" xfId="8490"/>
    <cellStyle name="9_Anafim_יתרת מסגרות אשראי לניצול _פירוט אגח תשואה מעל 10% _1 2" xfId="25605"/>
    <cellStyle name="9_Anafim_יתרת מסגרות אשראי לניצול _פירוט אגח תשואה מעל 10% _1_15" xfId="13929"/>
    <cellStyle name="9_Anafim_יתרת מסגרות אשראי לניצול _פירוט אגח תשואה מעל 10% _1_15 2" xfId="25606"/>
    <cellStyle name="9_Anafim_יתרת מסגרות אשראי לניצול _פירוט אגח תשואה מעל 10% _15" xfId="13928"/>
    <cellStyle name="9_Anafim_יתרת מסגרות אשראי לניצול _פירוט אגח תשואה מעל 10% _15 2" xfId="25607"/>
    <cellStyle name="9_Anafim_יתרת מסגרות אשראי לניצול _פירוט אגח תשואה מעל 10% _פירוט אגח תשואה מעל 10% " xfId="8491"/>
    <cellStyle name="9_Anafim_יתרת מסגרות אשראי לניצול _פירוט אגח תשואה מעל 10% _פירוט אגח תשואה מעל 10%  2" xfId="25608"/>
    <cellStyle name="9_Anafim_יתרת מסגרות אשראי לניצול _פירוט אגח תשואה מעל 10% _פירוט אגח תשואה מעל 10% _15" xfId="13930"/>
    <cellStyle name="9_Anafim_יתרת מסגרות אשראי לניצול _פירוט אגח תשואה מעל 10% _פירוט אגח תשואה מעל 10% _15 2" xfId="25609"/>
    <cellStyle name="9_Anafim_עסקאות שאושרו וטרם בוצעו  " xfId="8492"/>
    <cellStyle name="9_Anafim_עסקאות שאושרו וטרם בוצעו   2" xfId="8493"/>
    <cellStyle name="9_Anafim_עסקאות שאושרו וטרם בוצעו   2 2" xfId="25611"/>
    <cellStyle name="9_Anafim_עסקאות שאושרו וטרם בוצעו   2_15" xfId="13932"/>
    <cellStyle name="9_Anafim_עסקאות שאושרו וטרם בוצעו   2_15 2" xfId="25612"/>
    <cellStyle name="9_Anafim_עסקאות שאושרו וטרם בוצעו   2_דיווחים נוספים" xfId="8494"/>
    <cellStyle name="9_Anafim_עסקאות שאושרו וטרם בוצעו   2_דיווחים נוספים 2" xfId="25613"/>
    <cellStyle name="9_Anafim_עסקאות שאושרו וטרם בוצעו   2_דיווחים נוספים_1" xfId="8495"/>
    <cellStyle name="9_Anafim_עסקאות שאושרו וטרם בוצעו   2_דיווחים נוספים_1 2" xfId="25614"/>
    <cellStyle name="9_Anafim_עסקאות שאושרו וטרם בוצעו   2_דיווחים נוספים_1_15" xfId="13934"/>
    <cellStyle name="9_Anafim_עסקאות שאושרו וטרם בוצעו   2_דיווחים נוספים_1_15 2" xfId="25615"/>
    <cellStyle name="9_Anafim_עסקאות שאושרו וטרם בוצעו   2_דיווחים נוספים_1_פירוט אגח תשואה מעל 10% " xfId="8496"/>
    <cellStyle name="9_Anafim_עסקאות שאושרו וטרם בוצעו   2_דיווחים נוספים_1_פירוט אגח תשואה מעל 10%  2" xfId="25616"/>
    <cellStyle name="9_Anafim_עסקאות שאושרו וטרם בוצעו   2_דיווחים נוספים_1_פירוט אגח תשואה מעל 10% _15" xfId="13935"/>
    <cellStyle name="9_Anafim_עסקאות שאושרו וטרם בוצעו   2_דיווחים נוספים_1_פירוט אגח תשואה מעל 10% _15 2" xfId="25617"/>
    <cellStyle name="9_Anafim_עסקאות שאושרו וטרם בוצעו   2_דיווחים נוספים_15" xfId="13933"/>
    <cellStyle name="9_Anafim_עסקאות שאושרו וטרם בוצעו   2_דיווחים נוספים_15 2" xfId="25618"/>
    <cellStyle name="9_Anafim_עסקאות שאושרו וטרם בוצעו   2_דיווחים נוספים_פירוט אגח תשואה מעל 10% " xfId="8497"/>
    <cellStyle name="9_Anafim_עסקאות שאושרו וטרם בוצעו   2_דיווחים נוספים_פירוט אגח תשואה מעל 10%  2" xfId="25619"/>
    <cellStyle name="9_Anafim_עסקאות שאושרו וטרם בוצעו   2_דיווחים נוספים_פירוט אגח תשואה מעל 10% _15" xfId="13936"/>
    <cellStyle name="9_Anafim_עסקאות שאושרו וטרם בוצעו   2_דיווחים נוספים_פירוט אגח תשואה מעל 10% _15 2" xfId="25620"/>
    <cellStyle name="9_Anafim_עסקאות שאושרו וטרם בוצעו   2_פירוט אגח תשואה מעל 10% " xfId="8498"/>
    <cellStyle name="9_Anafim_עסקאות שאושרו וטרם בוצעו   2_פירוט אגח תשואה מעל 10%  2" xfId="25621"/>
    <cellStyle name="9_Anafim_עסקאות שאושרו וטרם בוצעו   2_פירוט אגח תשואה מעל 10% _1" xfId="8499"/>
    <cellStyle name="9_Anafim_עסקאות שאושרו וטרם בוצעו   2_פירוט אגח תשואה מעל 10% _1 2" xfId="25622"/>
    <cellStyle name="9_Anafim_עסקאות שאושרו וטרם בוצעו   2_פירוט אגח תשואה מעל 10% _1_15" xfId="13938"/>
    <cellStyle name="9_Anafim_עסקאות שאושרו וטרם בוצעו   2_פירוט אגח תשואה מעל 10% _1_15 2" xfId="25623"/>
    <cellStyle name="9_Anafim_עסקאות שאושרו וטרם בוצעו   2_פירוט אגח תשואה מעל 10% _15" xfId="13937"/>
    <cellStyle name="9_Anafim_עסקאות שאושרו וטרם בוצעו   2_פירוט אגח תשואה מעל 10% _15 2" xfId="25624"/>
    <cellStyle name="9_Anafim_עסקאות שאושרו וטרם בוצעו   2_פירוט אגח תשואה מעל 10% _פירוט אגח תשואה מעל 10% " xfId="8500"/>
    <cellStyle name="9_Anafim_עסקאות שאושרו וטרם בוצעו   2_פירוט אגח תשואה מעל 10% _פירוט אגח תשואה מעל 10%  2" xfId="25625"/>
    <cellStyle name="9_Anafim_עסקאות שאושרו וטרם בוצעו   2_פירוט אגח תשואה מעל 10% _פירוט אגח תשואה מעל 10% _15" xfId="13939"/>
    <cellStyle name="9_Anafim_עסקאות שאושרו וטרם בוצעו   2_פירוט אגח תשואה מעל 10% _פירוט אגח תשואה מעל 10% _15 2" xfId="25626"/>
    <cellStyle name="9_Anafim_עסקאות שאושרו וטרם בוצעו   3" xfId="25610"/>
    <cellStyle name="9_Anafim_עסקאות שאושרו וטרם בוצעו  _1" xfId="8501"/>
    <cellStyle name="9_Anafim_עסקאות שאושרו וטרם בוצעו  _1 2" xfId="8502"/>
    <cellStyle name="9_Anafim_עסקאות שאושרו וטרם בוצעו  _1 2 2" xfId="25628"/>
    <cellStyle name="9_Anafim_עסקאות שאושרו וטרם בוצעו  _1 2_15" xfId="13941"/>
    <cellStyle name="9_Anafim_עסקאות שאושרו וטרם בוצעו  _1 2_15 2" xfId="25629"/>
    <cellStyle name="9_Anafim_עסקאות שאושרו וטרם בוצעו  _1 2_דיווחים נוספים" xfId="8503"/>
    <cellStyle name="9_Anafim_עסקאות שאושרו וטרם בוצעו  _1 2_דיווחים נוספים 2" xfId="25630"/>
    <cellStyle name="9_Anafim_עסקאות שאושרו וטרם בוצעו  _1 2_דיווחים נוספים_1" xfId="8504"/>
    <cellStyle name="9_Anafim_עסקאות שאושרו וטרם בוצעו  _1 2_דיווחים נוספים_1 2" xfId="25631"/>
    <cellStyle name="9_Anafim_עסקאות שאושרו וטרם בוצעו  _1 2_דיווחים נוספים_1_15" xfId="13943"/>
    <cellStyle name="9_Anafim_עסקאות שאושרו וטרם בוצעו  _1 2_דיווחים נוספים_1_15 2" xfId="25632"/>
    <cellStyle name="9_Anafim_עסקאות שאושרו וטרם בוצעו  _1 2_דיווחים נוספים_1_פירוט אגח תשואה מעל 10% " xfId="8505"/>
    <cellStyle name="9_Anafim_עסקאות שאושרו וטרם בוצעו  _1 2_דיווחים נוספים_1_פירוט אגח תשואה מעל 10%  2" xfId="25633"/>
    <cellStyle name="9_Anafim_עסקאות שאושרו וטרם בוצעו  _1 2_דיווחים נוספים_1_פירוט אגח תשואה מעל 10% _15" xfId="13944"/>
    <cellStyle name="9_Anafim_עסקאות שאושרו וטרם בוצעו  _1 2_דיווחים נוספים_1_פירוט אגח תשואה מעל 10% _15 2" xfId="25634"/>
    <cellStyle name="9_Anafim_עסקאות שאושרו וטרם בוצעו  _1 2_דיווחים נוספים_15" xfId="13942"/>
    <cellStyle name="9_Anafim_עסקאות שאושרו וטרם בוצעו  _1 2_דיווחים נוספים_15 2" xfId="25635"/>
    <cellStyle name="9_Anafim_עסקאות שאושרו וטרם בוצעו  _1 2_דיווחים נוספים_פירוט אגח תשואה מעל 10% " xfId="8506"/>
    <cellStyle name="9_Anafim_עסקאות שאושרו וטרם בוצעו  _1 2_דיווחים נוספים_פירוט אגח תשואה מעל 10%  2" xfId="25636"/>
    <cellStyle name="9_Anafim_עסקאות שאושרו וטרם בוצעו  _1 2_דיווחים נוספים_פירוט אגח תשואה מעל 10% _15" xfId="13945"/>
    <cellStyle name="9_Anafim_עסקאות שאושרו וטרם בוצעו  _1 2_דיווחים נוספים_פירוט אגח תשואה מעל 10% _15 2" xfId="25637"/>
    <cellStyle name="9_Anafim_עסקאות שאושרו וטרם בוצעו  _1 2_פירוט אגח תשואה מעל 10% " xfId="8507"/>
    <cellStyle name="9_Anafim_עסקאות שאושרו וטרם בוצעו  _1 2_פירוט אגח תשואה מעל 10%  2" xfId="25638"/>
    <cellStyle name="9_Anafim_עסקאות שאושרו וטרם בוצעו  _1 2_פירוט אגח תשואה מעל 10% _1" xfId="8508"/>
    <cellStyle name="9_Anafim_עסקאות שאושרו וטרם בוצעו  _1 2_פירוט אגח תשואה מעל 10% _1 2" xfId="25639"/>
    <cellStyle name="9_Anafim_עסקאות שאושרו וטרם בוצעו  _1 2_פירוט אגח תשואה מעל 10% _1_15" xfId="13947"/>
    <cellStyle name="9_Anafim_עסקאות שאושרו וטרם בוצעו  _1 2_פירוט אגח תשואה מעל 10% _1_15 2" xfId="25640"/>
    <cellStyle name="9_Anafim_עסקאות שאושרו וטרם בוצעו  _1 2_פירוט אגח תשואה מעל 10% _15" xfId="13946"/>
    <cellStyle name="9_Anafim_עסקאות שאושרו וטרם בוצעו  _1 2_פירוט אגח תשואה מעל 10% _15 2" xfId="25641"/>
    <cellStyle name="9_Anafim_עסקאות שאושרו וטרם בוצעו  _1 2_פירוט אגח תשואה מעל 10% _פירוט אגח תשואה מעל 10% " xfId="8509"/>
    <cellStyle name="9_Anafim_עסקאות שאושרו וטרם בוצעו  _1 2_פירוט אגח תשואה מעל 10% _פירוט אגח תשואה מעל 10%  2" xfId="25642"/>
    <cellStyle name="9_Anafim_עסקאות שאושרו וטרם בוצעו  _1 2_פירוט אגח תשואה מעל 10% _פירוט אגח תשואה מעל 10% _15" xfId="13948"/>
    <cellStyle name="9_Anafim_עסקאות שאושרו וטרם בוצעו  _1 2_פירוט אגח תשואה מעל 10% _פירוט אגח תשואה מעל 10% _15 2" xfId="25643"/>
    <cellStyle name="9_Anafim_עסקאות שאושרו וטרם בוצעו  _1 3" xfId="25627"/>
    <cellStyle name="9_Anafim_עסקאות שאושרו וטרם בוצעו  _1_15" xfId="13940"/>
    <cellStyle name="9_Anafim_עסקאות שאושרו וטרם בוצעו  _1_15 2" xfId="25644"/>
    <cellStyle name="9_Anafim_עסקאות שאושרו וטרם בוצעו  _1_דיווחים נוספים" xfId="8510"/>
    <cellStyle name="9_Anafim_עסקאות שאושרו וטרם בוצעו  _1_דיווחים נוספים 2" xfId="25645"/>
    <cellStyle name="9_Anafim_עסקאות שאושרו וטרם בוצעו  _1_דיווחים נוספים_15" xfId="13949"/>
    <cellStyle name="9_Anafim_עסקאות שאושרו וטרם בוצעו  _1_דיווחים נוספים_15 2" xfId="25646"/>
    <cellStyle name="9_Anafim_עסקאות שאושרו וטרם בוצעו  _1_דיווחים נוספים_פירוט אגח תשואה מעל 10% " xfId="8511"/>
    <cellStyle name="9_Anafim_עסקאות שאושרו וטרם בוצעו  _1_דיווחים נוספים_פירוט אגח תשואה מעל 10%  2" xfId="25647"/>
    <cellStyle name="9_Anafim_עסקאות שאושרו וטרם בוצעו  _1_דיווחים נוספים_פירוט אגח תשואה מעל 10% _15" xfId="13950"/>
    <cellStyle name="9_Anafim_עסקאות שאושרו וטרם בוצעו  _1_דיווחים נוספים_פירוט אגח תשואה מעל 10% _15 2" xfId="25648"/>
    <cellStyle name="9_Anafim_עסקאות שאושרו וטרם בוצעו  _1_פירוט אגח תשואה מעל 10% " xfId="8512"/>
    <cellStyle name="9_Anafim_עסקאות שאושרו וטרם בוצעו  _1_פירוט אגח תשואה מעל 10%  2" xfId="25649"/>
    <cellStyle name="9_Anafim_עסקאות שאושרו וטרם בוצעו  _1_פירוט אגח תשואה מעל 10% _1" xfId="8513"/>
    <cellStyle name="9_Anafim_עסקאות שאושרו וטרם בוצעו  _1_פירוט אגח תשואה מעל 10% _1 2" xfId="25650"/>
    <cellStyle name="9_Anafim_עסקאות שאושרו וטרם בוצעו  _1_פירוט אגח תשואה מעל 10% _1_15" xfId="13952"/>
    <cellStyle name="9_Anafim_עסקאות שאושרו וטרם בוצעו  _1_פירוט אגח תשואה מעל 10% _1_15 2" xfId="25651"/>
    <cellStyle name="9_Anafim_עסקאות שאושרו וטרם בוצעו  _1_פירוט אגח תשואה מעל 10% _15" xfId="13951"/>
    <cellStyle name="9_Anafim_עסקאות שאושרו וטרם בוצעו  _1_פירוט אגח תשואה מעל 10% _15 2" xfId="25652"/>
    <cellStyle name="9_Anafim_עסקאות שאושרו וטרם בוצעו  _1_פירוט אגח תשואה מעל 10% _פירוט אגח תשואה מעל 10% " xfId="8514"/>
    <cellStyle name="9_Anafim_עסקאות שאושרו וטרם בוצעו  _1_פירוט אגח תשואה מעל 10% _פירוט אגח תשואה מעל 10%  2" xfId="25653"/>
    <cellStyle name="9_Anafim_עסקאות שאושרו וטרם בוצעו  _1_פירוט אגח תשואה מעל 10% _פירוט אגח תשואה מעל 10% _15" xfId="13953"/>
    <cellStyle name="9_Anafim_עסקאות שאושרו וטרם בוצעו  _1_פירוט אגח תשואה מעל 10% _פירוט אגח תשואה מעל 10% _15 2" xfId="25654"/>
    <cellStyle name="9_Anafim_עסקאות שאושרו וטרם בוצעו  _15" xfId="13931"/>
    <cellStyle name="9_Anafim_עסקאות שאושרו וטרם בוצעו  _15 2" xfId="25655"/>
    <cellStyle name="9_Anafim_עסקאות שאושרו וטרם בוצעו  _4.4." xfId="8515"/>
    <cellStyle name="9_Anafim_עסקאות שאושרו וטרם בוצעו  _4.4. 2" xfId="8516"/>
    <cellStyle name="9_Anafim_עסקאות שאושרו וטרם בוצעו  _4.4. 2 2" xfId="25657"/>
    <cellStyle name="9_Anafim_עסקאות שאושרו וטרם בוצעו  _4.4. 2_15" xfId="13955"/>
    <cellStyle name="9_Anafim_עסקאות שאושרו וטרם בוצעו  _4.4. 2_15 2" xfId="25658"/>
    <cellStyle name="9_Anafim_עסקאות שאושרו וטרם בוצעו  _4.4. 2_דיווחים נוספים" xfId="8517"/>
    <cellStyle name="9_Anafim_עסקאות שאושרו וטרם בוצעו  _4.4. 2_דיווחים נוספים 2" xfId="25659"/>
    <cellStyle name="9_Anafim_עסקאות שאושרו וטרם בוצעו  _4.4. 2_דיווחים נוספים_1" xfId="8518"/>
    <cellStyle name="9_Anafim_עסקאות שאושרו וטרם בוצעו  _4.4. 2_דיווחים נוספים_1 2" xfId="25660"/>
    <cellStyle name="9_Anafim_עסקאות שאושרו וטרם בוצעו  _4.4. 2_דיווחים נוספים_1_15" xfId="13957"/>
    <cellStyle name="9_Anafim_עסקאות שאושרו וטרם בוצעו  _4.4. 2_דיווחים נוספים_1_15 2" xfId="25661"/>
    <cellStyle name="9_Anafim_עסקאות שאושרו וטרם בוצעו  _4.4. 2_דיווחים נוספים_1_פירוט אגח תשואה מעל 10% " xfId="8519"/>
    <cellStyle name="9_Anafim_עסקאות שאושרו וטרם בוצעו  _4.4. 2_דיווחים נוספים_1_פירוט אגח תשואה מעל 10%  2" xfId="25662"/>
    <cellStyle name="9_Anafim_עסקאות שאושרו וטרם בוצעו  _4.4. 2_דיווחים נוספים_1_פירוט אגח תשואה מעל 10% _15" xfId="13958"/>
    <cellStyle name="9_Anafim_עסקאות שאושרו וטרם בוצעו  _4.4. 2_דיווחים נוספים_1_פירוט אגח תשואה מעל 10% _15 2" xfId="25663"/>
    <cellStyle name="9_Anafim_עסקאות שאושרו וטרם בוצעו  _4.4. 2_דיווחים נוספים_15" xfId="13956"/>
    <cellStyle name="9_Anafim_עסקאות שאושרו וטרם בוצעו  _4.4. 2_דיווחים נוספים_15 2" xfId="25664"/>
    <cellStyle name="9_Anafim_עסקאות שאושרו וטרם בוצעו  _4.4. 2_דיווחים נוספים_פירוט אגח תשואה מעל 10% " xfId="8520"/>
    <cellStyle name="9_Anafim_עסקאות שאושרו וטרם בוצעו  _4.4. 2_דיווחים נוספים_פירוט אגח תשואה מעל 10%  2" xfId="25665"/>
    <cellStyle name="9_Anafim_עסקאות שאושרו וטרם בוצעו  _4.4. 2_דיווחים נוספים_פירוט אגח תשואה מעל 10% _15" xfId="13959"/>
    <cellStyle name="9_Anafim_עסקאות שאושרו וטרם בוצעו  _4.4. 2_דיווחים נוספים_פירוט אגח תשואה מעל 10% _15 2" xfId="25666"/>
    <cellStyle name="9_Anafim_עסקאות שאושרו וטרם בוצעו  _4.4. 2_פירוט אגח תשואה מעל 10% " xfId="8521"/>
    <cellStyle name="9_Anafim_עסקאות שאושרו וטרם בוצעו  _4.4. 2_פירוט אגח תשואה מעל 10%  2" xfId="25667"/>
    <cellStyle name="9_Anafim_עסקאות שאושרו וטרם בוצעו  _4.4. 2_פירוט אגח תשואה מעל 10% _1" xfId="8522"/>
    <cellStyle name="9_Anafim_עסקאות שאושרו וטרם בוצעו  _4.4. 2_פירוט אגח תשואה מעל 10% _1 2" xfId="25668"/>
    <cellStyle name="9_Anafim_עסקאות שאושרו וטרם בוצעו  _4.4. 2_פירוט אגח תשואה מעל 10% _1_15" xfId="13961"/>
    <cellStyle name="9_Anafim_עסקאות שאושרו וטרם בוצעו  _4.4. 2_פירוט אגח תשואה מעל 10% _1_15 2" xfId="25669"/>
    <cellStyle name="9_Anafim_עסקאות שאושרו וטרם בוצעו  _4.4. 2_פירוט אגח תשואה מעל 10% _15" xfId="13960"/>
    <cellStyle name="9_Anafim_עסקאות שאושרו וטרם בוצעו  _4.4. 2_פירוט אגח תשואה מעל 10% _15 2" xfId="25670"/>
    <cellStyle name="9_Anafim_עסקאות שאושרו וטרם בוצעו  _4.4. 2_פירוט אגח תשואה מעל 10% _פירוט אגח תשואה מעל 10% " xfId="8523"/>
    <cellStyle name="9_Anafim_עסקאות שאושרו וטרם בוצעו  _4.4. 2_פירוט אגח תשואה מעל 10% _פירוט אגח תשואה מעל 10%  2" xfId="25671"/>
    <cellStyle name="9_Anafim_עסקאות שאושרו וטרם בוצעו  _4.4. 2_פירוט אגח תשואה מעל 10% _פירוט אגח תשואה מעל 10% _15" xfId="13962"/>
    <cellStyle name="9_Anafim_עסקאות שאושרו וטרם בוצעו  _4.4. 2_פירוט אגח תשואה מעל 10% _פירוט אגח תשואה מעל 10% _15 2" xfId="25672"/>
    <cellStyle name="9_Anafim_עסקאות שאושרו וטרם בוצעו  _4.4. 3" xfId="25656"/>
    <cellStyle name="9_Anafim_עסקאות שאושרו וטרם בוצעו  _4.4._15" xfId="13954"/>
    <cellStyle name="9_Anafim_עסקאות שאושרו וטרם בוצעו  _4.4._15 2" xfId="25673"/>
    <cellStyle name="9_Anafim_עסקאות שאושרו וטרם בוצעו  _4.4._דיווחים נוספים" xfId="8524"/>
    <cellStyle name="9_Anafim_עסקאות שאושרו וטרם בוצעו  _4.4._דיווחים נוספים 2" xfId="25674"/>
    <cellStyle name="9_Anafim_עסקאות שאושרו וטרם בוצעו  _4.4._דיווחים נוספים_15" xfId="13963"/>
    <cellStyle name="9_Anafim_עסקאות שאושרו וטרם בוצעו  _4.4._דיווחים נוספים_15 2" xfId="25675"/>
    <cellStyle name="9_Anafim_עסקאות שאושרו וטרם בוצעו  _4.4._דיווחים נוספים_פירוט אגח תשואה מעל 10% " xfId="8525"/>
    <cellStyle name="9_Anafim_עסקאות שאושרו וטרם בוצעו  _4.4._דיווחים נוספים_פירוט אגח תשואה מעל 10%  2" xfId="25676"/>
    <cellStyle name="9_Anafim_עסקאות שאושרו וטרם בוצעו  _4.4._דיווחים נוספים_פירוט אגח תשואה מעל 10% _15" xfId="13964"/>
    <cellStyle name="9_Anafim_עסקאות שאושרו וטרם בוצעו  _4.4._דיווחים נוספים_פירוט אגח תשואה מעל 10% _15 2" xfId="25677"/>
    <cellStyle name="9_Anafim_עסקאות שאושרו וטרם בוצעו  _4.4._פירוט אגח תשואה מעל 10% " xfId="8526"/>
    <cellStyle name="9_Anafim_עסקאות שאושרו וטרם בוצעו  _4.4._פירוט אגח תשואה מעל 10%  2" xfId="25678"/>
    <cellStyle name="9_Anafim_עסקאות שאושרו וטרם בוצעו  _4.4._פירוט אגח תשואה מעל 10% _1" xfId="8527"/>
    <cellStyle name="9_Anafim_עסקאות שאושרו וטרם בוצעו  _4.4._פירוט אגח תשואה מעל 10% _1 2" xfId="25679"/>
    <cellStyle name="9_Anafim_עסקאות שאושרו וטרם בוצעו  _4.4._פירוט אגח תשואה מעל 10% _1_15" xfId="13966"/>
    <cellStyle name="9_Anafim_עסקאות שאושרו וטרם בוצעו  _4.4._פירוט אגח תשואה מעל 10% _1_15 2" xfId="25680"/>
    <cellStyle name="9_Anafim_עסקאות שאושרו וטרם בוצעו  _4.4._פירוט אגח תשואה מעל 10% _15" xfId="13965"/>
    <cellStyle name="9_Anafim_עסקאות שאושרו וטרם בוצעו  _4.4._פירוט אגח תשואה מעל 10% _15 2" xfId="25681"/>
    <cellStyle name="9_Anafim_עסקאות שאושרו וטרם בוצעו  _4.4._פירוט אגח תשואה מעל 10% _פירוט אגח תשואה מעל 10% " xfId="8528"/>
    <cellStyle name="9_Anafim_עסקאות שאושרו וטרם בוצעו  _4.4._פירוט אגח תשואה מעל 10% _פירוט אגח תשואה מעל 10%  2" xfId="25682"/>
    <cellStyle name="9_Anafim_עסקאות שאושרו וטרם בוצעו  _4.4._פירוט אגח תשואה מעל 10% _פירוט אגח תשואה מעל 10% _15" xfId="13967"/>
    <cellStyle name="9_Anafim_עסקאות שאושרו וטרם בוצעו  _4.4._פירוט אגח תשואה מעל 10% _פירוט אגח תשואה מעל 10% _15 2" xfId="25683"/>
    <cellStyle name="9_Anafim_עסקאות שאושרו וטרם בוצעו  _דיווחים נוספים" xfId="8529"/>
    <cellStyle name="9_Anafim_עסקאות שאושרו וטרם בוצעו  _דיווחים נוספים 2" xfId="25684"/>
    <cellStyle name="9_Anafim_עסקאות שאושרו וטרם בוצעו  _דיווחים נוספים_1" xfId="8530"/>
    <cellStyle name="9_Anafim_עסקאות שאושרו וטרם בוצעו  _דיווחים נוספים_1 2" xfId="25685"/>
    <cellStyle name="9_Anafim_עסקאות שאושרו וטרם בוצעו  _דיווחים נוספים_1_15" xfId="13969"/>
    <cellStyle name="9_Anafim_עסקאות שאושרו וטרם בוצעו  _דיווחים נוספים_1_15 2" xfId="25686"/>
    <cellStyle name="9_Anafim_עסקאות שאושרו וטרם בוצעו  _דיווחים נוספים_1_פירוט אגח תשואה מעל 10% " xfId="8531"/>
    <cellStyle name="9_Anafim_עסקאות שאושרו וטרם בוצעו  _דיווחים נוספים_1_פירוט אגח תשואה מעל 10%  2" xfId="25687"/>
    <cellStyle name="9_Anafim_עסקאות שאושרו וטרם בוצעו  _דיווחים נוספים_1_פירוט אגח תשואה מעל 10% _15" xfId="13970"/>
    <cellStyle name="9_Anafim_עסקאות שאושרו וטרם בוצעו  _דיווחים נוספים_1_פירוט אגח תשואה מעל 10% _15 2" xfId="25688"/>
    <cellStyle name="9_Anafim_עסקאות שאושרו וטרם בוצעו  _דיווחים נוספים_15" xfId="13968"/>
    <cellStyle name="9_Anafim_עסקאות שאושרו וטרם בוצעו  _דיווחים נוספים_15 2" xfId="25689"/>
    <cellStyle name="9_Anafim_עסקאות שאושרו וטרם בוצעו  _דיווחים נוספים_פירוט אגח תשואה מעל 10% " xfId="8532"/>
    <cellStyle name="9_Anafim_עסקאות שאושרו וטרם בוצעו  _דיווחים נוספים_פירוט אגח תשואה מעל 10%  2" xfId="25690"/>
    <cellStyle name="9_Anafim_עסקאות שאושרו וטרם בוצעו  _דיווחים נוספים_פירוט אגח תשואה מעל 10% _15" xfId="13971"/>
    <cellStyle name="9_Anafim_עסקאות שאושרו וטרם בוצעו  _דיווחים נוספים_פירוט אגח תשואה מעל 10% _15 2" xfId="25691"/>
    <cellStyle name="9_Anafim_עסקאות שאושרו וטרם בוצעו  _פירוט אגח תשואה מעל 10% " xfId="8533"/>
    <cellStyle name="9_Anafim_עסקאות שאושרו וטרם בוצעו  _פירוט אגח תשואה מעל 10%  2" xfId="25692"/>
    <cellStyle name="9_Anafim_עסקאות שאושרו וטרם בוצעו  _פירוט אגח תשואה מעל 10% _1" xfId="8534"/>
    <cellStyle name="9_Anafim_עסקאות שאושרו וטרם בוצעו  _פירוט אגח תשואה מעל 10% _1 2" xfId="25693"/>
    <cellStyle name="9_Anafim_עסקאות שאושרו וטרם בוצעו  _פירוט אגח תשואה מעל 10% _1_15" xfId="13973"/>
    <cellStyle name="9_Anafim_עסקאות שאושרו וטרם בוצעו  _פירוט אגח תשואה מעל 10% _1_15 2" xfId="25694"/>
    <cellStyle name="9_Anafim_עסקאות שאושרו וטרם בוצעו  _פירוט אגח תשואה מעל 10% _15" xfId="13972"/>
    <cellStyle name="9_Anafim_עסקאות שאושרו וטרם בוצעו  _פירוט אגח תשואה מעל 10% _15 2" xfId="25695"/>
    <cellStyle name="9_Anafim_עסקאות שאושרו וטרם בוצעו  _פירוט אגח תשואה מעל 10% _פירוט אגח תשואה מעל 10% " xfId="8535"/>
    <cellStyle name="9_Anafim_עסקאות שאושרו וטרם בוצעו  _פירוט אגח תשואה מעל 10% _פירוט אגח תשואה מעל 10%  2" xfId="25696"/>
    <cellStyle name="9_Anafim_עסקאות שאושרו וטרם בוצעו  _פירוט אגח תשואה מעל 10% _פירוט אגח תשואה מעל 10% _15" xfId="13974"/>
    <cellStyle name="9_Anafim_עסקאות שאושרו וטרם בוצעו  _פירוט אגח תשואה מעל 10% _פירוט אגח תשואה מעל 10% _15 2" xfId="25697"/>
    <cellStyle name="9_Anafim_פירוט אגח תשואה מעל 10% " xfId="8536"/>
    <cellStyle name="9_Anafim_פירוט אגח תשואה מעל 10%  2" xfId="8537"/>
    <cellStyle name="9_Anafim_פירוט אגח תשואה מעל 10%  2 2" xfId="25699"/>
    <cellStyle name="9_Anafim_פירוט אגח תשואה מעל 10%  2_15" xfId="13976"/>
    <cellStyle name="9_Anafim_פירוט אגח תשואה מעל 10%  2_15 2" xfId="25700"/>
    <cellStyle name="9_Anafim_פירוט אגח תשואה מעל 10%  2_דיווחים נוספים" xfId="8538"/>
    <cellStyle name="9_Anafim_פירוט אגח תשואה מעל 10%  2_דיווחים נוספים 2" xfId="25701"/>
    <cellStyle name="9_Anafim_פירוט אגח תשואה מעל 10%  2_דיווחים נוספים_1" xfId="8539"/>
    <cellStyle name="9_Anafim_פירוט אגח תשואה מעל 10%  2_דיווחים נוספים_1 2" xfId="25702"/>
    <cellStyle name="9_Anafim_פירוט אגח תשואה מעל 10%  2_דיווחים נוספים_1_15" xfId="13978"/>
    <cellStyle name="9_Anafim_פירוט אגח תשואה מעל 10%  2_דיווחים נוספים_1_15 2" xfId="25703"/>
    <cellStyle name="9_Anafim_פירוט אגח תשואה מעל 10%  2_דיווחים נוספים_1_פירוט אגח תשואה מעל 10% " xfId="8540"/>
    <cellStyle name="9_Anafim_פירוט אגח תשואה מעל 10%  2_דיווחים נוספים_1_פירוט אגח תשואה מעל 10%  2" xfId="25704"/>
    <cellStyle name="9_Anafim_פירוט אגח תשואה מעל 10%  2_דיווחים נוספים_1_פירוט אגח תשואה מעל 10% _15" xfId="13979"/>
    <cellStyle name="9_Anafim_פירוט אגח תשואה מעל 10%  2_דיווחים נוספים_1_פירוט אגח תשואה מעל 10% _15 2" xfId="25705"/>
    <cellStyle name="9_Anafim_פירוט אגח תשואה מעל 10%  2_דיווחים נוספים_15" xfId="13977"/>
    <cellStyle name="9_Anafim_פירוט אגח תשואה מעל 10%  2_דיווחים נוספים_15 2" xfId="25706"/>
    <cellStyle name="9_Anafim_פירוט אגח תשואה מעל 10%  2_דיווחים נוספים_פירוט אגח תשואה מעל 10% " xfId="8541"/>
    <cellStyle name="9_Anafim_פירוט אגח תשואה מעל 10%  2_דיווחים נוספים_פירוט אגח תשואה מעל 10%  2" xfId="25707"/>
    <cellStyle name="9_Anafim_פירוט אגח תשואה מעל 10%  2_דיווחים נוספים_פירוט אגח תשואה מעל 10% _15" xfId="13980"/>
    <cellStyle name="9_Anafim_פירוט אגח תשואה מעל 10%  2_דיווחים נוספים_פירוט אגח תשואה מעל 10% _15 2" xfId="25708"/>
    <cellStyle name="9_Anafim_פירוט אגח תשואה מעל 10%  2_פירוט אגח תשואה מעל 10% " xfId="8542"/>
    <cellStyle name="9_Anafim_פירוט אגח תשואה מעל 10%  2_פירוט אגח תשואה מעל 10%  2" xfId="25709"/>
    <cellStyle name="9_Anafim_פירוט אגח תשואה מעל 10%  2_פירוט אגח תשואה מעל 10% _1" xfId="8543"/>
    <cellStyle name="9_Anafim_פירוט אגח תשואה מעל 10%  2_פירוט אגח תשואה מעל 10% _1 2" xfId="25710"/>
    <cellStyle name="9_Anafim_פירוט אגח תשואה מעל 10%  2_פירוט אגח תשואה מעל 10% _1_15" xfId="13982"/>
    <cellStyle name="9_Anafim_פירוט אגח תשואה מעל 10%  2_פירוט אגח תשואה מעל 10% _1_15 2" xfId="25711"/>
    <cellStyle name="9_Anafim_פירוט אגח תשואה מעל 10%  2_פירוט אגח תשואה מעל 10% _15" xfId="13981"/>
    <cellStyle name="9_Anafim_פירוט אגח תשואה מעל 10%  2_פירוט אגח תשואה מעל 10% _15 2" xfId="25712"/>
    <cellStyle name="9_Anafim_פירוט אגח תשואה מעל 10%  2_פירוט אגח תשואה מעל 10% _פירוט אגח תשואה מעל 10% " xfId="8544"/>
    <cellStyle name="9_Anafim_פירוט אגח תשואה מעל 10%  2_פירוט אגח תשואה מעל 10% _פירוט אגח תשואה מעל 10%  2" xfId="25713"/>
    <cellStyle name="9_Anafim_פירוט אגח תשואה מעל 10%  2_פירוט אגח תשואה מעל 10% _פירוט אגח תשואה מעל 10% _15" xfId="13983"/>
    <cellStyle name="9_Anafim_פירוט אגח תשואה מעל 10%  2_פירוט אגח תשואה מעל 10% _פירוט אגח תשואה מעל 10% _15 2" xfId="25714"/>
    <cellStyle name="9_Anafim_פירוט אגח תשואה מעל 10%  3" xfId="25698"/>
    <cellStyle name="9_Anafim_פירוט אגח תשואה מעל 10% _1" xfId="8545"/>
    <cellStyle name="9_Anafim_פירוט אגח תשואה מעל 10% _1 2" xfId="25715"/>
    <cellStyle name="9_Anafim_פירוט אגח תשואה מעל 10% _1_15" xfId="13984"/>
    <cellStyle name="9_Anafim_פירוט אגח תשואה מעל 10% _1_15 2" xfId="25716"/>
    <cellStyle name="9_Anafim_פירוט אגח תשואה מעל 10% _1_פירוט אגח תשואה מעל 10% " xfId="8546"/>
    <cellStyle name="9_Anafim_פירוט אגח תשואה מעל 10% _1_פירוט אגח תשואה מעל 10%  2" xfId="25717"/>
    <cellStyle name="9_Anafim_פירוט אגח תשואה מעל 10% _1_פירוט אגח תשואה מעל 10% _15" xfId="13985"/>
    <cellStyle name="9_Anafim_פירוט אגח תשואה מעל 10% _1_פירוט אגח תשואה מעל 10% _15 2" xfId="25718"/>
    <cellStyle name="9_Anafim_פירוט אגח תשואה מעל 10% _15" xfId="13975"/>
    <cellStyle name="9_Anafim_פירוט אגח תשואה מעל 10% _15 2" xfId="25719"/>
    <cellStyle name="9_Anafim_פירוט אגח תשואה מעל 10% _2" xfId="8547"/>
    <cellStyle name="9_Anafim_פירוט אגח תשואה מעל 10% _2 2" xfId="25720"/>
    <cellStyle name="9_Anafim_פירוט אגח תשואה מעל 10% _2_15" xfId="13986"/>
    <cellStyle name="9_Anafim_פירוט אגח תשואה מעל 10% _2_15 2" xfId="25721"/>
    <cellStyle name="9_Anafim_פירוט אגח תשואה מעל 10% _4.4." xfId="8548"/>
    <cellStyle name="9_Anafim_פירוט אגח תשואה מעל 10% _4.4. 2" xfId="8549"/>
    <cellStyle name="9_Anafim_פירוט אגח תשואה מעל 10% _4.4. 2 2" xfId="25723"/>
    <cellStyle name="9_Anafim_פירוט אגח תשואה מעל 10% _4.4. 2_15" xfId="13988"/>
    <cellStyle name="9_Anafim_פירוט אגח תשואה מעל 10% _4.4. 2_15 2" xfId="25724"/>
    <cellStyle name="9_Anafim_פירוט אגח תשואה מעל 10% _4.4. 2_דיווחים נוספים" xfId="8550"/>
    <cellStyle name="9_Anafim_פירוט אגח תשואה מעל 10% _4.4. 2_דיווחים נוספים 2" xfId="25725"/>
    <cellStyle name="9_Anafim_פירוט אגח תשואה מעל 10% _4.4. 2_דיווחים נוספים_1" xfId="8551"/>
    <cellStyle name="9_Anafim_פירוט אגח תשואה מעל 10% _4.4. 2_דיווחים נוספים_1 2" xfId="25726"/>
    <cellStyle name="9_Anafim_פירוט אגח תשואה מעל 10% _4.4. 2_דיווחים נוספים_1_15" xfId="13990"/>
    <cellStyle name="9_Anafim_פירוט אגח תשואה מעל 10% _4.4. 2_דיווחים נוספים_1_15 2" xfId="25727"/>
    <cellStyle name="9_Anafim_פירוט אגח תשואה מעל 10% _4.4. 2_דיווחים נוספים_1_פירוט אגח תשואה מעל 10% " xfId="8552"/>
    <cellStyle name="9_Anafim_פירוט אגח תשואה מעל 10% _4.4. 2_דיווחים נוספים_1_פירוט אגח תשואה מעל 10%  2" xfId="25728"/>
    <cellStyle name="9_Anafim_פירוט אגח תשואה מעל 10% _4.4. 2_דיווחים נוספים_1_פירוט אגח תשואה מעל 10% _15" xfId="13991"/>
    <cellStyle name="9_Anafim_פירוט אגח תשואה מעל 10% _4.4. 2_דיווחים נוספים_1_פירוט אגח תשואה מעל 10% _15 2" xfId="25729"/>
    <cellStyle name="9_Anafim_פירוט אגח תשואה מעל 10% _4.4. 2_דיווחים נוספים_15" xfId="13989"/>
    <cellStyle name="9_Anafim_פירוט אגח תשואה מעל 10% _4.4. 2_דיווחים נוספים_15 2" xfId="25730"/>
    <cellStyle name="9_Anafim_פירוט אגח תשואה מעל 10% _4.4. 2_דיווחים נוספים_פירוט אגח תשואה מעל 10% " xfId="8553"/>
    <cellStyle name="9_Anafim_פירוט אגח תשואה מעל 10% _4.4. 2_דיווחים נוספים_פירוט אגח תשואה מעל 10%  2" xfId="25731"/>
    <cellStyle name="9_Anafim_פירוט אגח תשואה מעל 10% _4.4. 2_דיווחים נוספים_פירוט אגח תשואה מעל 10% _15" xfId="13992"/>
    <cellStyle name="9_Anafim_פירוט אגח תשואה מעל 10% _4.4. 2_דיווחים נוספים_פירוט אגח תשואה מעל 10% _15 2" xfId="25732"/>
    <cellStyle name="9_Anafim_פירוט אגח תשואה מעל 10% _4.4. 2_פירוט אגח תשואה מעל 10% " xfId="8554"/>
    <cellStyle name="9_Anafim_פירוט אגח תשואה מעל 10% _4.4. 2_פירוט אגח תשואה מעל 10%  2" xfId="25733"/>
    <cellStyle name="9_Anafim_פירוט אגח תשואה מעל 10% _4.4. 2_פירוט אגח תשואה מעל 10% _1" xfId="8555"/>
    <cellStyle name="9_Anafim_פירוט אגח תשואה מעל 10% _4.4. 2_פירוט אגח תשואה מעל 10% _1 2" xfId="25734"/>
    <cellStyle name="9_Anafim_פירוט אגח תשואה מעל 10% _4.4. 2_פירוט אגח תשואה מעל 10% _1_15" xfId="13994"/>
    <cellStyle name="9_Anafim_פירוט אגח תשואה מעל 10% _4.4. 2_פירוט אגח תשואה מעל 10% _1_15 2" xfId="25735"/>
    <cellStyle name="9_Anafim_פירוט אגח תשואה מעל 10% _4.4. 2_פירוט אגח תשואה מעל 10% _15" xfId="13993"/>
    <cellStyle name="9_Anafim_פירוט אגח תשואה מעל 10% _4.4. 2_פירוט אגח תשואה מעל 10% _15 2" xfId="25736"/>
    <cellStyle name="9_Anafim_פירוט אגח תשואה מעל 10% _4.4. 2_פירוט אגח תשואה מעל 10% _פירוט אגח תשואה מעל 10% " xfId="8556"/>
    <cellStyle name="9_Anafim_פירוט אגח תשואה מעל 10% _4.4. 2_פירוט אגח תשואה מעל 10% _פירוט אגח תשואה מעל 10%  2" xfId="25737"/>
    <cellStyle name="9_Anafim_פירוט אגח תשואה מעל 10% _4.4. 2_פירוט אגח תשואה מעל 10% _פירוט אגח תשואה מעל 10% _15" xfId="13995"/>
    <cellStyle name="9_Anafim_פירוט אגח תשואה מעל 10% _4.4. 2_פירוט אגח תשואה מעל 10% _פירוט אגח תשואה מעל 10% _15 2" xfId="25738"/>
    <cellStyle name="9_Anafim_פירוט אגח תשואה מעל 10% _4.4. 3" xfId="25722"/>
    <cellStyle name="9_Anafim_פירוט אגח תשואה מעל 10% _4.4._15" xfId="13987"/>
    <cellStyle name="9_Anafim_פירוט אגח תשואה מעל 10% _4.4._15 2" xfId="25739"/>
    <cellStyle name="9_Anafim_פירוט אגח תשואה מעל 10% _4.4._דיווחים נוספים" xfId="8557"/>
    <cellStyle name="9_Anafim_פירוט אגח תשואה מעל 10% _4.4._דיווחים נוספים 2" xfId="25740"/>
    <cellStyle name="9_Anafim_פירוט אגח תשואה מעל 10% _4.4._דיווחים נוספים_15" xfId="13996"/>
    <cellStyle name="9_Anafim_פירוט אגח תשואה מעל 10% _4.4._דיווחים נוספים_15 2" xfId="25741"/>
    <cellStyle name="9_Anafim_פירוט אגח תשואה מעל 10% _4.4._דיווחים נוספים_פירוט אגח תשואה מעל 10% " xfId="8558"/>
    <cellStyle name="9_Anafim_פירוט אגח תשואה מעל 10% _4.4._דיווחים נוספים_פירוט אגח תשואה מעל 10%  2" xfId="25742"/>
    <cellStyle name="9_Anafim_פירוט אגח תשואה מעל 10% _4.4._דיווחים נוספים_פירוט אגח תשואה מעל 10% _15" xfId="13997"/>
    <cellStyle name="9_Anafim_פירוט אגח תשואה מעל 10% _4.4._דיווחים נוספים_פירוט אגח תשואה מעל 10% _15 2" xfId="25743"/>
    <cellStyle name="9_Anafim_פירוט אגח תשואה מעל 10% _4.4._פירוט אגח תשואה מעל 10% " xfId="8559"/>
    <cellStyle name="9_Anafim_פירוט אגח תשואה מעל 10% _4.4._פירוט אגח תשואה מעל 10%  2" xfId="25744"/>
    <cellStyle name="9_Anafim_פירוט אגח תשואה מעל 10% _4.4._פירוט אגח תשואה מעל 10% _1" xfId="8560"/>
    <cellStyle name="9_Anafim_פירוט אגח תשואה מעל 10% _4.4._פירוט אגח תשואה מעל 10% _1 2" xfId="25745"/>
    <cellStyle name="9_Anafim_פירוט אגח תשואה מעל 10% _4.4._פירוט אגח תשואה מעל 10% _1_15" xfId="13999"/>
    <cellStyle name="9_Anafim_פירוט אגח תשואה מעל 10% _4.4._פירוט אגח תשואה מעל 10% _1_15 2" xfId="25746"/>
    <cellStyle name="9_Anafim_פירוט אגח תשואה מעל 10% _4.4._פירוט אגח תשואה מעל 10% _15" xfId="13998"/>
    <cellStyle name="9_Anafim_פירוט אגח תשואה מעל 10% _4.4._פירוט אגח תשואה מעל 10% _15 2" xfId="25747"/>
    <cellStyle name="9_Anafim_פירוט אגח תשואה מעל 10% _4.4._פירוט אגח תשואה מעל 10% _פירוט אגח תשואה מעל 10% " xfId="8561"/>
    <cellStyle name="9_Anafim_פירוט אגח תשואה מעל 10% _4.4._פירוט אגח תשואה מעל 10% _פירוט אגח תשואה מעל 10%  2" xfId="25748"/>
    <cellStyle name="9_Anafim_פירוט אגח תשואה מעל 10% _4.4._פירוט אגח תשואה מעל 10% _פירוט אגח תשואה מעל 10% _15" xfId="14000"/>
    <cellStyle name="9_Anafim_פירוט אגח תשואה מעל 10% _4.4._פירוט אגח תשואה מעל 10% _פירוט אגח תשואה מעל 10% _15 2" xfId="25749"/>
    <cellStyle name="9_Anafim_פירוט אגח תשואה מעל 10% _דיווחים נוספים" xfId="8562"/>
    <cellStyle name="9_Anafim_פירוט אגח תשואה מעל 10% _דיווחים נוספים 2" xfId="25750"/>
    <cellStyle name="9_Anafim_פירוט אגח תשואה מעל 10% _דיווחים נוספים_1" xfId="8563"/>
    <cellStyle name="9_Anafim_פירוט אגח תשואה מעל 10% _דיווחים נוספים_1 2" xfId="25751"/>
    <cellStyle name="9_Anafim_פירוט אגח תשואה מעל 10% _דיווחים נוספים_1_15" xfId="14002"/>
    <cellStyle name="9_Anafim_פירוט אגח תשואה מעל 10% _דיווחים נוספים_1_15 2" xfId="25752"/>
    <cellStyle name="9_Anafim_פירוט אגח תשואה מעל 10% _דיווחים נוספים_1_פירוט אגח תשואה מעל 10% " xfId="8564"/>
    <cellStyle name="9_Anafim_פירוט אגח תשואה מעל 10% _דיווחים נוספים_1_פירוט אגח תשואה מעל 10%  2" xfId="25753"/>
    <cellStyle name="9_Anafim_פירוט אגח תשואה מעל 10% _דיווחים נוספים_1_פירוט אגח תשואה מעל 10% _15" xfId="14003"/>
    <cellStyle name="9_Anafim_פירוט אגח תשואה מעל 10% _דיווחים נוספים_1_פירוט אגח תשואה מעל 10% _15 2" xfId="25754"/>
    <cellStyle name="9_Anafim_פירוט אגח תשואה מעל 10% _דיווחים נוספים_15" xfId="14001"/>
    <cellStyle name="9_Anafim_פירוט אגח תשואה מעל 10% _דיווחים נוספים_15 2" xfId="25755"/>
    <cellStyle name="9_Anafim_פירוט אגח תשואה מעל 10% _דיווחים נוספים_פירוט אגח תשואה מעל 10% " xfId="8565"/>
    <cellStyle name="9_Anafim_פירוט אגח תשואה מעל 10% _דיווחים נוספים_פירוט אגח תשואה מעל 10%  2" xfId="25756"/>
    <cellStyle name="9_Anafim_פירוט אגח תשואה מעל 10% _דיווחים נוספים_פירוט אגח תשואה מעל 10% _15" xfId="14004"/>
    <cellStyle name="9_Anafim_פירוט אגח תשואה מעל 10% _דיווחים נוספים_פירוט אגח תשואה מעל 10% _15 2" xfId="25757"/>
    <cellStyle name="9_Anafim_פירוט אגח תשואה מעל 10% _פירוט אגח תשואה מעל 10% " xfId="8566"/>
    <cellStyle name="9_Anafim_פירוט אגח תשואה מעל 10% _פירוט אגח תשואה מעל 10%  2" xfId="25758"/>
    <cellStyle name="9_Anafim_פירוט אגח תשואה מעל 10% _פירוט אגח תשואה מעל 10% _1" xfId="8567"/>
    <cellStyle name="9_Anafim_פירוט אגח תשואה מעל 10% _פירוט אגח תשואה מעל 10% _1 2" xfId="25759"/>
    <cellStyle name="9_Anafim_פירוט אגח תשואה מעל 10% _פירוט אגח תשואה מעל 10% _1_15" xfId="14006"/>
    <cellStyle name="9_Anafim_פירוט אגח תשואה מעל 10% _פירוט אגח תשואה מעל 10% _1_15 2" xfId="25760"/>
    <cellStyle name="9_Anafim_פירוט אגח תשואה מעל 10% _פירוט אגח תשואה מעל 10% _15" xfId="14005"/>
    <cellStyle name="9_Anafim_פירוט אגח תשואה מעל 10% _פירוט אגח תשואה מעל 10% _15 2" xfId="25761"/>
    <cellStyle name="9_Anafim_פירוט אגח תשואה מעל 10% _פירוט אגח תשואה מעל 10% _פירוט אגח תשואה מעל 10% " xfId="8568"/>
    <cellStyle name="9_Anafim_פירוט אגח תשואה מעל 10% _פירוט אגח תשואה מעל 10% _פירוט אגח תשואה מעל 10%  2" xfId="25762"/>
    <cellStyle name="9_Anafim_פירוט אגח תשואה מעל 10% _פירוט אגח תשואה מעל 10% _פירוט אגח תשואה מעל 10% _15" xfId="14007"/>
    <cellStyle name="9_Anafim_פירוט אגח תשואה מעל 10% _פירוט אגח תשואה מעל 10% _פירוט אגח תשואה מעל 10% _15 2" xfId="25763"/>
    <cellStyle name="9_אחזקות בעלי ענין -DATA - ערכים" xfId="14885"/>
    <cellStyle name="9_אחזקות בעלי ענין -DATA - ערכים 2" xfId="25764"/>
    <cellStyle name="9_דיווחים נוספים" xfId="8569"/>
    <cellStyle name="9_דיווחים נוספים 2" xfId="8570"/>
    <cellStyle name="9_דיווחים נוספים 2 2" xfId="25766"/>
    <cellStyle name="9_דיווחים נוספים 2_15" xfId="14009"/>
    <cellStyle name="9_דיווחים נוספים 2_15 2" xfId="25767"/>
    <cellStyle name="9_דיווחים נוספים 2_דיווחים נוספים" xfId="8571"/>
    <cellStyle name="9_דיווחים נוספים 2_דיווחים נוספים 2" xfId="25768"/>
    <cellStyle name="9_דיווחים נוספים 2_דיווחים נוספים_1" xfId="8572"/>
    <cellStyle name="9_דיווחים נוספים 2_דיווחים נוספים_1 2" xfId="25769"/>
    <cellStyle name="9_דיווחים נוספים 2_דיווחים נוספים_1_15" xfId="14011"/>
    <cellStyle name="9_דיווחים נוספים 2_דיווחים נוספים_1_15 2" xfId="25770"/>
    <cellStyle name="9_דיווחים נוספים 2_דיווחים נוספים_1_פירוט אגח תשואה מעל 10% " xfId="8573"/>
    <cellStyle name="9_דיווחים נוספים 2_דיווחים נוספים_1_פירוט אגח תשואה מעל 10%  2" xfId="25771"/>
    <cellStyle name="9_דיווחים נוספים 2_דיווחים נוספים_1_פירוט אגח תשואה מעל 10% _15" xfId="14012"/>
    <cellStyle name="9_דיווחים נוספים 2_דיווחים נוספים_1_פירוט אגח תשואה מעל 10% _15 2" xfId="25772"/>
    <cellStyle name="9_דיווחים נוספים 2_דיווחים נוספים_15" xfId="14010"/>
    <cellStyle name="9_דיווחים נוספים 2_דיווחים נוספים_15 2" xfId="25773"/>
    <cellStyle name="9_דיווחים נוספים 2_דיווחים נוספים_פירוט אגח תשואה מעל 10% " xfId="8574"/>
    <cellStyle name="9_דיווחים נוספים 2_דיווחים נוספים_פירוט אגח תשואה מעל 10%  2" xfId="25774"/>
    <cellStyle name="9_דיווחים נוספים 2_דיווחים נוספים_פירוט אגח תשואה מעל 10% _15" xfId="14013"/>
    <cellStyle name="9_דיווחים נוספים 2_דיווחים נוספים_פירוט אגח תשואה מעל 10% _15 2" xfId="25775"/>
    <cellStyle name="9_דיווחים נוספים 2_פירוט אגח תשואה מעל 10% " xfId="8575"/>
    <cellStyle name="9_דיווחים נוספים 2_פירוט אגח תשואה מעל 10%  2" xfId="25776"/>
    <cellStyle name="9_דיווחים נוספים 2_פירוט אגח תשואה מעל 10% _1" xfId="8576"/>
    <cellStyle name="9_דיווחים נוספים 2_פירוט אגח תשואה מעל 10% _1 2" xfId="25777"/>
    <cellStyle name="9_דיווחים נוספים 2_פירוט אגח תשואה מעל 10% _1_15" xfId="14015"/>
    <cellStyle name="9_דיווחים נוספים 2_פירוט אגח תשואה מעל 10% _1_15 2" xfId="25778"/>
    <cellStyle name="9_דיווחים נוספים 2_פירוט אגח תשואה מעל 10% _15" xfId="14014"/>
    <cellStyle name="9_דיווחים נוספים 2_פירוט אגח תשואה מעל 10% _15 2" xfId="25779"/>
    <cellStyle name="9_דיווחים נוספים 2_פירוט אגח תשואה מעל 10% _פירוט אגח תשואה מעל 10% " xfId="8577"/>
    <cellStyle name="9_דיווחים נוספים 2_פירוט אגח תשואה מעל 10% _פירוט אגח תשואה מעל 10%  2" xfId="25780"/>
    <cellStyle name="9_דיווחים נוספים 2_פירוט אגח תשואה מעל 10% _פירוט אגח תשואה מעל 10% _15" xfId="14016"/>
    <cellStyle name="9_דיווחים נוספים 2_פירוט אגח תשואה מעל 10% _פירוט אגח תשואה מעל 10% _15 2" xfId="25781"/>
    <cellStyle name="9_דיווחים נוספים 3" xfId="25765"/>
    <cellStyle name="9_דיווחים נוספים_1" xfId="8578"/>
    <cellStyle name="9_דיווחים נוספים_1 2" xfId="8579"/>
    <cellStyle name="9_דיווחים נוספים_1 2 2" xfId="25783"/>
    <cellStyle name="9_דיווחים נוספים_1 2_15" xfId="14018"/>
    <cellStyle name="9_דיווחים נוספים_1 2_15 2" xfId="25784"/>
    <cellStyle name="9_דיווחים נוספים_1 2_דיווחים נוספים" xfId="8580"/>
    <cellStyle name="9_דיווחים נוספים_1 2_דיווחים נוספים 2" xfId="25785"/>
    <cellStyle name="9_דיווחים נוספים_1 2_דיווחים נוספים_1" xfId="8581"/>
    <cellStyle name="9_דיווחים נוספים_1 2_דיווחים נוספים_1 2" xfId="25786"/>
    <cellStyle name="9_דיווחים נוספים_1 2_דיווחים נוספים_1_15" xfId="14020"/>
    <cellStyle name="9_דיווחים נוספים_1 2_דיווחים נוספים_1_15 2" xfId="25787"/>
    <cellStyle name="9_דיווחים נוספים_1 2_דיווחים נוספים_1_פירוט אגח תשואה מעל 10% " xfId="8582"/>
    <cellStyle name="9_דיווחים נוספים_1 2_דיווחים נוספים_1_פירוט אגח תשואה מעל 10%  2" xfId="25788"/>
    <cellStyle name="9_דיווחים נוספים_1 2_דיווחים נוספים_1_פירוט אגח תשואה מעל 10% _15" xfId="14021"/>
    <cellStyle name="9_דיווחים נוספים_1 2_דיווחים נוספים_1_פירוט אגח תשואה מעל 10% _15 2" xfId="25789"/>
    <cellStyle name="9_דיווחים נוספים_1 2_דיווחים נוספים_15" xfId="14019"/>
    <cellStyle name="9_דיווחים נוספים_1 2_דיווחים נוספים_15 2" xfId="25790"/>
    <cellStyle name="9_דיווחים נוספים_1 2_דיווחים נוספים_פירוט אגח תשואה מעל 10% " xfId="8583"/>
    <cellStyle name="9_דיווחים נוספים_1 2_דיווחים נוספים_פירוט אגח תשואה מעל 10%  2" xfId="25791"/>
    <cellStyle name="9_דיווחים נוספים_1 2_דיווחים נוספים_פירוט אגח תשואה מעל 10% _15" xfId="14022"/>
    <cellStyle name="9_דיווחים נוספים_1 2_דיווחים נוספים_פירוט אגח תשואה מעל 10% _15 2" xfId="25792"/>
    <cellStyle name="9_דיווחים נוספים_1 2_פירוט אגח תשואה מעל 10% " xfId="8584"/>
    <cellStyle name="9_דיווחים נוספים_1 2_פירוט אגח תשואה מעל 10%  2" xfId="25793"/>
    <cellStyle name="9_דיווחים נוספים_1 2_פירוט אגח תשואה מעל 10% _1" xfId="8585"/>
    <cellStyle name="9_דיווחים נוספים_1 2_פירוט אגח תשואה מעל 10% _1 2" xfId="25794"/>
    <cellStyle name="9_דיווחים נוספים_1 2_פירוט אגח תשואה מעל 10% _1_15" xfId="14024"/>
    <cellStyle name="9_דיווחים נוספים_1 2_פירוט אגח תשואה מעל 10% _1_15 2" xfId="25795"/>
    <cellStyle name="9_דיווחים נוספים_1 2_פירוט אגח תשואה מעל 10% _15" xfId="14023"/>
    <cellStyle name="9_דיווחים נוספים_1 2_פירוט אגח תשואה מעל 10% _15 2" xfId="25796"/>
    <cellStyle name="9_דיווחים נוספים_1 2_פירוט אגח תשואה מעל 10% _פירוט אגח תשואה מעל 10% " xfId="8586"/>
    <cellStyle name="9_דיווחים נוספים_1 2_פירוט אגח תשואה מעל 10% _פירוט אגח תשואה מעל 10%  2" xfId="25797"/>
    <cellStyle name="9_דיווחים נוספים_1 2_פירוט אגח תשואה מעל 10% _פירוט אגח תשואה מעל 10% _15" xfId="14025"/>
    <cellStyle name="9_דיווחים נוספים_1 2_פירוט אגח תשואה מעל 10% _פירוט אגח תשואה מעל 10% _15 2" xfId="25798"/>
    <cellStyle name="9_דיווחים נוספים_1 3" xfId="25782"/>
    <cellStyle name="9_דיווחים נוספים_1_15" xfId="14017"/>
    <cellStyle name="9_דיווחים נוספים_1_15 2" xfId="25799"/>
    <cellStyle name="9_דיווחים נוספים_1_4.4." xfId="8587"/>
    <cellStyle name="9_דיווחים נוספים_1_4.4. 2" xfId="8588"/>
    <cellStyle name="9_דיווחים נוספים_1_4.4. 2 2" xfId="25801"/>
    <cellStyle name="9_דיווחים נוספים_1_4.4. 2_15" xfId="14027"/>
    <cellStyle name="9_דיווחים נוספים_1_4.4. 2_15 2" xfId="25802"/>
    <cellStyle name="9_דיווחים נוספים_1_4.4. 2_דיווחים נוספים" xfId="8589"/>
    <cellStyle name="9_דיווחים נוספים_1_4.4. 2_דיווחים נוספים 2" xfId="25803"/>
    <cellStyle name="9_דיווחים נוספים_1_4.4. 2_דיווחים נוספים_1" xfId="8590"/>
    <cellStyle name="9_דיווחים נוספים_1_4.4. 2_דיווחים נוספים_1 2" xfId="25804"/>
    <cellStyle name="9_דיווחים נוספים_1_4.4. 2_דיווחים נוספים_1_15" xfId="14029"/>
    <cellStyle name="9_דיווחים נוספים_1_4.4. 2_דיווחים נוספים_1_15 2" xfId="25805"/>
    <cellStyle name="9_דיווחים נוספים_1_4.4. 2_דיווחים נוספים_1_פירוט אגח תשואה מעל 10% " xfId="8591"/>
    <cellStyle name="9_דיווחים נוספים_1_4.4. 2_דיווחים נוספים_1_פירוט אגח תשואה מעל 10%  2" xfId="25806"/>
    <cellStyle name="9_דיווחים נוספים_1_4.4. 2_דיווחים נוספים_1_פירוט אגח תשואה מעל 10% _15" xfId="14030"/>
    <cellStyle name="9_דיווחים נוספים_1_4.4. 2_דיווחים נוספים_1_פירוט אגח תשואה מעל 10% _15 2" xfId="25807"/>
    <cellStyle name="9_דיווחים נוספים_1_4.4. 2_דיווחים נוספים_15" xfId="14028"/>
    <cellStyle name="9_דיווחים נוספים_1_4.4. 2_דיווחים נוספים_15 2" xfId="25808"/>
    <cellStyle name="9_דיווחים נוספים_1_4.4. 2_דיווחים נוספים_פירוט אגח תשואה מעל 10% " xfId="8592"/>
    <cellStyle name="9_דיווחים נוספים_1_4.4. 2_דיווחים נוספים_פירוט אגח תשואה מעל 10%  2" xfId="25809"/>
    <cellStyle name="9_דיווחים נוספים_1_4.4. 2_דיווחים נוספים_פירוט אגח תשואה מעל 10% _15" xfId="14031"/>
    <cellStyle name="9_דיווחים נוספים_1_4.4. 2_דיווחים נוספים_פירוט אגח תשואה מעל 10% _15 2" xfId="25810"/>
    <cellStyle name="9_דיווחים נוספים_1_4.4. 2_פירוט אגח תשואה מעל 10% " xfId="8593"/>
    <cellStyle name="9_דיווחים נוספים_1_4.4. 2_פירוט אגח תשואה מעל 10%  2" xfId="25811"/>
    <cellStyle name="9_דיווחים נוספים_1_4.4. 2_פירוט אגח תשואה מעל 10% _1" xfId="8594"/>
    <cellStyle name="9_דיווחים נוספים_1_4.4. 2_פירוט אגח תשואה מעל 10% _1 2" xfId="25812"/>
    <cellStyle name="9_דיווחים נוספים_1_4.4. 2_פירוט אגח תשואה מעל 10% _1_15" xfId="14033"/>
    <cellStyle name="9_דיווחים נוספים_1_4.4. 2_פירוט אגח תשואה מעל 10% _1_15 2" xfId="25813"/>
    <cellStyle name="9_דיווחים נוספים_1_4.4. 2_פירוט אגח תשואה מעל 10% _15" xfId="14032"/>
    <cellStyle name="9_דיווחים נוספים_1_4.4. 2_פירוט אגח תשואה מעל 10% _15 2" xfId="25814"/>
    <cellStyle name="9_דיווחים נוספים_1_4.4. 2_פירוט אגח תשואה מעל 10% _פירוט אגח תשואה מעל 10% " xfId="8595"/>
    <cellStyle name="9_דיווחים נוספים_1_4.4. 2_פירוט אגח תשואה מעל 10% _פירוט אגח תשואה מעל 10%  2" xfId="25815"/>
    <cellStyle name="9_דיווחים נוספים_1_4.4. 2_פירוט אגח תשואה מעל 10% _פירוט אגח תשואה מעל 10% _15" xfId="14034"/>
    <cellStyle name="9_דיווחים נוספים_1_4.4. 2_פירוט אגח תשואה מעל 10% _פירוט אגח תשואה מעל 10% _15 2" xfId="25816"/>
    <cellStyle name="9_דיווחים נוספים_1_4.4. 3" xfId="25800"/>
    <cellStyle name="9_דיווחים נוספים_1_4.4._15" xfId="14026"/>
    <cellStyle name="9_דיווחים נוספים_1_4.4._15 2" xfId="25817"/>
    <cellStyle name="9_דיווחים נוספים_1_4.4._דיווחים נוספים" xfId="8596"/>
    <cellStyle name="9_דיווחים נוספים_1_4.4._דיווחים נוספים 2" xfId="25818"/>
    <cellStyle name="9_דיווחים נוספים_1_4.4._דיווחים נוספים_15" xfId="14035"/>
    <cellStyle name="9_דיווחים נוספים_1_4.4._דיווחים נוספים_15 2" xfId="25819"/>
    <cellStyle name="9_דיווחים נוספים_1_4.4._דיווחים נוספים_פירוט אגח תשואה מעל 10% " xfId="8597"/>
    <cellStyle name="9_דיווחים נוספים_1_4.4._דיווחים נוספים_פירוט אגח תשואה מעל 10%  2" xfId="25820"/>
    <cellStyle name="9_דיווחים נוספים_1_4.4._דיווחים נוספים_פירוט אגח תשואה מעל 10% _15" xfId="14036"/>
    <cellStyle name="9_דיווחים נוספים_1_4.4._דיווחים נוספים_פירוט אגח תשואה מעל 10% _15 2" xfId="25821"/>
    <cellStyle name="9_דיווחים נוספים_1_4.4._פירוט אגח תשואה מעל 10% " xfId="8598"/>
    <cellStyle name="9_דיווחים נוספים_1_4.4._פירוט אגח תשואה מעל 10%  2" xfId="25822"/>
    <cellStyle name="9_דיווחים נוספים_1_4.4._פירוט אגח תשואה מעל 10% _1" xfId="8599"/>
    <cellStyle name="9_דיווחים נוספים_1_4.4._פירוט אגח תשואה מעל 10% _1 2" xfId="25823"/>
    <cellStyle name="9_דיווחים נוספים_1_4.4._פירוט אגח תשואה מעל 10% _1_15" xfId="14038"/>
    <cellStyle name="9_דיווחים נוספים_1_4.4._פירוט אגח תשואה מעל 10% _1_15 2" xfId="25824"/>
    <cellStyle name="9_דיווחים נוספים_1_4.4._פירוט אגח תשואה מעל 10% _15" xfId="14037"/>
    <cellStyle name="9_דיווחים נוספים_1_4.4._פירוט אגח תשואה מעל 10% _15 2" xfId="25825"/>
    <cellStyle name="9_דיווחים נוספים_1_4.4._פירוט אגח תשואה מעל 10% _פירוט אגח תשואה מעל 10% " xfId="8600"/>
    <cellStyle name="9_דיווחים נוספים_1_4.4._פירוט אגח תשואה מעל 10% _פירוט אגח תשואה מעל 10%  2" xfId="25826"/>
    <cellStyle name="9_דיווחים נוספים_1_4.4._פירוט אגח תשואה מעל 10% _פירוט אגח תשואה מעל 10% _15" xfId="14039"/>
    <cellStyle name="9_דיווחים נוספים_1_4.4._פירוט אגח תשואה מעל 10% _פירוט אגח תשואה מעל 10% _15 2" xfId="25827"/>
    <cellStyle name="9_דיווחים נוספים_1_דיווחים נוספים" xfId="8601"/>
    <cellStyle name="9_דיווחים נוספים_1_דיווחים נוספים 2" xfId="8602"/>
    <cellStyle name="9_דיווחים נוספים_1_דיווחים נוספים 2 2" xfId="25829"/>
    <cellStyle name="9_דיווחים נוספים_1_דיווחים נוספים 2_15" xfId="14041"/>
    <cellStyle name="9_דיווחים נוספים_1_דיווחים נוספים 2_15 2" xfId="25830"/>
    <cellStyle name="9_דיווחים נוספים_1_דיווחים נוספים 2_דיווחים נוספים" xfId="8603"/>
    <cellStyle name="9_דיווחים נוספים_1_דיווחים נוספים 2_דיווחים נוספים 2" xfId="25831"/>
    <cellStyle name="9_דיווחים נוספים_1_דיווחים נוספים 2_דיווחים נוספים_1" xfId="8604"/>
    <cellStyle name="9_דיווחים נוספים_1_דיווחים נוספים 2_דיווחים נוספים_1 2" xfId="25832"/>
    <cellStyle name="9_דיווחים נוספים_1_דיווחים נוספים 2_דיווחים נוספים_1_15" xfId="14043"/>
    <cellStyle name="9_דיווחים נוספים_1_דיווחים נוספים 2_דיווחים נוספים_1_15 2" xfId="25833"/>
    <cellStyle name="9_דיווחים נוספים_1_דיווחים נוספים 2_דיווחים נוספים_1_פירוט אגח תשואה מעל 10% " xfId="8605"/>
    <cellStyle name="9_דיווחים נוספים_1_דיווחים נוספים 2_דיווחים נוספים_1_פירוט אגח תשואה מעל 10%  2" xfId="25834"/>
    <cellStyle name="9_דיווחים נוספים_1_דיווחים נוספים 2_דיווחים נוספים_1_פירוט אגח תשואה מעל 10% _15" xfId="14044"/>
    <cellStyle name="9_דיווחים נוספים_1_דיווחים נוספים 2_דיווחים נוספים_1_פירוט אגח תשואה מעל 10% _15 2" xfId="25835"/>
    <cellStyle name="9_דיווחים נוספים_1_דיווחים נוספים 2_דיווחים נוספים_15" xfId="14042"/>
    <cellStyle name="9_דיווחים נוספים_1_דיווחים נוספים 2_דיווחים נוספים_15 2" xfId="25836"/>
    <cellStyle name="9_דיווחים נוספים_1_דיווחים נוספים 2_דיווחים נוספים_פירוט אגח תשואה מעל 10% " xfId="8606"/>
    <cellStyle name="9_דיווחים נוספים_1_דיווחים נוספים 2_דיווחים נוספים_פירוט אגח תשואה מעל 10%  2" xfId="25837"/>
    <cellStyle name="9_דיווחים נוספים_1_דיווחים נוספים 2_דיווחים נוספים_פירוט אגח תשואה מעל 10% _15" xfId="14045"/>
    <cellStyle name="9_דיווחים נוספים_1_דיווחים נוספים 2_דיווחים נוספים_פירוט אגח תשואה מעל 10% _15 2" xfId="25838"/>
    <cellStyle name="9_דיווחים נוספים_1_דיווחים נוספים 2_פירוט אגח תשואה מעל 10% " xfId="8607"/>
    <cellStyle name="9_דיווחים נוספים_1_דיווחים נוספים 2_פירוט אגח תשואה מעל 10%  2" xfId="25839"/>
    <cellStyle name="9_דיווחים נוספים_1_דיווחים נוספים 2_פירוט אגח תשואה מעל 10% _1" xfId="8608"/>
    <cellStyle name="9_דיווחים נוספים_1_דיווחים נוספים 2_פירוט אגח תשואה מעל 10% _1 2" xfId="25840"/>
    <cellStyle name="9_דיווחים נוספים_1_דיווחים נוספים 2_פירוט אגח תשואה מעל 10% _1_15" xfId="14047"/>
    <cellStyle name="9_דיווחים נוספים_1_דיווחים נוספים 2_פירוט אגח תשואה מעל 10% _1_15 2" xfId="25841"/>
    <cellStyle name="9_דיווחים נוספים_1_דיווחים נוספים 2_פירוט אגח תשואה מעל 10% _15" xfId="14046"/>
    <cellStyle name="9_דיווחים נוספים_1_דיווחים נוספים 2_פירוט אגח תשואה מעל 10% _15 2" xfId="25842"/>
    <cellStyle name="9_דיווחים נוספים_1_דיווחים נוספים 2_פירוט אגח תשואה מעל 10% _פירוט אגח תשואה מעל 10% " xfId="8609"/>
    <cellStyle name="9_דיווחים נוספים_1_דיווחים נוספים 2_פירוט אגח תשואה מעל 10% _פירוט אגח תשואה מעל 10%  2" xfId="25843"/>
    <cellStyle name="9_דיווחים נוספים_1_דיווחים נוספים 2_פירוט אגח תשואה מעל 10% _פירוט אגח תשואה מעל 10% _15" xfId="14048"/>
    <cellStyle name="9_דיווחים נוספים_1_דיווחים נוספים 2_פירוט אגח תשואה מעל 10% _פירוט אגח תשואה מעל 10% _15 2" xfId="25844"/>
    <cellStyle name="9_דיווחים נוספים_1_דיווחים נוספים 3" xfId="25828"/>
    <cellStyle name="9_דיווחים נוספים_1_דיווחים נוספים_1" xfId="8610"/>
    <cellStyle name="9_דיווחים נוספים_1_דיווחים נוספים_1 2" xfId="25845"/>
    <cellStyle name="9_דיווחים נוספים_1_דיווחים נוספים_1_15" xfId="14049"/>
    <cellStyle name="9_דיווחים נוספים_1_דיווחים נוספים_1_15 2" xfId="25846"/>
    <cellStyle name="9_דיווחים נוספים_1_דיווחים נוספים_1_פירוט אגח תשואה מעל 10% " xfId="8611"/>
    <cellStyle name="9_דיווחים נוספים_1_דיווחים נוספים_1_פירוט אגח תשואה מעל 10%  2" xfId="25847"/>
    <cellStyle name="9_דיווחים נוספים_1_דיווחים נוספים_1_פירוט אגח תשואה מעל 10% _15" xfId="14050"/>
    <cellStyle name="9_דיווחים נוספים_1_דיווחים נוספים_1_פירוט אגח תשואה מעל 10% _15 2" xfId="25848"/>
    <cellStyle name="9_דיווחים נוספים_1_דיווחים נוספים_15" xfId="14040"/>
    <cellStyle name="9_דיווחים נוספים_1_דיווחים נוספים_15 2" xfId="25849"/>
    <cellStyle name="9_דיווחים נוספים_1_דיווחים נוספים_4.4." xfId="8612"/>
    <cellStyle name="9_דיווחים נוספים_1_דיווחים נוספים_4.4. 2" xfId="8613"/>
    <cellStyle name="9_דיווחים נוספים_1_דיווחים נוספים_4.4. 2 2" xfId="25851"/>
    <cellStyle name="9_דיווחים נוספים_1_דיווחים נוספים_4.4. 2_15" xfId="14052"/>
    <cellStyle name="9_דיווחים נוספים_1_דיווחים נוספים_4.4. 2_15 2" xfId="25852"/>
    <cellStyle name="9_דיווחים נוספים_1_דיווחים נוספים_4.4. 2_דיווחים נוספים" xfId="8614"/>
    <cellStyle name="9_דיווחים נוספים_1_דיווחים נוספים_4.4. 2_דיווחים נוספים 2" xfId="25853"/>
    <cellStyle name="9_דיווחים נוספים_1_דיווחים נוספים_4.4. 2_דיווחים נוספים_1" xfId="8615"/>
    <cellStyle name="9_דיווחים נוספים_1_דיווחים נוספים_4.4. 2_דיווחים נוספים_1 2" xfId="25854"/>
    <cellStyle name="9_דיווחים נוספים_1_דיווחים נוספים_4.4. 2_דיווחים נוספים_1_15" xfId="14054"/>
    <cellStyle name="9_דיווחים נוספים_1_דיווחים נוספים_4.4. 2_דיווחים נוספים_1_15 2" xfId="25855"/>
    <cellStyle name="9_דיווחים נוספים_1_דיווחים נוספים_4.4. 2_דיווחים נוספים_1_פירוט אגח תשואה מעל 10% " xfId="8616"/>
    <cellStyle name="9_דיווחים נוספים_1_דיווחים נוספים_4.4. 2_דיווחים נוספים_1_פירוט אגח תשואה מעל 10%  2" xfId="25856"/>
    <cellStyle name="9_דיווחים נוספים_1_דיווחים נוספים_4.4. 2_דיווחים נוספים_1_פירוט אגח תשואה מעל 10% _15" xfId="14055"/>
    <cellStyle name="9_דיווחים נוספים_1_דיווחים נוספים_4.4. 2_דיווחים נוספים_1_פירוט אגח תשואה מעל 10% _15 2" xfId="25857"/>
    <cellStyle name="9_דיווחים נוספים_1_דיווחים נוספים_4.4. 2_דיווחים נוספים_15" xfId="14053"/>
    <cellStyle name="9_דיווחים נוספים_1_דיווחים נוספים_4.4. 2_דיווחים נוספים_15 2" xfId="25858"/>
    <cellStyle name="9_דיווחים נוספים_1_דיווחים נוספים_4.4. 2_דיווחים נוספים_פירוט אגח תשואה מעל 10% " xfId="8617"/>
    <cellStyle name="9_דיווחים נוספים_1_דיווחים נוספים_4.4. 2_דיווחים נוספים_פירוט אגח תשואה מעל 10%  2" xfId="25859"/>
    <cellStyle name="9_דיווחים נוספים_1_דיווחים נוספים_4.4. 2_דיווחים נוספים_פירוט אגח תשואה מעל 10% _15" xfId="14056"/>
    <cellStyle name="9_דיווחים נוספים_1_דיווחים נוספים_4.4. 2_דיווחים נוספים_פירוט אגח תשואה מעל 10% _15 2" xfId="25860"/>
    <cellStyle name="9_דיווחים נוספים_1_דיווחים נוספים_4.4. 2_פירוט אגח תשואה מעל 10% " xfId="8618"/>
    <cellStyle name="9_דיווחים נוספים_1_דיווחים נוספים_4.4. 2_פירוט אגח תשואה מעל 10%  2" xfId="25861"/>
    <cellStyle name="9_דיווחים נוספים_1_דיווחים נוספים_4.4. 2_פירוט אגח תשואה מעל 10% _1" xfId="8619"/>
    <cellStyle name="9_דיווחים נוספים_1_דיווחים נוספים_4.4. 2_פירוט אגח תשואה מעל 10% _1 2" xfId="25862"/>
    <cellStyle name="9_דיווחים נוספים_1_דיווחים נוספים_4.4. 2_פירוט אגח תשואה מעל 10% _1_15" xfId="14058"/>
    <cellStyle name="9_דיווחים נוספים_1_דיווחים נוספים_4.4. 2_פירוט אגח תשואה מעל 10% _1_15 2" xfId="25863"/>
    <cellStyle name="9_דיווחים נוספים_1_דיווחים נוספים_4.4. 2_פירוט אגח תשואה מעל 10% _15" xfId="14057"/>
    <cellStyle name="9_דיווחים נוספים_1_דיווחים נוספים_4.4. 2_פירוט אגח תשואה מעל 10% _15 2" xfId="25864"/>
    <cellStyle name="9_דיווחים נוספים_1_דיווחים נוספים_4.4. 2_פירוט אגח תשואה מעל 10% _פירוט אגח תשואה מעל 10% " xfId="8620"/>
    <cellStyle name="9_דיווחים נוספים_1_דיווחים נוספים_4.4. 2_פירוט אגח תשואה מעל 10% _פירוט אגח תשואה מעל 10%  2" xfId="25865"/>
    <cellStyle name="9_דיווחים נוספים_1_דיווחים נוספים_4.4. 2_פירוט אגח תשואה מעל 10% _פירוט אגח תשואה מעל 10% _15" xfId="14059"/>
    <cellStyle name="9_דיווחים נוספים_1_דיווחים נוספים_4.4. 2_פירוט אגח תשואה מעל 10% _פירוט אגח תשואה מעל 10% _15 2" xfId="25866"/>
    <cellStyle name="9_דיווחים נוספים_1_דיווחים נוספים_4.4. 3" xfId="25850"/>
    <cellStyle name="9_דיווחים נוספים_1_דיווחים נוספים_4.4._15" xfId="14051"/>
    <cellStyle name="9_דיווחים נוספים_1_דיווחים נוספים_4.4._15 2" xfId="25867"/>
    <cellStyle name="9_דיווחים נוספים_1_דיווחים נוספים_4.4._דיווחים נוספים" xfId="8621"/>
    <cellStyle name="9_דיווחים נוספים_1_דיווחים נוספים_4.4._דיווחים נוספים 2" xfId="25868"/>
    <cellStyle name="9_דיווחים נוספים_1_דיווחים נוספים_4.4._דיווחים נוספים_15" xfId="14060"/>
    <cellStyle name="9_דיווחים נוספים_1_דיווחים נוספים_4.4._דיווחים נוספים_15 2" xfId="25869"/>
    <cellStyle name="9_דיווחים נוספים_1_דיווחים נוספים_4.4._דיווחים נוספים_פירוט אגח תשואה מעל 10% " xfId="8622"/>
    <cellStyle name="9_דיווחים נוספים_1_דיווחים נוספים_4.4._דיווחים נוספים_פירוט אגח תשואה מעל 10%  2" xfId="25870"/>
    <cellStyle name="9_דיווחים נוספים_1_דיווחים נוספים_4.4._דיווחים נוספים_פירוט אגח תשואה מעל 10% _15" xfId="14061"/>
    <cellStyle name="9_דיווחים נוספים_1_דיווחים נוספים_4.4._דיווחים נוספים_פירוט אגח תשואה מעל 10% _15 2" xfId="25871"/>
    <cellStyle name="9_דיווחים נוספים_1_דיווחים נוספים_4.4._פירוט אגח תשואה מעל 10% " xfId="8623"/>
    <cellStyle name="9_דיווחים נוספים_1_דיווחים נוספים_4.4._פירוט אגח תשואה מעל 10%  2" xfId="25872"/>
    <cellStyle name="9_דיווחים נוספים_1_דיווחים נוספים_4.4._פירוט אגח תשואה מעל 10% _1" xfId="8624"/>
    <cellStyle name="9_דיווחים נוספים_1_דיווחים נוספים_4.4._פירוט אגח תשואה מעל 10% _1 2" xfId="25873"/>
    <cellStyle name="9_דיווחים נוספים_1_דיווחים נוספים_4.4._פירוט אגח תשואה מעל 10% _1_15" xfId="14063"/>
    <cellStyle name="9_דיווחים נוספים_1_דיווחים נוספים_4.4._פירוט אגח תשואה מעל 10% _1_15 2" xfId="25874"/>
    <cellStyle name="9_דיווחים נוספים_1_דיווחים נוספים_4.4._פירוט אגח תשואה מעל 10% _15" xfId="14062"/>
    <cellStyle name="9_דיווחים נוספים_1_דיווחים נוספים_4.4._פירוט אגח תשואה מעל 10% _15 2" xfId="25875"/>
    <cellStyle name="9_דיווחים נוספים_1_דיווחים נוספים_4.4._פירוט אגח תשואה מעל 10% _פירוט אגח תשואה מעל 10% " xfId="8625"/>
    <cellStyle name="9_דיווחים נוספים_1_דיווחים נוספים_4.4._פירוט אגח תשואה מעל 10% _פירוט אגח תשואה מעל 10%  2" xfId="25876"/>
    <cellStyle name="9_דיווחים נוספים_1_דיווחים נוספים_4.4._פירוט אגח תשואה מעל 10% _פירוט אגח תשואה מעל 10% _15" xfId="14064"/>
    <cellStyle name="9_דיווחים נוספים_1_דיווחים נוספים_4.4._פירוט אגח תשואה מעל 10% _פירוט אגח תשואה מעל 10% _15 2" xfId="25877"/>
    <cellStyle name="9_דיווחים נוספים_1_דיווחים נוספים_דיווחים נוספים" xfId="8626"/>
    <cellStyle name="9_דיווחים נוספים_1_דיווחים נוספים_דיווחים נוספים 2" xfId="25878"/>
    <cellStyle name="9_דיווחים נוספים_1_דיווחים נוספים_דיווחים נוספים_15" xfId="14065"/>
    <cellStyle name="9_דיווחים נוספים_1_דיווחים נוספים_דיווחים נוספים_15 2" xfId="25879"/>
    <cellStyle name="9_דיווחים נוספים_1_דיווחים נוספים_דיווחים נוספים_פירוט אגח תשואה מעל 10% " xfId="8627"/>
    <cellStyle name="9_דיווחים נוספים_1_דיווחים נוספים_דיווחים נוספים_פירוט אגח תשואה מעל 10%  2" xfId="25880"/>
    <cellStyle name="9_דיווחים נוספים_1_דיווחים נוספים_דיווחים נוספים_פירוט אגח תשואה מעל 10% _15" xfId="14066"/>
    <cellStyle name="9_דיווחים נוספים_1_דיווחים נוספים_דיווחים נוספים_פירוט אגח תשואה מעל 10% _15 2" xfId="25881"/>
    <cellStyle name="9_דיווחים נוספים_1_דיווחים נוספים_פירוט אגח תשואה מעל 10% " xfId="8628"/>
    <cellStyle name="9_דיווחים נוספים_1_דיווחים נוספים_פירוט אגח תשואה מעל 10%  2" xfId="25882"/>
    <cellStyle name="9_דיווחים נוספים_1_דיווחים נוספים_פירוט אגח תשואה מעל 10% _1" xfId="8629"/>
    <cellStyle name="9_דיווחים נוספים_1_דיווחים נוספים_פירוט אגח תשואה מעל 10% _1 2" xfId="25883"/>
    <cellStyle name="9_דיווחים נוספים_1_דיווחים נוספים_פירוט אגח תשואה מעל 10% _1_15" xfId="14068"/>
    <cellStyle name="9_דיווחים נוספים_1_דיווחים נוספים_פירוט אגח תשואה מעל 10% _1_15 2" xfId="25884"/>
    <cellStyle name="9_דיווחים נוספים_1_דיווחים נוספים_פירוט אגח תשואה מעל 10% _15" xfId="14067"/>
    <cellStyle name="9_דיווחים נוספים_1_דיווחים נוספים_פירוט אגח תשואה מעל 10% _15 2" xfId="25885"/>
    <cellStyle name="9_דיווחים נוספים_1_דיווחים נוספים_פירוט אגח תשואה מעל 10% _פירוט אגח תשואה מעל 10% " xfId="8630"/>
    <cellStyle name="9_דיווחים נוספים_1_דיווחים נוספים_פירוט אגח תשואה מעל 10% _פירוט אגח תשואה מעל 10%  2" xfId="25886"/>
    <cellStyle name="9_דיווחים נוספים_1_דיווחים נוספים_פירוט אגח תשואה מעל 10% _פירוט אגח תשואה מעל 10% _15" xfId="14069"/>
    <cellStyle name="9_דיווחים נוספים_1_דיווחים נוספים_פירוט אגח תשואה מעל 10% _פירוט אגח תשואה מעל 10% _15 2" xfId="25887"/>
    <cellStyle name="9_דיווחים נוספים_1_פירוט אגח תשואה מעל 10% " xfId="8631"/>
    <cellStyle name="9_דיווחים נוספים_1_פירוט אגח תשואה מעל 10%  2" xfId="25888"/>
    <cellStyle name="9_דיווחים נוספים_1_פירוט אגח תשואה מעל 10% _1" xfId="8632"/>
    <cellStyle name="9_דיווחים נוספים_1_פירוט אגח תשואה מעל 10% _1 2" xfId="25889"/>
    <cellStyle name="9_דיווחים נוספים_1_פירוט אגח תשואה מעל 10% _1_15" xfId="14071"/>
    <cellStyle name="9_דיווחים נוספים_1_פירוט אגח תשואה מעל 10% _1_15 2" xfId="25890"/>
    <cellStyle name="9_דיווחים נוספים_1_פירוט אגח תשואה מעל 10% _15" xfId="14070"/>
    <cellStyle name="9_דיווחים נוספים_1_פירוט אגח תשואה מעל 10% _15 2" xfId="25891"/>
    <cellStyle name="9_דיווחים נוספים_1_פירוט אגח תשואה מעל 10% _פירוט אגח תשואה מעל 10% " xfId="8633"/>
    <cellStyle name="9_דיווחים נוספים_1_פירוט אגח תשואה מעל 10% _פירוט אגח תשואה מעל 10%  2" xfId="25892"/>
    <cellStyle name="9_דיווחים נוספים_1_פירוט אגח תשואה מעל 10% _פירוט אגח תשואה מעל 10% _15" xfId="14072"/>
    <cellStyle name="9_דיווחים נוספים_1_פירוט אגח תשואה מעל 10% _פירוט אגח תשואה מעל 10% _15 2" xfId="25893"/>
    <cellStyle name="9_דיווחים נוספים_15" xfId="14008"/>
    <cellStyle name="9_דיווחים נוספים_15 2" xfId="25894"/>
    <cellStyle name="9_דיווחים נוספים_2" xfId="8634"/>
    <cellStyle name="9_דיווחים נוספים_2 2" xfId="8635"/>
    <cellStyle name="9_דיווחים נוספים_2 2 2" xfId="25896"/>
    <cellStyle name="9_דיווחים נוספים_2 2_15" xfId="14074"/>
    <cellStyle name="9_דיווחים נוספים_2 2_15 2" xfId="25897"/>
    <cellStyle name="9_דיווחים נוספים_2 2_דיווחים נוספים" xfId="8636"/>
    <cellStyle name="9_דיווחים נוספים_2 2_דיווחים נוספים 2" xfId="25898"/>
    <cellStyle name="9_דיווחים נוספים_2 2_דיווחים נוספים_1" xfId="8637"/>
    <cellStyle name="9_דיווחים נוספים_2 2_דיווחים נוספים_1 2" xfId="25899"/>
    <cellStyle name="9_דיווחים נוספים_2 2_דיווחים נוספים_1_15" xfId="14076"/>
    <cellStyle name="9_דיווחים נוספים_2 2_דיווחים נוספים_1_15 2" xfId="25900"/>
    <cellStyle name="9_דיווחים נוספים_2 2_דיווחים נוספים_1_פירוט אגח תשואה מעל 10% " xfId="8638"/>
    <cellStyle name="9_דיווחים נוספים_2 2_דיווחים נוספים_1_פירוט אגח תשואה מעל 10%  2" xfId="25901"/>
    <cellStyle name="9_דיווחים נוספים_2 2_דיווחים נוספים_1_פירוט אגח תשואה מעל 10% _15" xfId="14077"/>
    <cellStyle name="9_דיווחים נוספים_2 2_דיווחים נוספים_1_פירוט אגח תשואה מעל 10% _15 2" xfId="25902"/>
    <cellStyle name="9_דיווחים נוספים_2 2_דיווחים נוספים_15" xfId="14075"/>
    <cellStyle name="9_דיווחים נוספים_2 2_דיווחים נוספים_15 2" xfId="25903"/>
    <cellStyle name="9_דיווחים נוספים_2 2_דיווחים נוספים_פירוט אגח תשואה מעל 10% " xfId="8639"/>
    <cellStyle name="9_דיווחים נוספים_2 2_דיווחים נוספים_פירוט אגח תשואה מעל 10%  2" xfId="25904"/>
    <cellStyle name="9_דיווחים נוספים_2 2_דיווחים נוספים_פירוט אגח תשואה מעל 10% _15" xfId="14078"/>
    <cellStyle name="9_דיווחים נוספים_2 2_דיווחים נוספים_פירוט אגח תשואה מעל 10% _15 2" xfId="25905"/>
    <cellStyle name="9_דיווחים נוספים_2 2_פירוט אגח תשואה מעל 10% " xfId="8640"/>
    <cellStyle name="9_דיווחים נוספים_2 2_פירוט אגח תשואה מעל 10%  2" xfId="25906"/>
    <cellStyle name="9_דיווחים נוספים_2 2_פירוט אגח תשואה מעל 10% _1" xfId="8641"/>
    <cellStyle name="9_דיווחים נוספים_2 2_פירוט אגח תשואה מעל 10% _1 2" xfId="25907"/>
    <cellStyle name="9_דיווחים נוספים_2 2_פירוט אגח תשואה מעל 10% _1_15" xfId="14080"/>
    <cellStyle name="9_דיווחים נוספים_2 2_פירוט אגח תשואה מעל 10% _1_15 2" xfId="25908"/>
    <cellStyle name="9_דיווחים נוספים_2 2_פירוט אגח תשואה מעל 10% _15" xfId="14079"/>
    <cellStyle name="9_דיווחים נוספים_2 2_פירוט אגח תשואה מעל 10% _15 2" xfId="25909"/>
    <cellStyle name="9_דיווחים נוספים_2 2_פירוט אגח תשואה מעל 10% _פירוט אגח תשואה מעל 10% " xfId="8642"/>
    <cellStyle name="9_דיווחים נוספים_2 2_פירוט אגח תשואה מעל 10% _פירוט אגח תשואה מעל 10%  2" xfId="25910"/>
    <cellStyle name="9_דיווחים נוספים_2 2_פירוט אגח תשואה מעל 10% _פירוט אגח תשואה מעל 10% _15" xfId="14081"/>
    <cellStyle name="9_דיווחים נוספים_2 2_פירוט אגח תשואה מעל 10% _פירוט אגח תשואה מעל 10% _15 2" xfId="25911"/>
    <cellStyle name="9_דיווחים נוספים_2 3" xfId="25895"/>
    <cellStyle name="9_דיווחים נוספים_2_15" xfId="14073"/>
    <cellStyle name="9_דיווחים נוספים_2_15 2" xfId="25912"/>
    <cellStyle name="9_דיווחים נוספים_2_4.4." xfId="8643"/>
    <cellStyle name="9_דיווחים נוספים_2_4.4. 2" xfId="8644"/>
    <cellStyle name="9_דיווחים נוספים_2_4.4. 2 2" xfId="25914"/>
    <cellStyle name="9_דיווחים נוספים_2_4.4. 2_15" xfId="14083"/>
    <cellStyle name="9_דיווחים נוספים_2_4.4. 2_15 2" xfId="25915"/>
    <cellStyle name="9_דיווחים נוספים_2_4.4. 2_דיווחים נוספים" xfId="8645"/>
    <cellStyle name="9_דיווחים נוספים_2_4.4. 2_דיווחים נוספים 2" xfId="25916"/>
    <cellStyle name="9_דיווחים נוספים_2_4.4. 2_דיווחים נוספים_1" xfId="8646"/>
    <cellStyle name="9_דיווחים נוספים_2_4.4. 2_דיווחים נוספים_1 2" xfId="25917"/>
    <cellStyle name="9_דיווחים נוספים_2_4.4. 2_דיווחים נוספים_1_15" xfId="14085"/>
    <cellStyle name="9_דיווחים נוספים_2_4.4. 2_דיווחים נוספים_1_15 2" xfId="25918"/>
    <cellStyle name="9_דיווחים נוספים_2_4.4. 2_דיווחים נוספים_1_פירוט אגח תשואה מעל 10% " xfId="8647"/>
    <cellStyle name="9_דיווחים נוספים_2_4.4. 2_דיווחים נוספים_1_פירוט אגח תשואה מעל 10%  2" xfId="25919"/>
    <cellStyle name="9_דיווחים נוספים_2_4.4. 2_דיווחים נוספים_1_פירוט אגח תשואה מעל 10% _15" xfId="14086"/>
    <cellStyle name="9_דיווחים נוספים_2_4.4. 2_דיווחים נוספים_1_פירוט אגח תשואה מעל 10% _15 2" xfId="25920"/>
    <cellStyle name="9_דיווחים נוספים_2_4.4. 2_דיווחים נוספים_15" xfId="14084"/>
    <cellStyle name="9_דיווחים נוספים_2_4.4. 2_דיווחים נוספים_15 2" xfId="25921"/>
    <cellStyle name="9_דיווחים נוספים_2_4.4. 2_דיווחים נוספים_פירוט אגח תשואה מעל 10% " xfId="8648"/>
    <cellStyle name="9_דיווחים נוספים_2_4.4. 2_דיווחים נוספים_פירוט אגח תשואה מעל 10%  2" xfId="25922"/>
    <cellStyle name="9_דיווחים נוספים_2_4.4. 2_דיווחים נוספים_פירוט אגח תשואה מעל 10% _15" xfId="14087"/>
    <cellStyle name="9_דיווחים נוספים_2_4.4. 2_דיווחים נוספים_פירוט אגח תשואה מעל 10% _15 2" xfId="25923"/>
    <cellStyle name="9_דיווחים נוספים_2_4.4. 2_פירוט אגח תשואה מעל 10% " xfId="8649"/>
    <cellStyle name="9_דיווחים נוספים_2_4.4. 2_פירוט אגח תשואה מעל 10%  2" xfId="25924"/>
    <cellStyle name="9_דיווחים נוספים_2_4.4. 2_פירוט אגח תשואה מעל 10% _1" xfId="8650"/>
    <cellStyle name="9_דיווחים נוספים_2_4.4. 2_פירוט אגח תשואה מעל 10% _1 2" xfId="25925"/>
    <cellStyle name="9_דיווחים נוספים_2_4.4. 2_פירוט אגח תשואה מעל 10% _1_15" xfId="14089"/>
    <cellStyle name="9_דיווחים נוספים_2_4.4. 2_פירוט אגח תשואה מעל 10% _1_15 2" xfId="25926"/>
    <cellStyle name="9_דיווחים נוספים_2_4.4. 2_פירוט אגח תשואה מעל 10% _15" xfId="14088"/>
    <cellStyle name="9_דיווחים נוספים_2_4.4. 2_פירוט אגח תשואה מעל 10% _15 2" xfId="25927"/>
    <cellStyle name="9_דיווחים נוספים_2_4.4. 2_פירוט אגח תשואה מעל 10% _פירוט אגח תשואה מעל 10% " xfId="8651"/>
    <cellStyle name="9_דיווחים נוספים_2_4.4. 2_פירוט אגח תשואה מעל 10% _פירוט אגח תשואה מעל 10%  2" xfId="25928"/>
    <cellStyle name="9_דיווחים נוספים_2_4.4. 2_פירוט אגח תשואה מעל 10% _פירוט אגח תשואה מעל 10% _15" xfId="14090"/>
    <cellStyle name="9_דיווחים נוספים_2_4.4. 2_פירוט אגח תשואה מעל 10% _פירוט אגח תשואה מעל 10% _15 2" xfId="25929"/>
    <cellStyle name="9_דיווחים נוספים_2_4.4. 3" xfId="25913"/>
    <cellStyle name="9_דיווחים נוספים_2_4.4._15" xfId="14082"/>
    <cellStyle name="9_דיווחים נוספים_2_4.4._15 2" xfId="25930"/>
    <cellStyle name="9_דיווחים נוספים_2_4.4._דיווחים נוספים" xfId="8652"/>
    <cellStyle name="9_דיווחים נוספים_2_4.4._דיווחים נוספים 2" xfId="25931"/>
    <cellStyle name="9_דיווחים נוספים_2_4.4._דיווחים נוספים_15" xfId="14091"/>
    <cellStyle name="9_דיווחים נוספים_2_4.4._דיווחים נוספים_15 2" xfId="25932"/>
    <cellStyle name="9_דיווחים נוספים_2_4.4._דיווחים נוספים_פירוט אגח תשואה מעל 10% " xfId="8653"/>
    <cellStyle name="9_דיווחים נוספים_2_4.4._דיווחים נוספים_פירוט אגח תשואה מעל 10%  2" xfId="25933"/>
    <cellStyle name="9_דיווחים נוספים_2_4.4._דיווחים נוספים_פירוט אגח תשואה מעל 10% _15" xfId="14092"/>
    <cellStyle name="9_דיווחים נוספים_2_4.4._דיווחים נוספים_פירוט אגח תשואה מעל 10% _15 2" xfId="25934"/>
    <cellStyle name="9_דיווחים נוספים_2_4.4._פירוט אגח תשואה מעל 10% " xfId="8654"/>
    <cellStyle name="9_דיווחים נוספים_2_4.4._פירוט אגח תשואה מעל 10%  2" xfId="25935"/>
    <cellStyle name="9_דיווחים נוספים_2_4.4._פירוט אגח תשואה מעל 10% _1" xfId="8655"/>
    <cellStyle name="9_דיווחים נוספים_2_4.4._פירוט אגח תשואה מעל 10% _1 2" xfId="25936"/>
    <cellStyle name="9_דיווחים נוספים_2_4.4._פירוט אגח תשואה מעל 10% _1_15" xfId="14094"/>
    <cellStyle name="9_דיווחים נוספים_2_4.4._פירוט אגח תשואה מעל 10% _1_15 2" xfId="25937"/>
    <cellStyle name="9_דיווחים נוספים_2_4.4._פירוט אגח תשואה מעל 10% _15" xfId="14093"/>
    <cellStyle name="9_דיווחים נוספים_2_4.4._פירוט אגח תשואה מעל 10% _15 2" xfId="25938"/>
    <cellStyle name="9_דיווחים נוספים_2_4.4._פירוט אגח תשואה מעל 10% _פירוט אגח תשואה מעל 10% " xfId="8656"/>
    <cellStyle name="9_דיווחים נוספים_2_4.4._פירוט אגח תשואה מעל 10% _פירוט אגח תשואה מעל 10%  2" xfId="25939"/>
    <cellStyle name="9_דיווחים נוספים_2_4.4._פירוט אגח תשואה מעל 10% _פירוט אגח תשואה מעל 10% _15" xfId="14095"/>
    <cellStyle name="9_דיווחים נוספים_2_4.4._פירוט אגח תשואה מעל 10% _פירוט אגח תשואה מעל 10% _15 2" xfId="25940"/>
    <cellStyle name="9_דיווחים נוספים_2_דיווחים נוספים" xfId="8657"/>
    <cellStyle name="9_דיווחים נוספים_2_דיווחים נוספים 2" xfId="25941"/>
    <cellStyle name="9_דיווחים נוספים_2_דיווחים נוספים_15" xfId="14096"/>
    <cellStyle name="9_דיווחים נוספים_2_דיווחים נוספים_15 2" xfId="25942"/>
    <cellStyle name="9_דיווחים נוספים_2_דיווחים נוספים_פירוט אגח תשואה מעל 10% " xfId="8658"/>
    <cellStyle name="9_דיווחים נוספים_2_דיווחים נוספים_פירוט אגח תשואה מעל 10%  2" xfId="25943"/>
    <cellStyle name="9_דיווחים נוספים_2_דיווחים נוספים_פירוט אגח תשואה מעל 10% _15" xfId="14097"/>
    <cellStyle name="9_דיווחים נוספים_2_דיווחים נוספים_פירוט אגח תשואה מעל 10% _15 2" xfId="25944"/>
    <cellStyle name="9_דיווחים נוספים_2_פירוט אגח תשואה מעל 10% " xfId="8659"/>
    <cellStyle name="9_דיווחים נוספים_2_פירוט אגח תשואה מעל 10%  2" xfId="25945"/>
    <cellStyle name="9_דיווחים נוספים_2_פירוט אגח תשואה מעל 10% _1" xfId="8660"/>
    <cellStyle name="9_דיווחים נוספים_2_פירוט אגח תשואה מעל 10% _1 2" xfId="25946"/>
    <cellStyle name="9_דיווחים נוספים_2_פירוט אגח תשואה מעל 10% _1_15" xfId="14099"/>
    <cellStyle name="9_דיווחים נוספים_2_פירוט אגח תשואה מעל 10% _1_15 2" xfId="25947"/>
    <cellStyle name="9_דיווחים נוספים_2_פירוט אגח תשואה מעל 10% _15" xfId="14098"/>
    <cellStyle name="9_דיווחים נוספים_2_פירוט אגח תשואה מעל 10% _15 2" xfId="25948"/>
    <cellStyle name="9_דיווחים נוספים_2_פירוט אגח תשואה מעל 10% _פירוט אגח תשואה מעל 10% " xfId="8661"/>
    <cellStyle name="9_דיווחים נוספים_2_פירוט אגח תשואה מעל 10% _פירוט אגח תשואה מעל 10%  2" xfId="25949"/>
    <cellStyle name="9_דיווחים נוספים_2_פירוט אגח תשואה מעל 10% _פירוט אגח תשואה מעל 10% _15" xfId="14100"/>
    <cellStyle name="9_דיווחים נוספים_2_פירוט אגח תשואה מעל 10% _פירוט אגח תשואה מעל 10% _15 2" xfId="25950"/>
    <cellStyle name="9_דיווחים נוספים_3" xfId="8662"/>
    <cellStyle name="9_דיווחים נוספים_3 2" xfId="25951"/>
    <cellStyle name="9_דיווחים נוספים_3_15" xfId="14101"/>
    <cellStyle name="9_דיווחים נוספים_3_15 2" xfId="25952"/>
    <cellStyle name="9_דיווחים נוספים_3_פירוט אגח תשואה מעל 10% " xfId="8663"/>
    <cellStyle name="9_דיווחים נוספים_3_פירוט אגח תשואה מעל 10%  2" xfId="25953"/>
    <cellStyle name="9_דיווחים נוספים_3_פירוט אגח תשואה מעל 10% _15" xfId="14102"/>
    <cellStyle name="9_דיווחים נוספים_3_פירוט אגח תשואה מעל 10% _15 2" xfId="25954"/>
    <cellStyle name="9_דיווחים נוספים_4.4." xfId="8664"/>
    <cellStyle name="9_דיווחים נוספים_4.4. 2" xfId="8665"/>
    <cellStyle name="9_דיווחים נוספים_4.4. 2 2" xfId="25956"/>
    <cellStyle name="9_דיווחים נוספים_4.4. 2_15" xfId="14104"/>
    <cellStyle name="9_דיווחים נוספים_4.4. 2_15 2" xfId="25957"/>
    <cellStyle name="9_דיווחים נוספים_4.4. 2_דיווחים נוספים" xfId="8666"/>
    <cellStyle name="9_דיווחים נוספים_4.4. 2_דיווחים נוספים 2" xfId="25958"/>
    <cellStyle name="9_דיווחים נוספים_4.4. 2_דיווחים נוספים_1" xfId="8667"/>
    <cellStyle name="9_דיווחים נוספים_4.4. 2_דיווחים נוספים_1 2" xfId="25959"/>
    <cellStyle name="9_דיווחים נוספים_4.4. 2_דיווחים נוספים_1_15" xfId="14106"/>
    <cellStyle name="9_דיווחים נוספים_4.4. 2_דיווחים נוספים_1_15 2" xfId="25960"/>
    <cellStyle name="9_דיווחים נוספים_4.4. 2_דיווחים נוספים_1_פירוט אגח תשואה מעל 10% " xfId="8668"/>
    <cellStyle name="9_דיווחים נוספים_4.4. 2_דיווחים נוספים_1_פירוט אגח תשואה מעל 10%  2" xfId="25961"/>
    <cellStyle name="9_דיווחים נוספים_4.4. 2_דיווחים נוספים_1_פירוט אגח תשואה מעל 10% _15" xfId="14107"/>
    <cellStyle name="9_דיווחים נוספים_4.4. 2_דיווחים נוספים_1_פירוט אגח תשואה מעל 10% _15 2" xfId="25962"/>
    <cellStyle name="9_דיווחים נוספים_4.4. 2_דיווחים נוספים_15" xfId="14105"/>
    <cellStyle name="9_דיווחים נוספים_4.4. 2_דיווחים נוספים_15 2" xfId="25963"/>
    <cellStyle name="9_דיווחים נוספים_4.4. 2_דיווחים נוספים_פירוט אגח תשואה מעל 10% " xfId="8669"/>
    <cellStyle name="9_דיווחים נוספים_4.4. 2_דיווחים נוספים_פירוט אגח תשואה מעל 10%  2" xfId="25964"/>
    <cellStyle name="9_דיווחים נוספים_4.4. 2_דיווחים נוספים_פירוט אגח תשואה מעל 10% _15" xfId="14108"/>
    <cellStyle name="9_דיווחים נוספים_4.4. 2_דיווחים נוספים_פירוט אגח תשואה מעל 10% _15 2" xfId="25965"/>
    <cellStyle name="9_דיווחים נוספים_4.4. 2_פירוט אגח תשואה מעל 10% " xfId="8670"/>
    <cellStyle name="9_דיווחים נוספים_4.4. 2_פירוט אגח תשואה מעל 10%  2" xfId="25966"/>
    <cellStyle name="9_דיווחים נוספים_4.4. 2_פירוט אגח תשואה מעל 10% _1" xfId="8671"/>
    <cellStyle name="9_דיווחים נוספים_4.4. 2_פירוט אגח תשואה מעל 10% _1 2" xfId="25967"/>
    <cellStyle name="9_דיווחים נוספים_4.4. 2_פירוט אגח תשואה מעל 10% _1_15" xfId="14110"/>
    <cellStyle name="9_דיווחים נוספים_4.4. 2_פירוט אגח תשואה מעל 10% _1_15 2" xfId="25968"/>
    <cellStyle name="9_דיווחים נוספים_4.4. 2_פירוט אגח תשואה מעל 10% _15" xfId="14109"/>
    <cellStyle name="9_דיווחים נוספים_4.4. 2_פירוט אגח תשואה מעל 10% _15 2" xfId="25969"/>
    <cellStyle name="9_דיווחים נוספים_4.4. 2_פירוט אגח תשואה מעל 10% _פירוט אגח תשואה מעל 10% " xfId="8672"/>
    <cellStyle name="9_דיווחים נוספים_4.4. 2_פירוט אגח תשואה מעל 10% _פירוט אגח תשואה מעל 10%  2" xfId="25970"/>
    <cellStyle name="9_דיווחים נוספים_4.4. 2_פירוט אגח תשואה מעל 10% _פירוט אגח תשואה מעל 10% _15" xfId="14111"/>
    <cellStyle name="9_דיווחים נוספים_4.4. 2_פירוט אגח תשואה מעל 10% _פירוט אגח תשואה מעל 10% _15 2" xfId="25971"/>
    <cellStyle name="9_דיווחים נוספים_4.4. 3" xfId="25955"/>
    <cellStyle name="9_דיווחים נוספים_4.4._15" xfId="14103"/>
    <cellStyle name="9_דיווחים נוספים_4.4._15 2" xfId="25972"/>
    <cellStyle name="9_דיווחים נוספים_4.4._דיווחים נוספים" xfId="8673"/>
    <cellStyle name="9_דיווחים נוספים_4.4._דיווחים נוספים 2" xfId="25973"/>
    <cellStyle name="9_דיווחים נוספים_4.4._דיווחים נוספים_15" xfId="14112"/>
    <cellStyle name="9_דיווחים נוספים_4.4._דיווחים נוספים_15 2" xfId="25974"/>
    <cellStyle name="9_דיווחים נוספים_4.4._דיווחים נוספים_פירוט אגח תשואה מעל 10% " xfId="8674"/>
    <cellStyle name="9_דיווחים נוספים_4.4._דיווחים נוספים_פירוט אגח תשואה מעל 10%  2" xfId="25975"/>
    <cellStyle name="9_דיווחים נוספים_4.4._דיווחים נוספים_פירוט אגח תשואה מעל 10% _15" xfId="14113"/>
    <cellStyle name="9_דיווחים נוספים_4.4._דיווחים נוספים_פירוט אגח תשואה מעל 10% _15 2" xfId="25976"/>
    <cellStyle name="9_דיווחים נוספים_4.4._פירוט אגח תשואה מעל 10% " xfId="8675"/>
    <cellStyle name="9_דיווחים נוספים_4.4._פירוט אגח תשואה מעל 10%  2" xfId="25977"/>
    <cellStyle name="9_דיווחים נוספים_4.4._פירוט אגח תשואה מעל 10% _1" xfId="8676"/>
    <cellStyle name="9_דיווחים נוספים_4.4._פירוט אגח תשואה מעל 10% _1 2" xfId="25978"/>
    <cellStyle name="9_דיווחים נוספים_4.4._פירוט אגח תשואה מעל 10% _1_15" xfId="14115"/>
    <cellStyle name="9_דיווחים נוספים_4.4._פירוט אגח תשואה מעל 10% _1_15 2" xfId="25979"/>
    <cellStyle name="9_דיווחים נוספים_4.4._פירוט אגח תשואה מעל 10% _15" xfId="14114"/>
    <cellStyle name="9_דיווחים נוספים_4.4._פירוט אגח תשואה מעל 10% _15 2" xfId="25980"/>
    <cellStyle name="9_דיווחים נוספים_4.4._פירוט אגח תשואה מעל 10% _פירוט אגח תשואה מעל 10% " xfId="8677"/>
    <cellStyle name="9_דיווחים נוספים_4.4._פירוט אגח תשואה מעל 10% _פירוט אגח תשואה מעל 10%  2" xfId="25981"/>
    <cellStyle name="9_דיווחים נוספים_4.4._פירוט אגח תשואה מעל 10% _פירוט אגח תשואה מעל 10% _15" xfId="14116"/>
    <cellStyle name="9_דיווחים נוספים_4.4._פירוט אגח תשואה מעל 10% _פירוט אגח תשואה מעל 10% _15 2" xfId="25982"/>
    <cellStyle name="9_דיווחים נוספים_דיווחים נוספים" xfId="8678"/>
    <cellStyle name="9_דיווחים נוספים_דיווחים נוספים 2" xfId="8679"/>
    <cellStyle name="9_דיווחים נוספים_דיווחים נוספים 2 2" xfId="25984"/>
    <cellStyle name="9_דיווחים נוספים_דיווחים נוספים 2_15" xfId="14118"/>
    <cellStyle name="9_דיווחים נוספים_דיווחים נוספים 2_15 2" xfId="25985"/>
    <cellStyle name="9_דיווחים נוספים_דיווחים נוספים 2_דיווחים נוספים" xfId="8680"/>
    <cellStyle name="9_דיווחים נוספים_דיווחים נוספים 2_דיווחים נוספים 2" xfId="25986"/>
    <cellStyle name="9_דיווחים נוספים_דיווחים נוספים 2_דיווחים נוספים_1" xfId="8681"/>
    <cellStyle name="9_דיווחים נוספים_דיווחים נוספים 2_דיווחים נוספים_1 2" xfId="25987"/>
    <cellStyle name="9_דיווחים נוספים_דיווחים נוספים 2_דיווחים נוספים_1_15" xfId="14120"/>
    <cellStyle name="9_דיווחים נוספים_דיווחים נוספים 2_דיווחים נוספים_1_15 2" xfId="25988"/>
    <cellStyle name="9_דיווחים נוספים_דיווחים נוספים 2_דיווחים נוספים_1_פירוט אגח תשואה מעל 10% " xfId="8682"/>
    <cellStyle name="9_דיווחים נוספים_דיווחים נוספים 2_דיווחים נוספים_1_פירוט אגח תשואה מעל 10%  2" xfId="25989"/>
    <cellStyle name="9_דיווחים נוספים_דיווחים נוספים 2_דיווחים נוספים_1_פירוט אגח תשואה מעל 10% _15" xfId="14121"/>
    <cellStyle name="9_דיווחים נוספים_דיווחים נוספים 2_דיווחים נוספים_1_פירוט אגח תשואה מעל 10% _15 2" xfId="25990"/>
    <cellStyle name="9_דיווחים נוספים_דיווחים נוספים 2_דיווחים נוספים_15" xfId="14119"/>
    <cellStyle name="9_דיווחים נוספים_דיווחים נוספים 2_דיווחים נוספים_15 2" xfId="25991"/>
    <cellStyle name="9_דיווחים נוספים_דיווחים נוספים 2_דיווחים נוספים_פירוט אגח תשואה מעל 10% " xfId="8683"/>
    <cellStyle name="9_דיווחים נוספים_דיווחים נוספים 2_דיווחים נוספים_פירוט אגח תשואה מעל 10%  2" xfId="25992"/>
    <cellStyle name="9_דיווחים נוספים_דיווחים נוספים 2_דיווחים נוספים_פירוט אגח תשואה מעל 10% _15" xfId="14122"/>
    <cellStyle name="9_דיווחים נוספים_דיווחים נוספים 2_דיווחים נוספים_פירוט אגח תשואה מעל 10% _15 2" xfId="25993"/>
    <cellStyle name="9_דיווחים נוספים_דיווחים נוספים 2_פירוט אגח תשואה מעל 10% " xfId="8684"/>
    <cellStyle name="9_דיווחים נוספים_דיווחים נוספים 2_פירוט אגח תשואה מעל 10%  2" xfId="25994"/>
    <cellStyle name="9_דיווחים נוספים_דיווחים נוספים 2_פירוט אגח תשואה מעל 10% _1" xfId="8685"/>
    <cellStyle name="9_דיווחים נוספים_דיווחים נוספים 2_פירוט אגח תשואה מעל 10% _1 2" xfId="25995"/>
    <cellStyle name="9_דיווחים נוספים_דיווחים נוספים 2_פירוט אגח תשואה מעל 10% _1_15" xfId="14124"/>
    <cellStyle name="9_דיווחים נוספים_דיווחים נוספים 2_פירוט אגח תשואה מעל 10% _1_15 2" xfId="25996"/>
    <cellStyle name="9_דיווחים נוספים_דיווחים נוספים 2_פירוט אגח תשואה מעל 10% _15" xfId="14123"/>
    <cellStyle name="9_דיווחים נוספים_דיווחים נוספים 2_פירוט אגח תשואה מעל 10% _15 2" xfId="25997"/>
    <cellStyle name="9_דיווחים נוספים_דיווחים נוספים 2_פירוט אגח תשואה מעל 10% _פירוט אגח תשואה מעל 10% " xfId="8686"/>
    <cellStyle name="9_דיווחים נוספים_דיווחים נוספים 2_פירוט אגח תשואה מעל 10% _פירוט אגח תשואה מעל 10%  2" xfId="25998"/>
    <cellStyle name="9_דיווחים נוספים_דיווחים נוספים 2_פירוט אגח תשואה מעל 10% _פירוט אגח תשואה מעל 10% _15" xfId="14125"/>
    <cellStyle name="9_דיווחים נוספים_דיווחים נוספים 2_פירוט אגח תשואה מעל 10% _פירוט אגח תשואה מעל 10% _15 2" xfId="25999"/>
    <cellStyle name="9_דיווחים נוספים_דיווחים נוספים 3" xfId="25983"/>
    <cellStyle name="9_דיווחים נוספים_דיווחים נוספים_1" xfId="8687"/>
    <cellStyle name="9_דיווחים נוספים_דיווחים נוספים_1 2" xfId="26000"/>
    <cellStyle name="9_דיווחים נוספים_דיווחים נוספים_1_15" xfId="14126"/>
    <cellStyle name="9_דיווחים נוספים_דיווחים נוספים_1_15 2" xfId="26001"/>
    <cellStyle name="9_דיווחים נוספים_דיווחים נוספים_1_פירוט אגח תשואה מעל 10% " xfId="8688"/>
    <cellStyle name="9_דיווחים נוספים_דיווחים נוספים_1_פירוט אגח תשואה מעל 10%  2" xfId="26002"/>
    <cellStyle name="9_דיווחים נוספים_דיווחים נוספים_1_פירוט אגח תשואה מעל 10% _15" xfId="14127"/>
    <cellStyle name="9_דיווחים נוספים_דיווחים נוספים_1_פירוט אגח תשואה מעל 10% _15 2" xfId="26003"/>
    <cellStyle name="9_דיווחים נוספים_דיווחים נוספים_15" xfId="14117"/>
    <cellStyle name="9_דיווחים נוספים_דיווחים נוספים_15 2" xfId="26004"/>
    <cellStyle name="9_דיווחים נוספים_דיווחים נוספים_4.4." xfId="8689"/>
    <cellStyle name="9_דיווחים נוספים_דיווחים נוספים_4.4. 2" xfId="8690"/>
    <cellStyle name="9_דיווחים נוספים_דיווחים נוספים_4.4. 2 2" xfId="26006"/>
    <cellStyle name="9_דיווחים נוספים_דיווחים נוספים_4.4. 2_15" xfId="14129"/>
    <cellStyle name="9_דיווחים נוספים_דיווחים נוספים_4.4. 2_15 2" xfId="26007"/>
    <cellStyle name="9_דיווחים נוספים_דיווחים נוספים_4.4. 2_דיווחים נוספים" xfId="8691"/>
    <cellStyle name="9_דיווחים נוספים_דיווחים נוספים_4.4. 2_דיווחים נוספים 2" xfId="26008"/>
    <cellStyle name="9_דיווחים נוספים_דיווחים נוספים_4.4. 2_דיווחים נוספים_1" xfId="8692"/>
    <cellStyle name="9_דיווחים נוספים_דיווחים נוספים_4.4. 2_דיווחים נוספים_1 2" xfId="26009"/>
    <cellStyle name="9_דיווחים נוספים_דיווחים נוספים_4.4. 2_דיווחים נוספים_1_15" xfId="14131"/>
    <cellStyle name="9_דיווחים נוספים_דיווחים נוספים_4.4. 2_דיווחים נוספים_1_15 2" xfId="26010"/>
    <cellStyle name="9_דיווחים נוספים_דיווחים נוספים_4.4. 2_דיווחים נוספים_1_פירוט אגח תשואה מעל 10% " xfId="8693"/>
    <cellStyle name="9_דיווחים נוספים_דיווחים נוספים_4.4. 2_דיווחים נוספים_1_פירוט אגח תשואה מעל 10%  2" xfId="26011"/>
    <cellStyle name="9_דיווחים נוספים_דיווחים נוספים_4.4. 2_דיווחים נוספים_1_פירוט אגח תשואה מעל 10% _15" xfId="14132"/>
    <cellStyle name="9_דיווחים נוספים_דיווחים נוספים_4.4. 2_דיווחים נוספים_1_פירוט אגח תשואה מעל 10% _15 2" xfId="26012"/>
    <cellStyle name="9_דיווחים נוספים_דיווחים נוספים_4.4. 2_דיווחים נוספים_15" xfId="14130"/>
    <cellStyle name="9_דיווחים נוספים_דיווחים נוספים_4.4. 2_דיווחים נוספים_15 2" xfId="26013"/>
    <cellStyle name="9_דיווחים נוספים_דיווחים נוספים_4.4. 2_דיווחים נוספים_פירוט אגח תשואה מעל 10% " xfId="8694"/>
    <cellStyle name="9_דיווחים נוספים_דיווחים נוספים_4.4. 2_דיווחים נוספים_פירוט אגח תשואה מעל 10%  2" xfId="26014"/>
    <cellStyle name="9_דיווחים נוספים_דיווחים נוספים_4.4. 2_דיווחים נוספים_פירוט אגח תשואה מעל 10% _15" xfId="14133"/>
    <cellStyle name="9_דיווחים נוספים_דיווחים נוספים_4.4. 2_דיווחים נוספים_פירוט אגח תשואה מעל 10% _15 2" xfId="26015"/>
    <cellStyle name="9_דיווחים נוספים_דיווחים נוספים_4.4. 2_פירוט אגח תשואה מעל 10% " xfId="8695"/>
    <cellStyle name="9_דיווחים נוספים_דיווחים נוספים_4.4. 2_פירוט אגח תשואה מעל 10%  2" xfId="26016"/>
    <cellStyle name="9_דיווחים נוספים_דיווחים נוספים_4.4. 2_פירוט אגח תשואה מעל 10% _1" xfId="8696"/>
    <cellStyle name="9_דיווחים נוספים_דיווחים נוספים_4.4. 2_פירוט אגח תשואה מעל 10% _1 2" xfId="26017"/>
    <cellStyle name="9_דיווחים נוספים_דיווחים נוספים_4.4. 2_פירוט אגח תשואה מעל 10% _1_15" xfId="14135"/>
    <cellStyle name="9_דיווחים נוספים_דיווחים נוספים_4.4. 2_פירוט אגח תשואה מעל 10% _1_15 2" xfId="26018"/>
    <cellStyle name="9_דיווחים נוספים_דיווחים נוספים_4.4. 2_פירוט אגח תשואה מעל 10% _15" xfId="14134"/>
    <cellStyle name="9_דיווחים נוספים_דיווחים נוספים_4.4. 2_פירוט אגח תשואה מעל 10% _15 2" xfId="26019"/>
    <cellStyle name="9_דיווחים נוספים_דיווחים נוספים_4.4. 2_פירוט אגח תשואה מעל 10% _פירוט אגח תשואה מעל 10% " xfId="8697"/>
    <cellStyle name="9_דיווחים נוספים_דיווחים נוספים_4.4. 2_פירוט אגח תשואה מעל 10% _פירוט אגח תשואה מעל 10%  2" xfId="26020"/>
    <cellStyle name="9_דיווחים נוספים_דיווחים נוספים_4.4. 2_פירוט אגח תשואה מעל 10% _פירוט אגח תשואה מעל 10% _15" xfId="14136"/>
    <cellStyle name="9_דיווחים נוספים_דיווחים נוספים_4.4. 2_פירוט אגח תשואה מעל 10% _פירוט אגח תשואה מעל 10% _15 2" xfId="26021"/>
    <cellStyle name="9_דיווחים נוספים_דיווחים נוספים_4.4. 3" xfId="26005"/>
    <cellStyle name="9_דיווחים נוספים_דיווחים נוספים_4.4._15" xfId="14128"/>
    <cellStyle name="9_דיווחים נוספים_דיווחים נוספים_4.4._15 2" xfId="26022"/>
    <cellStyle name="9_דיווחים נוספים_דיווחים נוספים_4.4._דיווחים נוספים" xfId="8698"/>
    <cellStyle name="9_דיווחים נוספים_דיווחים נוספים_4.4._דיווחים נוספים 2" xfId="26023"/>
    <cellStyle name="9_דיווחים נוספים_דיווחים נוספים_4.4._דיווחים נוספים_15" xfId="14137"/>
    <cellStyle name="9_דיווחים נוספים_דיווחים נוספים_4.4._דיווחים נוספים_15 2" xfId="26024"/>
    <cellStyle name="9_דיווחים נוספים_דיווחים נוספים_4.4._דיווחים נוספים_פירוט אגח תשואה מעל 10% " xfId="8699"/>
    <cellStyle name="9_דיווחים נוספים_דיווחים נוספים_4.4._דיווחים נוספים_פירוט אגח תשואה מעל 10%  2" xfId="26025"/>
    <cellStyle name="9_דיווחים נוספים_דיווחים נוספים_4.4._דיווחים נוספים_פירוט אגח תשואה מעל 10% _15" xfId="14138"/>
    <cellStyle name="9_דיווחים נוספים_דיווחים נוספים_4.4._דיווחים נוספים_פירוט אגח תשואה מעל 10% _15 2" xfId="26026"/>
    <cellStyle name="9_דיווחים נוספים_דיווחים נוספים_4.4._פירוט אגח תשואה מעל 10% " xfId="8700"/>
    <cellStyle name="9_דיווחים נוספים_דיווחים נוספים_4.4._פירוט אגח תשואה מעל 10%  2" xfId="26027"/>
    <cellStyle name="9_דיווחים נוספים_דיווחים נוספים_4.4._פירוט אגח תשואה מעל 10% _1" xfId="8701"/>
    <cellStyle name="9_דיווחים נוספים_דיווחים נוספים_4.4._פירוט אגח תשואה מעל 10% _1 2" xfId="26028"/>
    <cellStyle name="9_דיווחים נוספים_דיווחים נוספים_4.4._פירוט אגח תשואה מעל 10% _1_15" xfId="14140"/>
    <cellStyle name="9_דיווחים נוספים_דיווחים נוספים_4.4._פירוט אגח תשואה מעל 10% _1_15 2" xfId="26029"/>
    <cellStyle name="9_דיווחים נוספים_דיווחים נוספים_4.4._פירוט אגח תשואה מעל 10% _15" xfId="14139"/>
    <cellStyle name="9_דיווחים נוספים_דיווחים נוספים_4.4._פירוט אגח תשואה מעל 10% _15 2" xfId="26030"/>
    <cellStyle name="9_דיווחים נוספים_דיווחים נוספים_4.4._פירוט אגח תשואה מעל 10% _פירוט אגח תשואה מעל 10% " xfId="8702"/>
    <cellStyle name="9_דיווחים נוספים_דיווחים נוספים_4.4._פירוט אגח תשואה מעל 10% _פירוט אגח תשואה מעל 10%  2" xfId="26031"/>
    <cellStyle name="9_דיווחים נוספים_דיווחים נוספים_4.4._פירוט אגח תשואה מעל 10% _פירוט אגח תשואה מעל 10% _15" xfId="14141"/>
    <cellStyle name="9_דיווחים נוספים_דיווחים נוספים_4.4._פירוט אגח תשואה מעל 10% _פירוט אגח תשואה מעל 10% _15 2" xfId="26032"/>
    <cellStyle name="9_דיווחים נוספים_דיווחים נוספים_דיווחים נוספים" xfId="8703"/>
    <cellStyle name="9_דיווחים נוספים_דיווחים נוספים_דיווחים נוספים 2" xfId="26033"/>
    <cellStyle name="9_דיווחים נוספים_דיווחים נוספים_דיווחים נוספים_15" xfId="14142"/>
    <cellStyle name="9_דיווחים נוספים_דיווחים נוספים_דיווחים נוספים_15 2" xfId="26034"/>
    <cellStyle name="9_דיווחים נוספים_דיווחים נוספים_דיווחים נוספים_פירוט אגח תשואה מעל 10% " xfId="8704"/>
    <cellStyle name="9_דיווחים נוספים_דיווחים נוספים_דיווחים נוספים_פירוט אגח תשואה מעל 10%  2" xfId="26035"/>
    <cellStyle name="9_דיווחים נוספים_דיווחים נוספים_דיווחים נוספים_פירוט אגח תשואה מעל 10% _15" xfId="14143"/>
    <cellStyle name="9_דיווחים נוספים_דיווחים נוספים_דיווחים נוספים_פירוט אגח תשואה מעל 10% _15 2" xfId="26036"/>
    <cellStyle name="9_דיווחים נוספים_דיווחים נוספים_פירוט אגח תשואה מעל 10% " xfId="8705"/>
    <cellStyle name="9_דיווחים נוספים_דיווחים נוספים_פירוט אגח תשואה מעל 10%  2" xfId="26037"/>
    <cellStyle name="9_דיווחים נוספים_דיווחים נוספים_פירוט אגח תשואה מעל 10% _1" xfId="8706"/>
    <cellStyle name="9_דיווחים נוספים_דיווחים נוספים_פירוט אגח תשואה מעל 10% _1 2" xfId="26038"/>
    <cellStyle name="9_דיווחים נוספים_דיווחים נוספים_פירוט אגח תשואה מעל 10% _1_15" xfId="14145"/>
    <cellStyle name="9_דיווחים נוספים_דיווחים נוספים_פירוט אגח תשואה מעל 10% _1_15 2" xfId="26039"/>
    <cellStyle name="9_דיווחים נוספים_דיווחים נוספים_פירוט אגח תשואה מעל 10% _15" xfId="14144"/>
    <cellStyle name="9_דיווחים נוספים_דיווחים נוספים_פירוט אגח תשואה מעל 10% _15 2" xfId="26040"/>
    <cellStyle name="9_דיווחים נוספים_דיווחים נוספים_פירוט אגח תשואה מעל 10% _פירוט אגח תשואה מעל 10% " xfId="8707"/>
    <cellStyle name="9_דיווחים נוספים_דיווחים נוספים_פירוט אגח תשואה מעל 10% _פירוט אגח תשואה מעל 10%  2" xfId="26041"/>
    <cellStyle name="9_דיווחים נוספים_דיווחים נוספים_פירוט אגח תשואה מעל 10% _פירוט אגח תשואה מעל 10% _15" xfId="14146"/>
    <cellStyle name="9_דיווחים נוספים_דיווחים נוספים_פירוט אגח תשואה מעל 10% _פירוט אגח תשואה מעל 10% _15 2" xfId="26042"/>
    <cellStyle name="9_דיווחים נוספים_פירוט אגח תשואה מעל 10% " xfId="8708"/>
    <cellStyle name="9_דיווחים נוספים_פירוט אגח תשואה מעל 10%  2" xfId="26043"/>
    <cellStyle name="9_דיווחים נוספים_פירוט אגח תשואה מעל 10% _1" xfId="8709"/>
    <cellStyle name="9_דיווחים נוספים_פירוט אגח תשואה מעל 10% _1 2" xfId="26044"/>
    <cellStyle name="9_דיווחים נוספים_פירוט אגח תשואה מעל 10% _1_15" xfId="14148"/>
    <cellStyle name="9_דיווחים נוספים_פירוט אגח תשואה מעל 10% _1_15 2" xfId="26045"/>
    <cellStyle name="9_דיווחים נוספים_פירוט אגח תשואה מעל 10% _15" xfId="14147"/>
    <cellStyle name="9_דיווחים נוספים_פירוט אגח תשואה מעל 10% _15 2" xfId="26046"/>
    <cellStyle name="9_דיווחים נוספים_פירוט אגח תשואה מעל 10% _פירוט אגח תשואה מעל 10% " xfId="8710"/>
    <cellStyle name="9_דיווחים נוספים_פירוט אגח תשואה מעל 10% _פירוט אגח תשואה מעל 10%  2" xfId="26047"/>
    <cellStyle name="9_דיווחים נוספים_פירוט אגח תשואה מעל 10% _פירוט אגח תשואה מעל 10% _15" xfId="14149"/>
    <cellStyle name="9_דיווחים נוספים_פירוט אגח תשואה מעל 10% _פירוט אגח תשואה מעל 10% _15 2" xfId="26048"/>
    <cellStyle name="9_הערות" xfId="8711"/>
    <cellStyle name="9_הערות 2" xfId="8712"/>
    <cellStyle name="9_הערות 2 2" xfId="26050"/>
    <cellStyle name="9_הערות 2_15" xfId="14151"/>
    <cellStyle name="9_הערות 2_15 2" xfId="26051"/>
    <cellStyle name="9_הערות 2_דיווחים נוספים" xfId="8713"/>
    <cellStyle name="9_הערות 2_דיווחים נוספים 2" xfId="26052"/>
    <cellStyle name="9_הערות 2_דיווחים נוספים_1" xfId="8714"/>
    <cellStyle name="9_הערות 2_דיווחים נוספים_1 2" xfId="26053"/>
    <cellStyle name="9_הערות 2_דיווחים נוספים_1_15" xfId="14153"/>
    <cellStyle name="9_הערות 2_דיווחים נוספים_1_15 2" xfId="26054"/>
    <cellStyle name="9_הערות 2_דיווחים נוספים_1_פירוט אגח תשואה מעל 10% " xfId="8715"/>
    <cellStyle name="9_הערות 2_דיווחים נוספים_1_פירוט אגח תשואה מעל 10%  2" xfId="26055"/>
    <cellStyle name="9_הערות 2_דיווחים נוספים_1_פירוט אגח תשואה מעל 10% _15" xfId="14154"/>
    <cellStyle name="9_הערות 2_דיווחים נוספים_1_פירוט אגח תשואה מעל 10% _15 2" xfId="26056"/>
    <cellStyle name="9_הערות 2_דיווחים נוספים_15" xfId="14152"/>
    <cellStyle name="9_הערות 2_דיווחים נוספים_15 2" xfId="26057"/>
    <cellStyle name="9_הערות 2_דיווחים נוספים_פירוט אגח תשואה מעל 10% " xfId="8716"/>
    <cellStyle name="9_הערות 2_דיווחים נוספים_פירוט אגח תשואה מעל 10%  2" xfId="26058"/>
    <cellStyle name="9_הערות 2_דיווחים נוספים_פירוט אגח תשואה מעל 10% _15" xfId="14155"/>
    <cellStyle name="9_הערות 2_דיווחים נוספים_פירוט אגח תשואה מעל 10% _15 2" xfId="26059"/>
    <cellStyle name="9_הערות 2_פירוט אגח תשואה מעל 10% " xfId="8717"/>
    <cellStyle name="9_הערות 2_פירוט אגח תשואה מעל 10%  2" xfId="26060"/>
    <cellStyle name="9_הערות 2_פירוט אגח תשואה מעל 10% _1" xfId="8718"/>
    <cellStyle name="9_הערות 2_פירוט אגח תשואה מעל 10% _1 2" xfId="26061"/>
    <cellStyle name="9_הערות 2_פירוט אגח תשואה מעל 10% _1_15" xfId="14157"/>
    <cellStyle name="9_הערות 2_פירוט אגח תשואה מעל 10% _1_15 2" xfId="26062"/>
    <cellStyle name="9_הערות 2_פירוט אגח תשואה מעל 10% _15" xfId="14156"/>
    <cellStyle name="9_הערות 2_פירוט אגח תשואה מעל 10% _15 2" xfId="26063"/>
    <cellStyle name="9_הערות 2_פירוט אגח תשואה מעל 10% _פירוט אגח תשואה מעל 10% " xfId="8719"/>
    <cellStyle name="9_הערות 2_פירוט אגח תשואה מעל 10% _פירוט אגח תשואה מעל 10%  2" xfId="26064"/>
    <cellStyle name="9_הערות 2_פירוט אגח תשואה מעל 10% _פירוט אגח תשואה מעל 10% _15" xfId="14158"/>
    <cellStyle name="9_הערות 2_פירוט אגח תשואה מעל 10% _פירוט אגח תשואה מעל 10% _15 2" xfId="26065"/>
    <cellStyle name="9_הערות 3" xfId="26049"/>
    <cellStyle name="9_הערות_15" xfId="14150"/>
    <cellStyle name="9_הערות_15 2" xfId="26066"/>
    <cellStyle name="9_הערות_4.4." xfId="8720"/>
    <cellStyle name="9_הערות_4.4. 2" xfId="8721"/>
    <cellStyle name="9_הערות_4.4. 2 2" xfId="26068"/>
    <cellStyle name="9_הערות_4.4. 2_15" xfId="14160"/>
    <cellStyle name="9_הערות_4.4. 2_15 2" xfId="26069"/>
    <cellStyle name="9_הערות_4.4. 2_דיווחים נוספים" xfId="8722"/>
    <cellStyle name="9_הערות_4.4. 2_דיווחים נוספים 2" xfId="26070"/>
    <cellStyle name="9_הערות_4.4. 2_דיווחים נוספים_1" xfId="8723"/>
    <cellStyle name="9_הערות_4.4. 2_דיווחים נוספים_1 2" xfId="26071"/>
    <cellStyle name="9_הערות_4.4. 2_דיווחים נוספים_1_15" xfId="14162"/>
    <cellStyle name="9_הערות_4.4. 2_דיווחים נוספים_1_15 2" xfId="26072"/>
    <cellStyle name="9_הערות_4.4. 2_דיווחים נוספים_1_פירוט אגח תשואה מעל 10% " xfId="8724"/>
    <cellStyle name="9_הערות_4.4. 2_דיווחים נוספים_1_פירוט אגח תשואה מעל 10%  2" xfId="26073"/>
    <cellStyle name="9_הערות_4.4. 2_דיווחים נוספים_1_פירוט אגח תשואה מעל 10% _15" xfId="14163"/>
    <cellStyle name="9_הערות_4.4. 2_דיווחים נוספים_1_פירוט אגח תשואה מעל 10% _15 2" xfId="26074"/>
    <cellStyle name="9_הערות_4.4. 2_דיווחים נוספים_15" xfId="14161"/>
    <cellStyle name="9_הערות_4.4. 2_דיווחים נוספים_15 2" xfId="26075"/>
    <cellStyle name="9_הערות_4.4. 2_דיווחים נוספים_פירוט אגח תשואה מעל 10% " xfId="8725"/>
    <cellStyle name="9_הערות_4.4. 2_דיווחים נוספים_פירוט אגח תשואה מעל 10%  2" xfId="26076"/>
    <cellStyle name="9_הערות_4.4. 2_דיווחים נוספים_פירוט אגח תשואה מעל 10% _15" xfId="14164"/>
    <cellStyle name="9_הערות_4.4. 2_דיווחים נוספים_פירוט אגח תשואה מעל 10% _15 2" xfId="26077"/>
    <cellStyle name="9_הערות_4.4. 2_פירוט אגח תשואה מעל 10% " xfId="8726"/>
    <cellStyle name="9_הערות_4.4. 2_פירוט אגח תשואה מעל 10%  2" xfId="26078"/>
    <cellStyle name="9_הערות_4.4. 2_פירוט אגח תשואה מעל 10% _1" xfId="8727"/>
    <cellStyle name="9_הערות_4.4. 2_פירוט אגח תשואה מעל 10% _1 2" xfId="26079"/>
    <cellStyle name="9_הערות_4.4. 2_פירוט אגח תשואה מעל 10% _1_15" xfId="14166"/>
    <cellStyle name="9_הערות_4.4. 2_פירוט אגח תשואה מעל 10% _1_15 2" xfId="26080"/>
    <cellStyle name="9_הערות_4.4. 2_פירוט אגח תשואה מעל 10% _15" xfId="14165"/>
    <cellStyle name="9_הערות_4.4. 2_פירוט אגח תשואה מעל 10% _15 2" xfId="26081"/>
    <cellStyle name="9_הערות_4.4. 2_פירוט אגח תשואה מעל 10% _פירוט אגח תשואה מעל 10% " xfId="8728"/>
    <cellStyle name="9_הערות_4.4. 2_פירוט אגח תשואה מעל 10% _פירוט אגח תשואה מעל 10%  2" xfId="26082"/>
    <cellStyle name="9_הערות_4.4. 2_פירוט אגח תשואה מעל 10% _פירוט אגח תשואה מעל 10% _15" xfId="14167"/>
    <cellStyle name="9_הערות_4.4. 2_פירוט אגח תשואה מעל 10% _פירוט אגח תשואה מעל 10% _15 2" xfId="26083"/>
    <cellStyle name="9_הערות_4.4. 3" xfId="26067"/>
    <cellStyle name="9_הערות_4.4._15" xfId="14159"/>
    <cellStyle name="9_הערות_4.4._15 2" xfId="26084"/>
    <cellStyle name="9_הערות_4.4._דיווחים נוספים" xfId="8729"/>
    <cellStyle name="9_הערות_4.4._דיווחים נוספים 2" xfId="26085"/>
    <cellStyle name="9_הערות_4.4._דיווחים נוספים_15" xfId="14168"/>
    <cellStyle name="9_הערות_4.4._דיווחים נוספים_15 2" xfId="26086"/>
    <cellStyle name="9_הערות_4.4._דיווחים נוספים_פירוט אגח תשואה מעל 10% " xfId="8730"/>
    <cellStyle name="9_הערות_4.4._דיווחים נוספים_פירוט אגח תשואה מעל 10%  2" xfId="26087"/>
    <cellStyle name="9_הערות_4.4._דיווחים נוספים_פירוט אגח תשואה מעל 10% _15" xfId="14169"/>
    <cellStyle name="9_הערות_4.4._דיווחים נוספים_פירוט אגח תשואה מעל 10% _15 2" xfId="26088"/>
    <cellStyle name="9_הערות_4.4._פירוט אגח תשואה מעל 10% " xfId="8731"/>
    <cellStyle name="9_הערות_4.4._פירוט אגח תשואה מעל 10%  2" xfId="26089"/>
    <cellStyle name="9_הערות_4.4._פירוט אגח תשואה מעל 10% _1" xfId="8732"/>
    <cellStyle name="9_הערות_4.4._פירוט אגח תשואה מעל 10% _1 2" xfId="26090"/>
    <cellStyle name="9_הערות_4.4._פירוט אגח תשואה מעל 10% _1_15" xfId="14171"/>
    <cellStyle name="9_הערות_4.4._פירוט אגח תשואה מעל 10% _1_15 2" xfId="26091"/>
    <cellStyle name="9_הערות_4.4._פירוט אגח תשואה מעל 10% _15" xfId="14170"/>
    <cellStyle name="9_הערות_4.4._פירוט אגח תשואה מעל 10% _15 2" xfId="26092"/>
    <cellStyle name="9_הערות_4.4._פירוט אגח תשואה מעל 10% _פירוט אגח תשואה מעל 10% " xfId="8733"/>
    <cellStyle name="9_הערות_4.4._פירוט אגח תשואה מעל 10% _פירוט אגח תשואה מעל 10%  2" xfId="26093"/>
    <cellStyle name="9_הערות_4.4._פירוט אגח תשואה מעל 10% _פירוט אגח תשואה מעל 10% _15" xfId="14172"/>
    <cellStyle name="9_הערות_4.4._פירוט אגח תשואה מעל 10% _פירוט אגח תשואה מעל 10% _15 2" xfId="26094"/>
    <cellStyle name="9_הערות_דיווחים נוספים" xfId="8734"/>
    <cellStyle name="9_הערות_דיווחים נוספים 2" xfId="26095"/>
    <cellStyle name="9_הערות_דיווחים נוספים_1" xfId="8735"/>
    <cellStyle name="9_הערות_דיווחים נוספים_1 2" xfId="26096"/>
    <cellStyle name="9_הערות_דיווחים נוספים_1_15" xfId="14174"/>
    <cellStyle name="9_הערות_דיווחים נוספים_1_15 2" xfId="26097"/>
    <cellStyle name="9_הערות_דיווחים נוספים_1_פירוט אגח תשואה מעל 10% " xfId="8736"/>
    <cellStyle name="9_הערות_דיווחים נוספים_1_פירוט אגח תשואה מעל 10%  2" xfId="26098"/>
    <cellStyle name="9_הערות_דיווחים נוספים_1_פירוט אגח תשואה מעל 10% _15" xfId="14175"/>
    <cellStyle name="9_הערות_דיווחים נוספים_1_פירוט אגח תשואה מעל 10% _15 2" xfId="26099"/>
    <cellStyle name="9_הערות_דיווחים נוספים_15" xfId="14173"/>
    <cellStyle name="9_הערות_דיווחים נוספים_15 2" xfId="26100"/>
    <cellStyle name="9_הערות_דיווחים נוספים_פירוט אגח תשואה מעל 10% " xfId="8737"/>
    <cellStyle name="9_הערות_דיווחים נוספים_פירוט אגח תשואה מעל 10%  2" xfId="26101"/>
    <cellStyle name="9_הערות_דיווחים נוספים_פירוט אגח תשואה מעל 10% _15" xfId="14176"/>
    <cellStyle name="9_הערות_דיווחים נוספים_פירוט אגח תשואה מעל 10% _15 2" xfId="26102"/>
    <cellStyle name="9_הערות_פירוט אגח תשואה מעל 10% " xfId="8738"/>
    <cellStyle name="9_הערות_פירוט אגח תשואה מעל 10%  2" xfId="26103"/>
    <cellStyle name="9_הערות_פירוט אגח תשואה מעל 10% _1" xfId="8739"/>
    <cellStyle name="9_הערות_פירוט אגח תשואה מעל 10% _1 2" xfId="26104"/>
    <cellStyle name="9_הערות_פירוט אגח תשואה מעל 10% _1_15" xfId="14178"/>
    <cellStyle name="9_הערות_פירוט אגח תשואה מעל 10% _1_15 2" xfId="26105"/>
    <cellStyle name="9_הערות_פירוט אגח תשואה מעל 10% _15" xfId="14177"/>
    <cellStyle name="9_הערות_פירוט אגח תשואה מעל 10% _15 2" xfId="26106"/>
    <cellStyle name="9_הערות_פירוט אגח תשואה מעל 10% _פירוט אגח תשואה מעל 10% " xfId="8740"/>
    <cellStyle name="9_הערות_פירוט אגח תשואה מעל 10% _פירוט אגח תשואה מעל 10%  2" xfId="26107"/>
    <cellStyle name="9_הערות_פירוט אגח תשואה מעל 10% _פירוט אגח תשואה מעל 10% _15" xfId="14179"/>
    <cellStyle name="9_הערות_פירוט אגח תשואה מעל 10% _פירוט אגח תשואה מעל 10% _15 2" xfId="26108"/>
    <cellStyle name="9_יתרת מסגרות אשראי לניצול " xfId="8741"/>
    <cellStyle name="9_יתרת מסגרות אשראי לניצול  2" xfId="8742"/>
    <cellStyle name="9_יתרת מסגרות אשראי לניצול  2 2" xfId="26110"/>
    <cellStyle name="9_יתרת מסגרות אשראי לניצול  2_15" xfId="14181"/>
    <cellStyle name="9_יתרת מסגרות אשראי לניצול  2_15 2" xfId="26111"/>
    <cellStyle name="9_יתרת מסגרות אשראי לניצול  2_דיווחים נוספים" xfId="8743"/>
    <cellStyle name="9_יתרת מסגרות אשראי לניצול  2_דיווחים נוספים 2" xfId="26112"/>
    <cellStyle name="9_יתרת מסגרות אשראי לניצול  2_דיווחים נוספים_1" xfId="8744"/>
    <cellStyle name="9_יתרת מסגרות אשראי לניצול  2_דיווחים נוספים_1 2" xfId="26113"/>
    <cellStyle name="9_יתרת מסגרות אשראי לניצול  2_דיווחים נוספים_1_15" xfId="14183"/>
    <cellStyle name="9_יתרת מסגרות אשראי לניצול  2_דיווחים נוספים_1_15 2" xfId="26114"/>
    <cellStyle name="9_יתרת מסגרות אשראי לניצול  2_דיווחים נוספים_1_פירוט אגח תשואה מעל 10% " xfId="8745"/>
    <cellStyle name="9_יתרת מסגרות אשראי לניצול  2_דיווחים נוספים_1_פירוט אגח תשואה מעל 10%  2" xfId="26115"/>
    <cellStyle name="9_יתרת מסגרות אשראי לניצול  2_דיווחים נוספים_1_פירוט אגח תשואה מעל 10% _15" xfId="14184"/>
    <cellStyle name="9_יתרת מסגרות אשראי לניצול  2_דיווחים נוספים_1_פירוט אגח תשואה מעל 10% _15 2" xfId="26116"/>
    <cellStyle name="9_יתרת מסגרות אשראי לניצול  2_דיווחים נוספים_15" xfId="14182"/>
    <cellStyle name="9_יתרת מסגרות אשראי לניצול  2_דיווחים נוספים_15 2" xfId="26117"/>
    <cellStyle name="9_יתרת מסגרות אשראי לניצול  2_דיווחים נוספים_פירוט אגח תשואה מעל 10% " xfId="8746"/>
    <cellStyle name="9_יתרת מסגרות אשראי לניצול  2_דיווחים נוספים_פירוט אגח תשואה מעל 10%  2" xfId="26118"/>
    <cellStyle name="9_יתרת מסגרות אשראי לניצול  2_דיווחים נוספים_פירוט אגח תשואה מעל 10% _15" xfId="14185"/>
    <cellStyle name="9_יתרת מסגרות אשראי לניצול  2_דיווחים נוספים_פירוט אגח תשואה מעל 10% _15 2" xfId="26119"/>
    <cellStyle name="9_יתרת מסגרות אשראי לניצול  2_פירוט אגח תשואה מעל 10% " xfId="8747"/>
    <cellStyle name="9_יתרת מסגרות אשראי לניצול  2_פירוט אגח תשואה מעל 10%  2" xfId="26120"/>
    <cellStyle name="9_יתרת מסגרות אשראי לניצול  2_פירוט אגח תשואה מעל 10% _1" xfId="8748"/>
    <cellStyle name="9_יתרת מסגרות אשראי לניצול  2_פירוט אגח תשואה מעל 10% _1 2" xfId="26121"/>
    <cellStyle name="9_יתרת מסגרות אשראי לניצול  2_פירוט אגח תשואה מעל 10% _1_15" xfId="14187"/>
    <cellStyle name="9_יתרת מסגרות אשראי לניצול  2_פירוט אגח תשואה מעל 10% _1_15 2" xfId="26122"/>
    <cellStyle name="9_יתרת מסגרות אשראי לניצול  2_פירוט אגח תשואה מעל 10% _15" xfId="14186"/>
    <cellStyle name="9_יתרת מסגרות אשראי לניצול  2_פירוט אגח תשואה מעל 10% _15 2" xfId="26123"/>
    <cellStyle name="9_יתרת מסגרות אשראי לניצול  2_פירוט אגח תשואה מעל 10% _פירוט אגח תשואה מעל 10% " xfId="8749"/>
    <cellStyle name="9_יתרת מסגרות אשראי לניצול  2_פירוט אגח תשואה מעל 10% _פירוט אגח תשואה מעל 10%  2" xfId="26124"/>
    <cellStyle name="9_יתרת מסגרות אשראי לניצול  2_פירוט אגח תשואה מעל 10% _פירוט אגח תשואה מעל 10% _15" xfId="14188"/>
    <cellStyle name="9_יתרת מסגרות אשראי לניצול  2_פירוט אגח תשואה מעל 10% _פירוט אגח תשואה מעל 10% _15 2" xfId="26125"/>
    <cellStyle name="9_יתרת מסגרות אשראי לניצול  3" xfId="26109"/>
    <cellStyle name="9_יתרת מסגרות אשראי לניצול _15" xfId="14180"/>
    <cellStyle name="9_יתרת מסגרות אשראי לניצול _15 2" xfId="26126"/>
    <cellStyle name="9_יתרת מסגרות אשראי לניצול _4.4." xfId="8750"/>
    <cellStyle name="9_יתרת מסגרות אשראי לניצול _4.4. 2" xfId="8751"/>
    <cellStyle name="9_יתרת מסגרות אשראי לניצול _4.4. 2 2" xfId="26128"/>
    <cellStyle name="9_יתרת מסגרות אשראי לניצול _4.4. 2_15" xfId="14190"/>
    <cellStyle name="9_יתרת מסגרות אשראי לניצול _4.4. 2_15 2" xfId="26129"/>
    <cellStyle name="9_יתרת מסגרות אשראי לניצול _4.4. 2_דיווחים נוספים" xfId="8752"/>
    <cellStyle name="9_יתרת מסגרות אשראי לניצול _4.4. 2_דיווחים נוספים 2" xfId="26130"/>
    <cellStyle name="9_יתרת מסגרות אשראי לניצול _4.4. 2_דיווחים נוספים_1" xfId="8753"/>
    <cellStyle name="9_יתרת מסגרות אשראי לניצול _4.4. 2_דיווחים נוספים_1 2" xfId="26131"/>
    <cellStyle name="9_יתרת מסגרות אשראי לניצול _4.4. 2_דיווחים נוספים_1_15" xfId="14192"/>
    <cellStyle name="9_יתרת מסגרות אשראי לניצול _4.4. 2_דיווחים נוספים_1_15 2" xfId="26132"/>
    <cellStyle name="9_יתרת מסגרות אשראי לניצול _4.4. 2_דיווחים נוספים_1_פירוט אגח תשואה מעל 10% " xfId="8754"/>
    <cellStyle name="9_יתרת מסגרות אשראי לניצול _4.4. 2_דיווחים נוספים_1_פירוט אגח תשואה מעל 10%  2" xfId="26133"/>
    <cellStyle name="9_יתרת מסגרות אשראי לניצול _4.4. 2_דיווחים נוספים_1_פירוט אגח תשואה מעל 10% _15" xfId="14193"/>
    <cellStyle name="9_יתרת מסגרות אשראי לניצול _4.4. 2_דיווחים נוספים_1_פירוט אגח תשואה מעל 10% _15 2" xfId="26134"/>
    <cellStyle name="9_יתרת מסגרות אשראי לניצול _4.4. 2_דיווחים נוספים_15" xfId="14191"/>
    <cellStyle name="9_יתרת מסגרות אשראי לניצול _4.4. 2_דיווחים נוספים_15 2" xfId="26135"/>
    <cellStyle name="9_יתרת מסגרות אשראי לניצול _4.4. 2_דיווחים נוספים_פירוט אגח תשואה מעל 10% " xfId="8755"/>
    <cellStyle name="9_יתרת מסגרות אשראי לניצול _4.4. 2_דיווחים נוספים_פירוט אגח תשואה מעל 10%  2" xfId="26136"/>
    <cellStyle name="9_יתרת מסגרות אשראי לניצול _4.4. 2_דיווחים נוספים_פירוט אגח תשואה מעל 10% _15" xfId="14194"/>
    <cellStyle name="9_יתרת מסגרות אשראי לניצול _4.4. 2_דיווחים נוספים_פירוט אגח תשואה מעל 10% _15 2" xfId="26137"/>
    <cellStyle name="9_יתרת מסגרות אשראי לניצול _4.4. 2_פירוט אגח תשואה מעל 10% " xfId="8756"/>
    <cellStyle name="9_יתרת מסגרות אשראי לניצול _4.4. 2_פירוט אגח תשואה מעל 10%  2" xfId="26138"/>
    <cellStyle name="9_יתרת מסגרות אשראי לניצול _4.4. 2_פירוט אגח תשואה מעל 10% _1" xfId="8757"/>
    <cellStyle name="9_יתרת מסגרות אשראי לניצול _4.4. 2_פירוט אגח תשואה מעל 10% _1 2" xfId="26139"/>
    <cellStyle name="9_יתרת מסגרות אשראי לניצול _4.4. 2_פירוט אגח תשואה מעל 10% _1_15" xfId="14196"/>
    <cellStyle name="9_יתרת מסגרות אשראי לניצול _4.4. 2_פירוט אגח תשואה מעל 10% _1_15 2" xfId="26140"/>
    <cellStyle name="9_יתרת מסגרות אשראי לניצול _4.4. 2_פירוט אגח תשואה מעל 10% _15" xfId="14195"/>
    <cellStyle name="9_יתרת מסגרות אשראי לניצול _4.4. 2_פירוט אגח תשואה מעל 10% _15 2" xfId="26141"/>
    <cellStyle name="9_יתרת מסגרות אשראי לניצול _4.4. 2_פירוט אגח תשואה מעל 10% _פירוט אגח תשואה מעל 10% " xfId="8758"/>
    <cellStyle name="9_יתרת מסגרות אשראי לניצול _4.4. 2_פירוט אגח תשואה מעל 10% _פירוט אגח תשואה מעל 10%  2" xfId="26142"/>
    <cellStyle name="9_יתרת מסגרות אשראי לניצול _4.4. 2_פירוט אגח תשואה מעל 10% _פירוט אגח תשואה מעל 10% _15" xfId="14197"/>
    <cellStyle name="9_יתרת מסגרות אשראי לניצול _4.4. 2_פירוט אגח תשואה מעל 10% _פירוט אגח תשואה מעל 10% _15 2" xfId="26143"/>
    <cellStyle name="9_יתרת מסגרות אשראי לניצול _4.4. 3" xfId="26127"/>
    <cellStyle name="9_יתרת מסגרות אשראי לניצול _4.4._15" xfId="14189"/>
    <cellStyle name="9_יתרת מסגרות אשראי לניצול _4.4._15 2" xfId="26144"/>
    <cellStyle name="9_יתרת מסגרות אשראי לניצול _4.4._דיווחים נוספים" xfId="8759"/>
    <cellStyle name="9_יתרת מסגרות אשראי לניצול _4.4._דיווחים נוספים 2" xfId="26145"/>
    <cellStyle name="9_יתרת מסגרות אשראי לניצול _4.4._דיווחים נוספים_15" xfId="14198"/>
    <cellStyle name="9_יתרת מסגרות אשראי לניצול _4.4._דיווחים נוספים_15 2" xfId="26146"/>
    <cellStyle name="9_יתרת מסגרות אשראי לניצול _4.4._דיווחים נוספים_פירוט אגח תשואה מעל 10% " xfId="8760"/>
    <cellStyle name="9_יתרת מסגרות אשראי לניצול _4.4._דיווחים נוספים_פירוט אגח תשואה מעל 10%  2" xfId="26147"/>
    <cellStyle name="9_יתרת מסגרות אשראי לניצול _4.4._דיווחים נוספים_פירוט אגח תשואה מעל 10% _15" xfId="14199"/>
    <cellStyle name="9_יתרת מסגרות אשראי לניצול _4.4._דיווחים נוספים_פירוט אגח תשואה מעל 10% _15 2" xfId="26148"/>
    <cellStyle name="9_יתרת מסגרות אשראי לניצול _4.4._פירוט אגח תשואה מעל 10% " xfId="8761"/>
    <cellStyle name="9_יתרת מסגרות אשראי לניצול _4.4._פירוט אגח תשואה מעל 10%  2" xfId="26149"/>
    <cellStyle name="9_יתרת מסגרות אשראי לניצול _4.4._פירוט אגח תשואה מעל 10% _1" xfId="8762"/>
    <cellStyle name="9_יתרת מסגרות אשראי לניצול _4.4._פירוט אגח תשואה מעל 10% _1 2" xfId="26150"/>
    <cellStyle name="9_יתרת מסגרות אשראי לניצול _4.4._פירוט אגח תשואה מעל 10% _1_15" xfId="14201"/>
    <cellStyle name="9_יתרת מסגרות אשראי לניצול _4.4._פירוט אגח תשואה מעל 10% _1_15 2" xfId="26151"/>
    <cellStyle name="9_יתרת מסגרות אשראי לניצול _4.4._פירוט אגח תשואה מעל 10% _15" xfId="14200"/>
    <cellStyle name="9_יתרת מסגרות אשראי לניצול _4.4._פירוט אגח תשואה מעל 10% _15 2" xfId="26152"/>
    <cellStyle name="9_יתרת מסגרות אשראי לניצול _4.4._פירוט אגח תשואה מעל 10% _פירוט אגח תשואה מעל 10% " xfId="8763"/>
    <cellStyle name="9_יתרת מסגרות אשראי לניצול _4.4._פירוט אגח תשואה מעל 10% _פירוט אגח תשואה מעל 10%  2" xfId="26153"/>
    <cellStyle name="9_יתרת מסגרות אשראי לניצול _4.4._פירוט אגח תשואה מעל 10% _פירוט אגח תשואה מעל 10% _15" xfId="14202"/>
    <cellStyle name="9_יתרת מסגרות אשראי לניצול _4.4._פירוט אגח תשואה מעל 10% _פירוט אגח תשואה מעל 10% _15 2" xfId="26154"/>
    <cellStyle name="9_יתרת מסגרות אשראי לניצול _דיווחים נוספים" xfId="8764"/>
    <cellStyle name="9_יתרת מסגרות אשראי לניצול _דיווחים נוספים 2" xfId="26155"/>
    <cellStyle name="9_יתרת מסגרות אשראי לניצול _דיווחים נוספים_1" xfId="8765"/>
    <cellStyle name="9_יתרת מסגרות אשראי לניצול _דיווחים נוספים_1 2" xfId="26156"/>
    <cellStyle name="9_יתרת מסגרות אשראי לניצול _דיווחים נוספים_1_15" xfId="14204"/>
    <cellStyle name="9_יתרת מסגרות אשראי לניצול _דיווחים נוספים_1_15 2" xfId="26157"/>
    <cellStyle name="9_יתרת מסגרות אשראי לניצול _דיווחים נוספים_1_פירוט אגח תשואה מעל 10% " xfId="8766"/>
    <cellStyle name="9_יתרת מסגרות אשראי לניצול _דיווחים נוספים_1_פירוט אגח תשואה מעל 10%  2" xfId="26158"/>
    <cellStyle name="9_יתרת מסגרות אשראי לניצול _דיווחים נוספים_1_פירוט אגח תשואה מעל 10% _15" xfId="14205"/>
    <cellStyle name="9_יתרת מסגרות אשראי לניצול _דיווחים נוספים_1_פירוט אגח תשואה מעל 10% _15 2" xfId="26159"/>
    <cellStyle name="9_יתרת מסגרות אשראי לניצול _דיווחים נוספים_15" xfId="14203"/>
    <cellStyle name="9_יתרת מסגרות אשראי לניצול _דיווחים נוספים_15 2" xfId="26160"/>
    <cellStyle name="9_יתרת מסגרות אשראי לניצול _דיווחים נוספים_פירוט אגח תשואה מעל 10% " xfId="8767"/>
    <cellStyle name="9_יתרת מסגרות אשראי לניצול _דיווחים נוספים_פירוט אגח תשואה מעל 10%  2" xfId="26161"/>
    <cellStyle name="9_יתרת מסגרות אשראי לניצול _דיווחים נוספים_פירוט אגח תשואה מעל 10% _15" xfId="14206"/>
    <cellStyle name="9_יתרת מסגרות אשראי לניצול _דיווחים נוספים_פירוט אגח תשואה מעל 10% _15 2" xfId="26162"/>
    <cellStyle name="9_יתרת מסגרות אשראי לניצול _פירוט אגח תשואה מעל 10% " xfId="8768"/>
    <cellStyle name="9_יתרת מסגרות אשראי לניצול _פירוט אגח תשואה מעל 10%  2" xfId="26163"/>
    <cellStyle name="9_יתרת מסגרות אשראי לניצול _פירוט אגח תשואה מעל 10% _1" xfId="8769"/>
    <cellStyle name="9_יתרת מסגרות אשראי לניצול _פירוט אגח תשואה מעל 10% _1 2" xfId="26164"/>
    <cellStyle name="9_יתרת מסגרות אשראי לניצול _פירוט אגח תשואה מעל 10% _1_15" xfId="14208"/>
    <cellStyle name="9_יתרת מסגרות אשראי לניצול _פירוט אגח תשואה מעל 10% _1_15 2" xfId="26165"/>
    <cellStyle name="9_יתרת מסגרות אשראי לניצול _פירוט אגח תשואה מעל 10% _15" xfId="14207"/>
    <cellStyle name="9_יתרת מסגרות אשראי לניצול _פירוט אגח תשואה מעל 10% _15 2" xfId="26166"/>
    <cellStyle name="9_יתרת מסגרות אשראי לניצול _פירוט אגח תשואה מעל 10% _פירוט אגח תשואה מעל 10% " xfId="8770"/>
    <cellStyle name="9_יתרת מסגרות אשראי לניצול _פירוט אגח תשואה מעל 10% _פירוט אגח תשואה מעל 10%  2" xfId="26167"/>
    <cellStyle name="9_יתרת מסגרות אשראי לניצול _פירוט אגח תשואה מעל 10% _פירוט אגח תשואה מעל 10% _15" xfId="14209"/>
    <cellStyle name="9_יתרת מסגרות אשראי לניצול _פירוט אגח תשואה מעל 10% _פירוט אגח תשואה מעל 10% _15 2" xfId="26168"/>
    <cellStyle name="9_משקל בתא100" xfId="8771"/>
    <cellStyle name="9_משקל בתא100 2" xfId="8772"/>
    <cellStyle name="9_משקל בתא100 2 2" xfId="8773"/>
    <cellStyle name="9_משקל בתא100 2 2 2" xfId="26171"/>
    <cellStyle name="9_משקל בתא100 2 2_15" xfId="14212"/>
    <cellStyle name="9_משקל בתא100 2 2_15 2" xfId="26172"/>
    <cellStyle name="9_משקל בתא100 2 2_דיווחים נוספים" xfId="8774"/>
    <cellStyle name="9_משקל בתא100 2 2_דיווחים נוספים 2" xfId="26173"/>
    <cellStyle name="9_משקל בתא100 2 2_דיווחים נוספים_1" xfId="8775"/>
    <cellStyle name="9_משקל בתא100 2 2_דיווחים נוספים_1 2" xfId="26174"/>
    <cellStyle name="9_משקל בתא100 2 2_דיווחים נוספים_1_15" xfId="14214"/>
    <cellStyle name="9_משקל בתא100 2 2_דיווחים נוספים_1_15 2" xfId="26175"/>
    <cellStyle name="9_משקל בתא100 2 2_דיווחים נוספים_1_פירוט אגח תשואה מעל 10% " xfId="8776"/>
    <cellStyle name="9_משקל בתא100 2 2_דיווחים נוספים_1_פירוט אגח תשואה מעל 10%  2" xfId="26176"/>
    <cellStyle name="9_משקל בתא100 2 2_דיווחים נוספים_1_פירוט אגח תשואה מעל 10% _15" xfId="14215"/>
    <cellStyle name="9_משקל בתא100 2 2_דיווחים נוספים_1_פירוט אגח תשואה מעל 10% _15 2" xfId="26177"/>
    <cellStyle name="9_משקל בתא100 2 2_דיווחים נוספים_15" xfId="14213"/>
    <cellStyle name="9_משקל בתא100 2 2_דיווחים נוספים_15 2" xfId="26178"/>
    <cellStyle name="9_משקל בתא100 2 2_דיווחים נוספים_פירוט אגח תשואה מעל 10% " xfId="8777"/>
    <cellStyle name="9_משקל בתא100 2 2_דיווחים נוספים_פירוט אגח תשואה מעל 10%  2" xfId="26179"/>
    <cellStyle name="9_משקל בתא100 2 2_דיווחים נוספים_פירוט אגח תשואה מעל 10% _15" xfId="14216"/>
    <cellStyle name="9_משקל בתא100 2 2_דיווחים נוספים_פירוט אגח תשואה מעל 10% _15 2" xfId="26180"/>
    <cellStyle name="9_משקל בתא100 2 2_פירוט אגח תשואה מעל 10% " xfId="8778"/>
    <cellStyle name="9_משקל בתא100 2 2_פירוט אגח תשואה מעל 10%  2" xfId="26181"/>
    <cellStyle name="9_משקל בתא100 2 2_פירוט אגח תשואה מעל 10% _1" xfId="8779"/>
    <cellStyle name="9_משקל בתא100 2 2_פירוט אגח תשואה מעל 10% _1 2" xfId="26182"/>
    <cellStyle name="9_משקל בתא100 2 2_פירוט אגח תשואה מעל 10% _1_15" xfId="14218"/>
    <cellStyle name="9_משקל בתא100 2 2_פירוט אגח תשואה מעל 10% _1_15 2" xfId="26183"/>
    <cellStyle name="9_משקל בתא100 2 2_פירוט אגח תשואה מעל 10% _15" xfId="14217"/>
    <cellStyle name="9_משקל בתא100 2 2_פירוט אגח תשואה מעל 10% _15 2" xfId="26184"/>
    <cellStyle name="9_משקל בתא100 2 2_פירוט אגח תשואה מעל 10% _פירוט אגח תשואה מעל 10% " xfId="8780"/>
    <cellStyle name="9_משקל בתא100 2 2_פירוט אגח תשואה מעל 10% _פירוט אגח תשואה מעל 10%  2" xfId="26185"/>
    <cellStyle name="9_משקל בתא100 2 2_פירוט אגח תשואה מעל 10% _פירוט אגח תשואה מעל 10% _15" xfId="14219"/>
    <cellStyle name="9_משקל בתא100 2 2_פירוט אגח תשואה מעל 10% _פירוט אגח תשואה מעל 10% _15 2" xfId="26186"/>
    <cellStyle name="9_משקל בתא100 2 3" xfId="26170"/>
    <cellStyle name="9_משקל בתא100 2_15" xfId="14211"/>
    <cellStyle name="9_משקל בתא100 2_15 2" xfId="26187"/>
    <cellStyle name="9_משקל בתא100 2_4.4." xfId="8781"/>
    <cellStyle name="9_משקל בתא100 2_4.4. 2" xfId="8782"/>
    <cellStyle name="9_משקל בתא100 2_4.4. 2 2" xfId="26189"/>
    <cellStyle name="9_משקל בתא100 2_4.4. 2_15" xfId="14221"/>
    <cellStyle name="9_משקל בתא100 2_4.4. 2_15 2" xfId="26190"/>
    <cellStyle name="9_משקל בתא100 2_4.4. 2_דיווחים נוספים" xfId="8783"/>
    <cellStyle name="9_משקל בתא100 2_4.4. 2_דיווחים נוספים 2" xfId="26191"/>
    <cellStyle name="9_משקל בתא100 2_4.4. 2_דיווחים נוספים_1" xfId="8784"/>
    <cellStyle name="9_משקל בתא100 2_4.4. 2_דיווחים נוספים_1 2" xfId="26192"/>
    <cellStyle name="9_משקל בתא100 2_4.4. 2_דיווחים נוספים_1_15" xfId="14223"/>
    <cellStyle name="9_משקל בתא100 2_4.4. 2_דיווחים נוספים_1_15 2" xfId="26193"/>
    <cellStyle name="9_משקל בתא100 2_4.4. 2_דיווחים נוספים_1_פירוט אגח תשואה מעל 10% " xfId="8785"/>
    <cellStyle name="9_משקל בתא100 2_4.4. 2_דיווחים נוספים_1_פירוט אגח תשואה מעל 10%  2" xfId="26194"/>
    <cellStyle name="9_משקל בתא100 2_4.4. 2_דיווחים נוספים_1_פירוט אגח תשואה מעל 10% _15" xfId="14224"/>
    <cellStyle name="9_משקל בתא100 2_4.4. 2_דיווחים נוספים_1_פירוט אגח תשואה מעל 10% _15 2" xfId="26195"/>
    <cellStyle name="9_משקל בתא100 2_4.4. 2_דיווחים נוספים_15" xfId="14222"/>
    <cellStyle name="9_משקל בתא100 2_4.4. 2_דיווחים נוספים_15 2" xfId="26196"/>
    <cellStyle name="9_משקל בתא100 2_4.4. 2_דיווחים נוספים_פירוט אגח תשואה מעל 10% " xfId="8786"/>
    <cellStyle name="9_משקל בתא100 2_4.4. 2_דיווחים נוספים_פירוט אגח תשואה מעל 10%  2" xfId="26197"/>
    <cellStyle name="9_משקל בתא100 2_4.4. 2_דיווחים נוספים_פירוט אגח תשואה מעל 10% _15" xfId="14225"/>
    <cellStyle name="9_משקל בתא100 2_4.4. 2_דיווחים נוספים_פירוט אגח תשואה מעל 10% _15 2" xfId="26198"/>
    <cellStyle name="9_משקל בתא100 2_4.4. 2_פירוט אגח תשואה מעל 10% " xfId="8787"/>
    <cellStyle name="9_משקל בתא100 2_4.4. 2_פירוט אגח תשואה מעל 10%  2" xfId="26199"/>
    <cellStyle name="9_משקל בתא100 2_4.4. 2_פירוט אגח תשואה מעל 10% _1" xfId="8788"/>
    <cellStyle name="9_משקל בתא100 2_4.4. 2_פירוט אגח תשואה מעל 10% _1 2" xfId="26200"/>
    <cellStyle name="9_משקל בתא100 2_4.4. 2_פירוט אגח תשואה מעל 10% _1_15" xfId="14227"/>
    <cellStyle name="9_משקל בתא100 2_4.4. 2_פירוט אגח תשואה מעל 10% _1_15 2" xfId="26201"/>
    <cellStyle name="9_משקל בתא100 2_4.4. 2_פירוט אגח תשואה מעל 10% _15" xfId="14226"/>
    <cellStyle name="9_משקל בתא100 2_4.4. 2_פירוט אגח תשואה מעל 10% _15 2" xfId="26202"/>
    <cellStyle name="9_משקל בתא100 2_4.4. 2_פירוט אגח תשואה מעל 10% _פירוט אגח תשואה מעל 10% " xfId="8789"/>
    <cellStyle name="9_משקל בתא100 2_4.4. 2_פירוט אגח תשואה מעל 10% _פירוט אגח תשואה מעל 10%  2" xfId="26203"/>
    <cellStyle name="9_משקל בתא100 2_4.4. 2_פירוט אגח תשואה מעל 10% _פירוט אגח תשואה מעל 10% _15" xfId="14228"/>
    <cellStyle name="9_משקל בתא100 2_4.4. 2_פירוט אגח תשואה מעל 10% _פירוט אגח תשואה מעל 10% _15 2" xfId="26204"/>
    <cellStyle name="9_משקל בתא100 2_4.4. 3" xfId="26188"/>
    <cellStyle name="9_משקל בתא100 2_4.4._15" xfId="14220"/>
    <cellStyle name="9_משקל בתא100 2_4.4._15 2" xfId="26205"/>
    <cellStyle name="9_משקל בתא100 2_4.4._דיווחים נוספים" xfId="8790"/>
    <cellStyle name="9_משקל בתא100 2_4.4._דיווחים נוספים 2" xfId="26206"/>
    <cellStyle name="9_משקל בתא100 2_4.4._דיווחים נוספים_15" xfId="14229"/>
    <cellStyle name="9_משקל בתא100 2_4.4._דיווחים נוספים_15 2" xfId="26207"/>
    <cellStyle name="9_משקל בתא100 2_4.4._דיווחים נוספים_פירוט אגח תשואה מעל 10% " xfId="8791"/>
    <cellStyle name="9_משקל בתא100 2_4.4._דיווחים נוספים_פירוט אגח תשואה מעל 10%  2" xfId="26208"/>
    <cellStyle name="9_משקל בתא100 2_4.4._דיווחים נוספים_פירוט אגח תשואה מעל 10% _15" xfId="14230"/>
    <cellStyle name="9_משקל בתא100 2_4.4._דיווחים נוספים_פירוט אגח תשואה מעל 10% _15 2" xfId="26209"/>
    <cellStyle name="9_משקל בתא100 2_4.4._פירוט אגח תשואה מעל 10% " xfId="8792"/>
    <cellStyle name="9_משקל בתא100 2_4.4._פירוט אגח תשואה מעל 10%  2" xfId="26210"/>
    <cellStyle name="9_משקל בתא100 2_4.4._פירוט אגח תשואה מעל 10% _1" xfId="8793"/>
    <cellStyle name="9_משקל בתא100 2_4.4._פירוט אגח תשואה מעל 10% _1 2" xfId="26211"/>
    <cellStyle name="9_משקל בתא100 2_4.4._פירוט אגח תשואה מעל 10% _1_15" xfId="14232"/>
    <cellStyle name="9_משקל בתא100 2_4.4._פירוט אגח תשואה מעל 10% _1_15 2" xfId="26212"/>
    <cellStyle name="9_משקל בתא100 2_4.4._פירוט אגח תשואה מעל 10% _15" xfId="14231"/>
    <cellStyle name="9_משקל בתא100 2_4.4._פירוט אגח תשואה מעל 10% _15 2" xfId="26213"/>
    <cellStyle name="9_משקל בתא100 2_4.4._פירוט אגח תשואה מעל 10% _פירוט אגח תשואה מעל 10% " xfId="8794"/>
    <cellStyle name="9_משקל בתא100 2_4.4._פירוט אגח תשואה מעל 10% _פירוט אגח תשואה מעל 10%  2" xfId="26214"/>
    <cellStyle name="9_משקל בתא100 2_4.4._פירוט אגח תשואה מעל 10% _פירוט אגח תשואה מעל 10% _15" xfId="14233"/>
    <cellStyle name="9_משקל בתא100 2_4.4._פירוט אגח תשואה מעל 10% _פירוט אגח תשואה מעל 10% _15 2" xfId="26215"/>
    <cellStyle name="9_משקל בתא100 2_דיווחים נוספים" xfId="8795"/>
    <cellStyle name="9_משקל בתא100 2_דיווחים נוספים 2" xfId="8796"/>
    <cellStyle name="9_משקל בתא100 2_דיווחים נוספים 2 2" xfId="26217"/>
    <cellStyle name="9_משקל בתא100 2_דיווחים נוספים 2_15" xfId="14235"/>
    <cellStyle name="9_משקל בתא100 2_דיווחים נוספים 2_15 2" xfId="26218"/>
    <cellStyle name="9_משקל בתא100 2_דיווחים נוספים 2_דיווחים נוספים" xfId="8797"/>
    <cellStyle name="9_משקל בתא100 2_דיווחים נוספים 2_דיווחים נוספים 2" xfId="26219"/>
    <cellStyle name="9_משקל בתא100 2_דיווחים נוספים 2_דיווחים נוספים_1" xfId="8798"/>
    <cellStyle name="9_משקל בתא100 2_דיווחים נוספים 2_דיווחים נוספים_1 2" xfId="26220"/>
    <cellStyle name="9_משקל בתא100 2_דיווחים נוספים 2_דיווחים נוספים_1_15" xfId="14237"/>
    <cellStyle name="9_משקל בתא100 2_דיווחים נוספים 2_דיווחים נוספים_1_15 2" xfId="26221"/>
    <cellStyle name="9_משקל בתא100 2_דיווחים נוספים 2_דיווחים נוספים_1_פירוט אגח תשואה מעל 10% " xfId="8799"/>
    <cellStyle name="9_משקל בתא100 2_דיווחים נוספים 2_דיווחים נוספים_1_פירוט אגח תשואה מעל 10%  2" xfId="26222"/>
    <cellStyle name="9_משקל בתא100 2_דיווחים נוספים 2_דיווחים נוספים_1_פירוט אגח תשואה מעל 10% _15" xfId="14238"/>
    <cellStyle name="9_משקל בתא100 2_דיווחים נוספים 2_דיווחים נוספים_1_פירוט אגח תשואה מעל 10% _15 2" xfId="26223"/>
    <cellStyle name="9_משקל בתא100 2_דיווחים נוספים 2_דיווחים נוספים_15" xfId="14236"/>
    <cellStyle name="9_משקל בתא100 2_דיווחים נוספים 2_דיווחים נוספים_15 2" xfId="26224"/>
    <cellStyle name="9_משקל בתא100 2_דיווחים נוספים 2_דיווחים נוספים_פירוט אגח תשואה מעל 10% " xfId="8800"/>
    <cellStyle name="9_משקל בתא100 2_דיווחים נוספים 2_דיווחים נוספים_פירוט אגח תשואה מעל 10%  2" xfId="26225"/>
    <cellStyle name="9_משקל בתא100 2_דיווחים נוספים 2_דיווחים נוספים_פירוט אגח תשואה מעל 10% _15" xfId="14239"/>
    <cellStyle name="9_משקל בתא100 2_דיווחים נוספים 2_דיווחים נוספים_פירוט אגח תשואה מעל 10% _15 2" xfId="26226"/>
    <cellStyle name="9_משקל בתא100 2_דיווחים נוספים 2_פירוט אגח תשואה מעל 10% " xfId="8801"/>
    <cellStyle name="9_משקל בתא100 2_דיווחים נוספים 2_פירוט אגח תשואה מעל 10%  2" xfId="26227"/>
    <cellStyle name="9_משקל בתא100 2_דיווחים נוספים 2_פירוט אגח תשואה מעל 10% _1" xfId="8802"/>
    <cellStyle name="9_משקל בתא100 2_דיווחים נוספים 2_פירוט אגח תשואה מעל 10% _1 2" xfId="26228"/>
    <cellStyle name="9_משקל בתא100 2_דיווחים נוספים 2_פירוט אגח תשואה מעל 10% _1_15" xfId="14241"/>
    <cellStyle name="9_משקל בתא100 2_דיווחים נוספים 2_פירוט אגח תשואה מעל 10% _1_15 2" xfId="26229"/>
    <cellStyle name="9_משקל בתא100 2_דיווחים נוספים 2_פירוט אגח תשואה מעל 10% _15" xfId="14240"/>
    <cellStyle name="9_משקל בתא100 2_דיווחים נוספים 2_פירוט אגח תשואה מעל 10% _15 2" xfId="26230"/>
    <cellStyle name="9_משקל בתא100 2_דיווחים נוספים 2_פירוט אגח תשואה מעל 10% _פירוט אגח תשואה מעל 10% " xfId="8803"/>
    <cellStyle name="9_משקל בתא100 2_דיווחים נוספים 2_פירוט אגח תשואה מעל 10% _פירוט אגח תשואה מעל 10%  2" xfId="26231"/>
    <cellStyle name="9_משקל בתא100 2_דיווחים נוספים 2_פירוט אגח תשואה מעל 10% _פירוט אגח תשואה מעל 10% _15" xfId="14242"/>
    <cellStyle name="9_משקל בתא100 2_דיווחים נוספים 2_פירוט אגח תשואה מעל 10% _פירוט אגח תשואה מעל 10% _15 2" xfId="26232"/>
    <cellStyle name="9_משקל בתא100 2_דיווחים נוספים 3" xfId="26216"/>
    <cellStyle name="9_משקל בתא100 2_דיווחים נוספים_1" xfId="8804"/>
    <cellStyle name="9_משקל בתא100 2_דיווחים נוספים_1 2" xfId="8805"/>
    <cellStyle name="9_משקל בתא100 2_דיווחים נוספים_1 2 2" xfId="26234"/>
    <cellStyle name="9_משקל בתא100 2_דיווחים נוספים_1 2_15" xfId="14244"/>
    <cellStyle name="9_משקל בתא100 2_דיווחים נוספים_1 2_15 2" xfId="26235"/>
    <cellStyle name="9_משקל בתא100 2_דיווחים נוספים_1 2_דיווחים נוספים" xfId="8806"/>
    <cellStyle name="9_משקל בתא100 2_דיווחים נוספים_1 2_דיווחים נוספים 2" xfId="26236"/>
    <cellStyle name="9_משקל בתא100 2_דיווחים נוספים_1 2_דיווחים נוספים_1" xfId="8807"/>
    <cellStyle name="9_משקל בתא100 2_דיווחים נוספים_1 2_דיווחים נוספים_1 2" xfId="26237"/>
    <cellStyle name="9_משקל בתא100 2_דיווחים נוספים_1 2_דיווחים נוספים_1_15" xfId="14246"/>
    <cellStyle name="9_משקל בתא100 2_דיווחים נוספים_1 2_דיווחים נוספים_1_15 2" xfId="26238"/>
    <cellStyle name="9_משקל בתא100 2_דיווחים נוספים_1 2_דיווחים נוספים_1_פירוט אגח תשואה מעל 10% " xfId="8808"/>
    <cellStyle name="9_משקל בתא100 2_דיווחים נוספים_1 2_דיווחים נוספים_1_פירוט אגח תשואה מעל 10%  2" xfId="26239"/>
    <cellStyle name="9_משקל בתא100 2_דיווחים נוספים_1 2_דיווחים נוספים_1_פירוט אגח תשואה מעל 10% _15" xfId="14247"/>
    <cellStyle name="9_משקל בתא100 2_דיווחים נוספים_1 2_דיווחים נוספים_1_פירוט אגח תשואה מעל 10% _15 2" xfId="26240"/>
    <cellStyle name="9_משקל בתא100 2_דיווחים נוספים_1 2_דיווחים נוספים_15" xfId="14245"/>
    <cellStyle name="9_משקל בתא100 2_דיווחים נוספים_1 2_דיווחים נוספים_15 2" xfId="26241"/>
    <cellStyle name="9_משקל בתא100 2_דיווחים נוספים_1 2_דיווחים נוספים_פירוט אגח תשואה מעל 10% " xfId="8809"/>
    <cellStyle name="9_משקל בתא100 2_דיווחים נוספים_1 2_דיווחים נוספים_פירוט אגח תשואה מעל 10%  2" xfId="26242"/>
    <cellStyle name="9_משקל בתא100 2_דיווחים נוספים_1 2_דיווחים נוספים_פירוט אגח תשואה מעל 10% _15" xfId="14248"/>
    <cellStyle name="9_משקל בתא100 2_דיווחים נוספים_1 2_דיווחים נוספים_פירוט אגח תשואה מעל 10% _15 2" xfId="26243"/>
    <cellStyle name="9_משקל בתא100 2_דיווחים נוספים_1 2_פירוט אגח תשואה מעל 10% " xfId="8810"/>
    <cellStyle name="9_משקל בתא100 2_דיווחים נוספים_1 2_פירוט אגח תשואה מעל 10%  2" xfId="26244"/>
    <cellStyle name="9_משקל בתא100 2_דיווחים נוספים_1 2_פירוט אגח תשואה מעל 10% _1" xfId="8811"/>
    <cellStyle name="9_משקל בתא100 2_דיווחים נוספים_1 2_פירוט אגח תשואה מעל 10% _1 2" xfId="26245"/>
    <cellStyle name="9_משקל בתא100 2_דיווחים נוספים_1 2_פירוט אגח תשואה מעל 10% _1_15" xfId="14250"/>
    <cellStyle name="9_משקל בתא100 2_דיווחים נוספים_1 2_פירוט אגח תשואה מעל 10% _1_15 2" xfId="26246"/>
    <cellStyle name="9_משקל בתא100 2_דיווחים נוספים_1 2_פירוט אגח תשואה מעל 10% _15" xfId="14249"/>
    <cellStyle name="9_משקל בתא100 2_דיווחים נוספים_1 2_פירוט אגח תשואה מעל 10% _15 2" xfId="26247"/>
    <cellStyle name="9_משקל בתא100 2_דיווחים נוספים_1 2_פירוט אגח תשואה מעל 10% _פירוט אגח תשואה מעל 10% " xfId="8812"/>
    <cellStyle name="9_משקל בתא100 2_דיווחים נוספים_1 2_פירוט אגח תשואה מעל 10% _פירוט אגח תשואה מעל 10%  2" xfId="26248"/>
    <cellStyle name="9_משקל בתא100 2_דיווחים נוספים_1 2_פירוט אגח תשואה מעל 10% _פירוט אגח תשואה מעל 10% _15" xfId="14251"/>
    <cellStyle name="9_משקל בתא100 2_דיווחים נוספים_1 2_פירוט אגח תשואה מעל 10% _פירוט אגח תשואה מעל 10% _15 2" xfId="26249"/>
    <cellStyle name="9_משקל בתא100 2_דיווחים נוספים_1 3" xfId="26233"/>
    <cellStyle name="9_משקל בתא100 2_דיווחים נוספים_1_15" xfId="14243"/>
    <cellStyle name="9_משקל בתא100 2_דיווחים נוספים_1_15 2" xfId="26250"/>
    <cellStyle name="9_משקל בתא100 2_דיווחים נוספים_1_4.4." xfId="8813"/>
    <cellStyle name="9_משקל בתא100 2_דיווחים נוספים_1_4.4. 2" xfId="8814"/>
    <cellStyle name="9_משקל בתא100 2_דיווחים נוספים_1_4.4. 2 2" xfId="26252"/>
    <cellStyle name="9_משקל בתא100 2_דיווחים נוספים_1_4.4. 2_15" xfId="14253"/>
    <cellStyle name="9_משקל בתא100 2_דיווחים נוספים_1_4.4. 2_15 2" xfId="26253"/>
    <cellStyle name="9_משקל בתא100 2_דיווחים נוספים_1_4.4. 2_דיווחים נוספים" xfId="8815"/>
    <cellStyle name="9_משקל בתא100 2_דיווחים נוספים_1_4.4. 2_דיווחים נוספים 2" xfId="26254"/>
    <cellStyle name="9_משקל בתא100 2_דיווחים נוספים_1_4.4. 2_דיווחים נוספים_1" xfId="8816"/>
    <cellStyle name="9_משקל בתא100 2_דיווחים נוספים_1_4.4. 2_דיווחים נוספים_1 2" xfId="26255"/>
    <cellStyle name="9_משקל בתא100 2_דיווחים נוספים_1_4.4. 2_דיווחים נוספים_1_15" xfId="14255"/>
    <cellStyle name="9_משקל בתא100 2_דיווחים נוספים_1_4.4. 2_דיווחים נוספים_1_15 2" xfId="26256"/>
    <cellStyle name="9_משקל בתא100 2_דיווחים נוספים_1_4.4. 2_דיווחים נוספים_1_פירוט אגח תשואה מעל 10% " xfId="8817"/>
    <cellStyle name="9_משקל בתא100 2_דיווחים נוספים_1_4.4. 2_דיווחים נוספים_1_פירוט אגח תשואה מעל 10%  2" xfId="26257"/>
    <cellStyle name="9_משקל בתא100 2_דיווחים נוספים_1_4.4. 2_דיווחים נוספים_1_פירוט אגח תשואה מעל 10% _15" xfId="14256"/>
    <cellStyle name="9_משקל בתא100 2_דיווחים נוספים_1_4.4. 2_דיווחים נוספים_1_פירוט אגח תשואה מעל 10% _15 2" xfId="26258"/>
    <cellStyle name="9_משקל בתא100 2_דיווחים נוספים_1_4.4. 2_דיווחים נוספים_15" xfId="14254"/>
    <cellStyle name="9_משקל בתא100 2_דיווחים נוספים_1_4.4. 2_דיווחים נוספים_15 2" xfId="26259"/>
    <cellStyle name="9_משקל בתא100 2_דיווחים נוספים_1_4.4. 2_דיווחים נוספים_פירוט אגח תשואה מעל 10% " xfId="8818"/>
    <cellStyle name="9_משקל בתא100 2_דיווחים נוספים_1_4.4. 2_דיווחים נוספים_פירוט אגח תשואה מעל 10%  2" xfId="26260"/>
    <cellStyle name="9_משקל בתא100 2_דיווחים נוספים_1_4.4. 2_דיווחים נוספים_פירוט אגח תשואה מעל 10% _15" xfId="14257"/>
    <cellStyle name="9_משקל בתא100 2_דיווחים נוספים_1_4.4. 2_דיווחים נוספים_פירוט אגח תשואה מעל 10% _15 2" xfId="26261"/>
    <cellStyle name="9_משקל בתא100 2_דיווחים נוספים_1_4.4. 2_פירוט אגח תשואה מעל 10% " xfId="8819"/>
    <cellStyle name="9_משקל בתא100 2_דיווחים נוספים_1_4.4. 2_פירוט אגח תשואה מעל 10%  2" xfId="26262"/>
    <cellStyle name="9_משקל בתא100 2_דיווחים נוספים_1_4.4. 2_פירוט אגח תשואה מעל 10% _1" xfId="8820"/>
    <cellStyle name="9_משקל בתא100 2_דיווחים נוספים_1_4.4. 2_פירוט אגח תשואה מעל 10% _1 2" xfId="26263"/>
    <cellStyle name="9_משקל בתא100 2_דיווחים נוספים_1_4.4. 2_פירוט אגח תשואה מעל 10% _1_15" xfId="14259"/>
    <cellStyle name="9_משקל בתא100 2_דיווחים נוספים_1_4.4. 2_פירוט אגח תשואה מעל 10% _1_15 2" xfId="26264"/>
    <cellStyle name="9_משקל בתא100 2_דיווחים נוספים_1_4.4. 2_פירוט אגח תשואה מעל 10% _15" xfId="14258"/>
    <cellStyle name="9_משקל בתא100 2_דיווחים נוספים_1_4.4. 2_פירוט אגח תשואה מעל 10% _15 2" xfId="26265"/>
    <cellStyle name="9_משקל בתא100 2_דיווחים נוספים_1_4.4. 2_פירוט אגח תשואה מעל 10% _פירוט אגח תשואה מעל 10% " xfId="8821"/>
    <cellStyle name="9_משקל בתא100 2_דיווחים נוספים_1_4.4. 2_פירוט אגח תשואה מעל 10% _פירוט אגח תשואה מעל 10%  2" xfId="26266"/>
    <cellStyle name="9_משקל בתא100 2_דיווחים נוספים_1_4.4. 2_פירוט אגח תשואה מעל 10% _פירוט אגח תשואה מעל 10% _15" xfId="14260"/>
    <cellStyle name="9_משקל בתא100 2_דיווחים נוספים_1_4.4. 2_פירוט אגח תשואה מעל 10% _פירוט אגח תשואה מעל 10% _15 2" xfId="26267"/>
    <cellStyle name="9_משקל בתא100 2_דיווחים נוספים_1_4.4. 3" xfId="26251"/>
    <cellStyle name="9_משקל בתא100 2_דיווחים נוספים_1_4.4._15" xfId="14252"/>
    <cellStyle name="9_משקל בתא100 2_דיווחים נוספים_1_4.4._15 2" xfId="26268"/>
    <cellStyle name="9_משקל בתא100 2_דיווחים נוספים_1_4.4._דיווחים נוספים" xfId="8822"/>
    <cellStyle name="9_משקל בתא100 2_דיווחים נוספים_1_4.4._דיווחים נוספים 2" xfId="26269"/>
    <cellStyle name="9_משקל בתא100 2_דיווחים נוספים_1_4.4._דיווחים נוספים_15" xfId="14261"/>
    <cellStyle name="9_משקל בתא100 2_דיווחים נוספים_1_4.4._דיווחים נוספים_15 2" xfId="26270"/>
    <cellStyle name="9_משקל בתא100 2_דיווחים נוספים_1_4.4._דיווחים נוספים_פירוט אגח תשואה מעל 10% " xfId="8823"/>
    <cellStyle name="9_משקל בתא100 2_דיווחים נוספים_1_4.4._דיווחים נוספים_פירוט אגח תשואה מעל 10%  2" xfId="26271"/>
    <cellStyle name="9_משקל בתא100 2_דיווחים נוספים_1_4.4._דיווחים נוספים_פירוט אגח תשואה מעל 10% _15" xfId="14262"/>
    <cellStyle name="9_משקל בתא100 2_דיווחים נוספים_1_4.4._דיווחים נוספים_פירוט אגח תשואה מעל 10% _15 2" xfId="26272"/>
    <cellStyle name="9_משקל בתא100 2_דיווחים נוספים_1_4.4._פירוט אגח תשואה מעל 10% " xfId="8824"/>
    <cellStyle name="9_משקל בתא100 2_דיווחים נוספים_1_4.4._פירוט אגח תשואה מעל 10%  2" xfId="26273"/>
    <cellStyle name="9_משקל בתא100 2_דיווחים נוספים_1_4.4._פירוט אגח תשואה מעל 10% _1" xfId="8825"/>
    <cellStyle name="9_משקל בתא100 2_דיווחים נוספים_1_4.4._פירוט אגח תשואה מעל 10% _1 2" xfId="26274"/>
    <cellStyle name="9_משקל בתא100 2_דיווחים נוספים_1_4.4._פירוט אגח תשואה מעל 10% _1_15" xfId="14264"/>
    <cellStyle name="9_משקל בתא100 2_דיווחים נוספים_1_4.4._פירוט אגח תשואה מעל 10% _1_15 2" xfId="26275"/>
    <cellStyle name="9_משקל בתא100 2_דיווחים נוספים_1_4.4._פירוט אגח תשואה מעל 10% _15" xfId="14263"/>
    <cellStyle name="9_משקל בתא100 2_דיווחים נוספים_1_4.4._פירוט אגח תשואה מעל 10% _15 2" xfId="26276"/>
    <cellStyle name="9_משקל בתא100 2_דיווחים נוספים_1_4.4._פירוט אגח תשואה מעל 10% _פירוט אגח תשואה מעל 10% " xfId="8826"/>
    <cellStyle name="9_משקל בתא100 2_דיווחים נוספים_1_4.4._פירוט אגח תשואה מעל 10% _פירוט אגח תשואה מעל 10%  2" xfId="26277"/>
    <cellStyle name="9_משקל בתא100 2_דיווחים נוספים_1_4.4._פירוט אגח תשואה מעל 10% _פירוט אגח תשואה מעל 10% _15" xfId="14265"/>
    <cellStyle name="9_משקל בתא100 2_דיווחים נוספים_1_4.4._פירוט אגח תשואה מעל 10% _פירוט אגח תשואה מעל 10% _15 2" xfId="26278"/>
    <cellStyle name="9_משקל בתא100 2_דיווחים נוספים_1_דיווחים נוספים" xfId="8827"/>
    <cellStyle name="9_משקל בתא100 2_דיווחים נוספים_1_דיווחים נוספים 2" xfId="26279"/>
    <cellStyle name="9_משקל בתא100 2_דיווחים נוספים_1_דיווחים נוספים_15" xfId="14266"/>
    <cellStyle name="9_משקל בתא100 2_דיווחים נוספים_1_דיווחים נוספים_15 2" xfId="26280"/>
    <cellStyle name="9_משקל בתא100 2_דיווחים נוספים_1_דיווחים נוספים_פירוט אגח תשואה מעל 10% " xfId="8828"/>
    <cellStyle name="9_משקל בתא100 2_דיווחים נוספים_1_דיווחים נוספים_פירוט אגח תשואה מעל 10%  2" xfId="26281"/>
    <cellStyle name="9_משקל בתא100 2_דיווחים נוספים_1_דיווחים נוספים_פירוט אגח תשואה מעל 10% _15" xfId="14267"/>
    <cellStyle name="9_משקל בתא100 2_דיווחים נוספים_1_דיווחים נוספים_פירוט אגח תשואה מעל 10% _15 2" xfId="26282"/>
    <cellStyle name="9_משקל בתא100 2_דיווחים נוספים_1_פירוט אגח תשואה מעל 10% " xfId="8829"/>
    <cellStyle name="9_משקל בתא100 2_דיווחים נוספים_1_פירוט אגח תשואה מעל 10%  2" xfId="26283"/>
    <cellStyle name="9_משקל בתא100 2_דיווחים נוספים_1_פירוט אגח תשואה מעל 10% _1" xfId="8830"/>
    <cellStyle name="9_משקל בתא100 2_דיווחים נוספים_1_פירוט אגח תשואה מעל 10% _1 2" xfId="26284"/>
    <cellStyle name="9_משקל בתא100 2_דיווחים נוספים_1_פירוט אגח תשואה מעל 10% _1_15" xfId="14269"/>
    <cellStyle name="9_משקל בתא100 2_דיווחים נוספים_1_פירוט אגח תשואה מעל 10% _1_15 2" xfId="26285"/>
    <cellStyle name="9_משקל בתא100 2_דיווחים נוספים_1_פירוט אגח תשואה מעל 10% _15" xfId="14268"/>
    <cellStyle name="9_משקל בתא100 2_דיווחים נוספים_1_פירוט אגח תשואה מעל 10% _15 2" xfId="26286"/>
    <cellStyle name="9_משקל בתא100 2_דיווחים נוספים_1_פירוט אגח תשואה מעל 10% _פירוט אגח תשואה מעל 10% " xfId="8831"/>
    <cellStyle name="9_משקל בתא100 2_דיווחים נוספים_1_פירוט אגח תשואה מעל 10% _פירוט אגח תשואה מעל 10%  2" xfId="26287"/>
    <cellStyle name="9_משקל בתא100 2_דיווחים נוספים_1_פירוט אגח תשואה מעל 10% _פירוט אגח תשואה מעל 10% _15" xfId="14270"/>
    <cellStyle name="9_משקל בתא100 2_דיווחים נוספים_1_פירוט אגח תשואה מעל 10% _פירוט אגח תשואה מעל 10% _15 2" xfId="26288"/>
    <cellStyle name="9_משקל בתא100 2_דיווחים נוספים_15" xfId="14234"/>
    <cellStyle name="9_משקל בתא100 2_דיווחים נוספים_15 2" xfId="26289"/>
    <cellStyle name="9_משקל בתא100 2_דיווחים נוספים_2" xfId="8832"/>
    <cellStyle name="9_משקל בתא100 2_דיווחים נוספים_2 2" xfId="26290"/>
    <cellStyle name="9_משקל בתא100 2_דיווחים נוספים_2_15" xfId="14271"/>
    <cellStyle name="9_משקל בתא100 2_דיווחים נוספים_2_15 2" xfId="26291"/>
    <cellStyle name="9_משקל בתא100 2_דיווחים נוספים_2_פירוט אגח תשואה מעל 10% " xfId="8833"/>
    <cellStyle name="9_משקל בתא100 2_דיווחים נוספים_2_פירוט אגח תשואה מעל 10%  2" xfId="26292"/>
    <cellStyle name="9_משקל בתא100 2_דיווחים נוספים_2_פירוט אגח תשואה מעל 10% _15" xfId="14272"/>
    <cellStyle name="9_משקל בתא100 2_דיווחים נוספים_2_פירוט אגח תשואה מעל 10% _15 2" xfId="26293"/>
    <cellStyle name="9_משקל בתא100 2_דיווחים נוספים_4.4." xfId="8834"/>
    <cellStyle name="9_משקל בתא100 2_דיווחים נוספים_4.4. 2" xfId="8835"/>
    <cellStyle name="9_משקל בתא100 2_דיווחים נוספים_4.4. 2 2" xfId="26295"/>
    <cellStyle name="9_משקל בתא100 2_דיווחים נוספים_4.4. 2_15" xfId="14274"/>
    <cellStyle name="9_משקל בתא100 2_דיווחים נוספים_4.4. 2_15 2" xfId="26296"/>
    <cellStyle name="9_משקל בתא100 2_דיווחים נוספים_4.4. 2_דיווחים נוספים" xfId="8836"/>
    <cellStyle name="9_משקל בתא100 2_דיווחים נוספים_4.4. 2_דיווחים נוספים 2" xfId="26297"/>
    <cellStyle name="9_משקל בתא100 2_דיווחים נוספים_4.4. 2_דיווחים נוספים_1" xfId="8837"/>
    <cellStyle name="9_משקל בתא100 2_דיווחים נוספים_4.4. 2_דיווחים נוספים_1 2" xfId="26298"/>
    <cellStyle name="9_משקל בתא100 2_דיווחים נוספים_4.4. 2_דיווחים נוספים_1_15" xfId="14276"/>
    <cellStyle name="9_משקל בתא100 2_דיווחים נוספים_4.4. 2_דיווחים נוספים_1_15 2" xfId="26299"/>
    <cellStyle name="9_משקל בתא100 2_דיווחים נוספים_4.4. 2_דיווחים נוספים_1_פירוט אגח תשואה מעל 10% " xfId="8838"/>
    <cellStyle name="9_משקל בתא100 2_דיווחים נוספים_4.4. 2_דיווחים נוספים_1_פירוט אגח תשואה מעל 10%  2" xfId="26300"/>
    <cellStyle name="9_משקל בתא100 2_דיווחים נוספים_4.4. 2_דיווחים נוספים_1_פירוט אגח תשואה מעל 10% _15" xfId="14277"/>
    <cellStyle name="9_משקל בתא100 2_דיווחים נוספים_4.4. 2_דיווחים נוספים_1_פירוט אגח תשואה מעל 10% _15 2" xfId="26301"/>
    <cellStyle name="9_משקל בתא100 2_דיווחים נוספים_4.4. 2_דיווחים נוספים_15" xfId="14275"/>
    <cellStyle name="9_משקל בתא100 2_דיווחים נוספים_4.4. 2_דיווחים נוספים_15 2" xfId="26302"/>
    <cellStyle name="9_משקל בתא100 2_דיווחים נוספים_4.4. 2_דיווחים נוספים_פירוט אגח תשואה מעל 10% " xfId="8839"/>
    <cellStyle name="9_משקל בתא100 2_דיווחים נוספים_4.4. 2_דיווחים נוספים_פירוט אגח תשואה מעל 10%  2" xfId="26303"/>
    <cellStyle name="9_משקל בתא100 2_דיווחים נוספים_4.4. 2_דיווחים נוספים_פירוט אגח תשואה מעל 10% _15" xfId="14278"/>
    <cellStyle name="9_משקל בתא100 2_דיווחים נוספים_4.4. 2_דיווחים נוספים_פירוט אגח תשואה מעל 10% _15 2" xfId="26304"/>
    <cellStyle name="9_משקל בתא100 2_דיווחים נוספים_4.4. 2_פירוט אגח תשואה מעל 10% " xfId="8840"/>
    <cellStyle name="9_משקל בתא100 2_דיווחים נוספים_4.4. 2_פירוט אגח תשואה מעל 10%  2" xfId="26305"/>
    <cellStyle name="9_משקל בתא100 2_דיווחים נוספים_4.4. 2_פירוט אגח תשואה מעל 10% _1" xfId="8841"/>
    <cellStyle name="9_משקל בתא100 2_דיווחים נוספים_4.4. 2_פירוט אגח תשואה מעל 10% _1 2" xfId="26306"/>
    <cellStyle name="9_משקל בתא100 2_דיווחים נוספים_4.4. 2_פירוט אגח תשואה מעל 10% _1_15" xfId="14280"/>
    <cellStyle name="9_משקל בתא100 2_דיווחים נוספים_4.4. 2_פירוט אגח תשואה מעל 10% _1_15 2" xfId="26307"/>
    <cellStyle name="9_משקל בתא100 2_דיווחים נוספים_4.4. 2_פירוט אגח תשואה מעל 10% _15" xfId="14279"/>
    <cellStyle name="9_משקל בתא100 2_דיווחים נוספים_4.4. 2_פירוט אגח תשואה מעל 10% _15 2" xfId="26308"/>
    <cellStyle name="9_משקל בתא100 2_דיווחים נוספים_4.4. 2_פירוט אגח תשואה מעל 10% _פירוט אגח תשואה מעל 10% " xfId="8842"/>
    <cellStyle name="9_משקל בתא100 2_דיווחים נוספים_4.4. 2_פירוט אגח תשואה מעל 10% _פירוט אגח תשואה מעל 10%  2" xfId="26309"/>
    <cellStyle name="9_משקל בתא100 2_דיווחים נוספים_4.4. 2_פירוט אגח תשואה מעל 10% _פירוט אגח תשואה מעל 10% _15" xfId="14281"/>
    <cellStyle name="9_משקל בתא100 2_דיווחים נוספים_4.4. 2_פירוט אגח תשואה מעל 10% _פירוט אגח תשואה מעל 10% _15 2" xfId="26310"/>
    <cellStyle name="9_משקל בתא100 2_דיווחים נוספים_4.4. 3" xfId="26294"/>
    <cellStyle name="9_משקל בתא100 2_דיווחים נוספים_4.4._15" xfId="14273"/>
    <cellStyle name="9_משקל בתא100 2_דיווחים נוספים_4.4._15 2" xfId="26311"/>
    <cellStyle name="9_משקל בתא100 2_דיווחים נוספים_4.4._דיווחים נוספים" xfId="8843"/>
    <cellStyle name="9_משקל בתא100 2_דיווחים נוספים_4.4._דיווחים נוספים 2" xfId="26312"/>
    <cellStyle name="9_משקל בתא100 2_דיווחים נוספים_4.4._דיווחים נוספים_15" xfId="14282"/>
    <cellStyle name="9_משקל בתא100 2_דיווחים נוספים_4.4._דיווחים נוספים_15 2" xfId="26313"/>
    <cellStyle name="9_משקל בתא100 2_דיווחים נוספים_4.4._דיווחים נוספים_פירוט אגח תשואה מעל 10% " xfId="8844"/>
    <cellStyle name="9_משקל בתא100 2_דיווחים נוספים_4.4._דיווחים נוספים_פירוט אגח תשואה מעל 10%  2" xfId="26314"/>
    <cellStyle name="9_משקל בתא100 2_דיווחים נוספים_4.4._דיווחים נוספים_פירוט אגח תשואה מעל 10% _15" xfId="14283"/>
    <cellStyle name="9_משקל בתא100 2_דיווחים נוספים_4.4._דיווחים נוספים_פירוט אגח תשואה מעל 10% _15 2" xfId="26315"/>
    <cellStyle name="9_משקל בתא100 2_דיווחים נוספים_4.4._פירוט אגח תשואה מעל 10% " xfId="8845"/>
    <cellStyle name="9_משקל בתא100 2_דיווחים נוספים_4.4._פירוט אגח תשואה מעל 10%  2" xfId="26316"/>
    <cellStyle name="9_משקל בתא100 2_דיווחים נוספים_4.4._פירוט אגח תשואה מעל 10% _1" xfId="8846"/>
    <cellStyle name="9_משקל בתא100 2_דיווחים נוספים_4.4._פירוט אגח תשואה מעל 10% _1 2" xfId="26317"/>
    <cellStyle name="9_משקל בתא100 2_דיווחים נוספים_4.4._פירוט אגח תשואה מעל 10% _1_15" xfId="14285"/>
    <cellStyle name="9_משקל בתא100 2_דיווחים נוספים_4.4._פירוט אגח תשואה מעל 10% _1_15 2" xfId="26318"/>
    <cellStyle name="9_משקל בתא100 2_דיווחים נוספים_4.4._פירוט אגח תשואה מעל 10% _15" xfId="14284"/>
    <cellStyle name="9_משקל בתא100 2_דיווחים נוספים_4.4._פירוט אגח תשואה מעל 10% _15 2" xfId="26319"/>
    <cellStyle name="9_משקל בתא100 2_דיווחים נוספים_4.4._פירוט אגח תשואה מעל 10% _פירוט אגח תשואה מעל 10% " xfId="8847"/>
    <cellStyle name="9_משקל בתא100 2_דיווחים נוספים_4.4._פירוט אגח תשואה מעל 10% _פירוט אגח תשואה מעל 10%  2" xfId="26320"/>
    <cellStyle name="9_משקל בתא100 2_דיווחים נוספים_4.4._פירוט אגח תשואה מעל 10% _פירוט אגח תשואה מעל 10% _15" xfId="14286"/>
    <cellStyle name="9_משקל בתא100 2_דיווחים נוספים_4.4._פירוט אגח תשואה מעל 10% _פירוט אגח תשואה מעל 10% _15 2" xfId="26321"/>
    <cellStyle name="9_משקל בתא100 2_דיווחים נוספים_דיווחים נוספים" xfId="8848"/>
    <cellStyle name="9_משקל בתא100 2_דיווחים נוספים_דיווחים נוספים 2" xfId="8849"/>
    <cellStyle name="9_משקל בתא100 2_דיווחים נוספים_דיווחים נוספים 2 2" xfId="26323"/>
    <cellStyle name="9_משקל בתא100 2_דיווחים נוספים_דיווחים נוספים 2_15" xfId="14288"/>
    <cellStyle name="9_משקל בתא100 2_דיווחים נוספים_דיווחים נוספים 2_15 2" xfId="26324"/>
    <cellStyle name="9_משקל בתא100 2_דיווחים נוספים_דיווחים נוספים 2_דיווחים נוספים" xfId="8850"/>
    <cellStyle name="9_משקל בתא100 2_דיווחים נוספים_דיווחים נוספים 2_דיווחים נוספים 2" xfId="26325"/>
    <cellStyle name="9_משקל בתא100 2_דיווחים נוספים_דיווחים נוספים 2_דיווחים נוספים_1" xfId="8851"/>
    <cellStyle name="9_משקל בתא100 2_דיווחים נוספים_דיווחים נוספים 2_דיווחים נוספים_1 2" xfId="26326"/>
    <cellStyle name="9_משקל בתא100 2_דיווחים נוספים_דיווחים נוספים 2_דיווחים נוספים_1_15" xfId="14290"/>
    <cellStyle name="9_משקל בתא100 2_דיווחים נוספים_דיווחים נוספים 2_דיווחים נוספים_1_15 2" xfId="26327"/>
    <cellStyle name="9_משקל בתא100 2_דיווחים נוספים_דיווחים נוספים 2_דיווחים נוספים_1_פירוט אגח תשואה מעל 10% " xfId="8852"/>
    <cellStyle name="9_משקל בתא100 2_דיווחים נוספים_דיווחים נוספים 2_דיווחים נוספים_1_פירוט אגח תשואה מעל 10%  2" xfId="26328"/>
    <cellStyle name="9_משקל בתא100 2_דיווחים נוספים_דיווחים נוספים 2_דיווחים נוספים_1_פירוט אגח תשואה מעל 10% _15" xfId="14291"/>
    <cellStyle name="9_משקל בתא100 2_דיווחים נוספים_דיווחים נוספים 2_דיווחים נוספים_1_פירוט אגח תשואה מעל 10% _15 2" xfId="26329"/>
    <cellStyle name="9_משקל בתא100 2_דיווחים נוספים_דיווחים נוספים 2_דיווחים נוספים_15" xfId="14289"/>
    <cellStyle name="9_משקל בתא100 2_דיווחים נוספים_דיווחים נוספים 2_דיווחים נוספים_15 2" xfId="26330"/>
    <cellStyle name="9_משקל בתא100 2_דיווחים נוספים_דיווחים נוספים 2_דיווחים נוספים_פירוט אגח תשואה מעל 10% " xfId="8853"/>
    <cellStyle name="9_משקל בתא100 2_דיווחים נוספים_דיווחים נוספים 2_דיווחים נוספים_פירוט אגח תשואה מעל 10%  2" xfId="26331"/>
    <cellStyle name="9_משקל בתא100 2_דיווחים נוספים_דיווחים נוספים 2_דיווחים נוספים_פירוט אגח תשואה מעל 10% _15" xfId="14292"/>
    <cellStyle name="9_משקל בתא100 2_דיווחים נוספים_דיווחים נוספים 2_דיווחים נוספים_פירוט אגח תשואה מעל 10% _15 2" xfId="26332"/>
    <cellStyle name="9_משקל בתא100 2_דיווחים נוספים_דיווחים נוספים 2_פירוט אגח תשואה מעל 10% " xfId="8854"/>
    <cellStyle name="9_משקל בתא100 2_דיווחים נוספים_דיווחים נוספים 2_פירוט אגח תשואה מעל 10%  2" xfId="26333"/>
    <cellStyle name="9_משקל בתא100 2_דיווחים נוספים_דיווחים נוספים 2_פירוט אגח תשואה מעל 10% _1" xfId="8855"/>
    <cellStyle name="9_משקל בתא100 2_דיווחים נוספים_דיווחים נוספים 2_פירוט אגח תשואה מעל 10% _1 2" xfId="26334"/>
    <cellStyle name="9_משקל בתא100 2_דיווחים נוספים_דיווחים נוספים 2_פירוט אגח תשואה מעל 10% _1_15" xfId="14294"/>
    <cellStyle name="9_משקל בתא100 2_דיווחים נוספים_דיווחים נוספים 2_פירוט אגח תשואה מעל 10% _1_15 2" xfId="26335"/>
    <cellStyle name="9_משקל בתא100 2_דיווחים נוספים_דיווחים נוספים 2_פירוט אגח תשואה מעל 10% _15" xfId="14293"/>
    <cellStyle name="9_משקל בתא100 2_דיווחים נוספים_דיווחים נוספים 2_פירוט אגח תשואה מעל 10% _15 2" xfId="26336"/>
    <cellStyle name="9_משקל בתא100 2_דיווחים נוספים_דיווחים נוספים 2_פירוט אגח תשואה מעל 10% _פירוט אגח תשואה מעל 10% " xfId="8856"/>
    <cellStyle name="9_משקל בתא100 2_דיווחים נוספים_דיווחים נוספים 2_פירוט אגח תשואה מעל 10% _פירוט אגח תשואה מעל 10%  2" xfId="26337"/>
    <cellStyle name="9_משקל בתא100 2_דיווחים נוספים_דיווחים נוספים 2_פירוט אגח תשואה מעל 10% _פירוט אגח תשואה מעל 10% _15" xfId="14295"/>
    <cellStyle name="9_משקל בתא100 2_דיווחים נוספים_דיווחים נוספים 2_פירוט אגח תשואה מעל 10% _פירוט אגח תשואה מעל 10% _15 2" xfId="26338"/>
    <cellStyle name="9_משקל בתא100 2_דיווחים נוספים_דיווחים נוספים 3" xfId="26322"/>
    <cellStyle name="9_משקל בתא100 2_דיווחים נוספים_דיווחים נוספים_1" xfId="8857"/>
    <cellStyle name="9_משקל בתא100 2_דיווחים נוספים_דיווחים נוספים_1 2" xfId="26339"/>
    <cellStyle name="9_משקל בתא100 2_דיווחים נוספים_דיווחים נוספים_1_15" xfId="14296"/>
    <cellStyle name="9_משקל בתא100 2_דיווחים נוספים_דיווחים נוספים_1_15 2" xfId="26340"/>
    <cellStyle name="9_משקל בתא100 2_דיווחים נוספים_דיווחים נוספים_1_פירוט אגח תשואה מעל 10% " xfId="8858"/>
    <cellStyle name="9_משקל בתא100 2_דיווחים נוספים_דיווחים נוספים_1_פירוט אגח תשואה מעל 10%  2" xfId="26341"/>
    <cellStyle name="9_משקל בתא100 2_דיווחים נוספים_דיווחים נוספים_1_פירוט אגח תשואה מעל 10% _15" xfId="14297"/>
    <cellStyle name="9_משקל בתא100 2_דיווחים נוספים_דיווחים נוספים_1_פירוט אגח תשואה מעל 10% _15 2" xfId="26342"/>
    <cellStyle name="9_משקל בתא100 2_דיווחים נוספים_דיווחים נוספים_15" xfId="14287"/>
    <cellStyle name="9_משקל בתא100 2_דיווחים נוספים_דיווחים נוספים_15 2" xfId="26343"/>
    <cellStyle name="9_משקל בתא100 2_דיווחים נוספים_דיווחים נוספים_4.4." xfId="8859"/>
    <cellStyle name="9_משקל בתא100 2_דיווחים נוספים_דיווחים נוספים_4.4. 2" xfId="8860"/>
    <cellStyle name="9_משקל בתא100 2_דיווחים נוספים_דיווחים נוספים_4.4. 2 2" xfId="26345"/>
    <cellStyle name="9_משקל בתא100 2_דיווחים נוספים_דיווחים נוספים_4.4. 2_15" xfId="14299"/>
    <cellStyle name="9_משקל בתא100 2_דיווחים נוספים_דיווחים נוספים_4.4. 2_15 2" xfId="26346"/>
    <cellStyle name="9_משקל בתא100 2_דיווחים נוספים_דיווחים נוספים_4.4. 2_דיווחים נוספים" xfId="8861"/>
    <cellStyle name="9_משקל בתא100 2_דיווחים נוספים_דיווחים נוספים_4.4. 2_דיווחים נוספים 2" xfId="26347"/>
    <cellStyle name="9_משקל בתא100 2_דיווחים נוספים_דיווחים נוספים_4.4. 2_דיווחים נוספים_1" xfId="8862"/>
    <cellStyle name="9_משקל בתא100 2_דיווחים נוספים_דיווחים נוספים_4.4. 2_דיווחים נוספים_1 2" xfId="26348"/>
    <cellStyle name="9_משקל בתא100 2_דיווחים נוספים_דיווחים נוספים_4.4. 2_דיווחים נוספים_1_15" xfId="14301"/>
    <cellStyle name="9_משקל בתא100 2_דיווחים נוספים_דיווחים נוספים_4.4. 2_דיווחים נוספים_1_15 2" xfId="26349"/>
    <cellStyle name="9_משקל בתא100 2_דיווחים נוספים_דיווחים נוספים_4.4. 2_דיווחים נוספים_1_פירוט אגח תשואה מעל 10% " xfId="8863"/>
    <cellStyle name="9_משקל בתא100 2_דיווחים נוספים_דיווחים נוספים_4.4. 2_דיווחים נוספים_1_פירוט אגח תשואה מעל 10%  2" xfId="26350"/>
    <cellStyle name="9_משקל בתא100 2_דיווחים נוספים_דיווחים נוספים_4.4. 2_דיווחים נוספים_1_פירוט אגח תשואה מעל 10% _15" xfId="14302"/>
    <cellStyle name="9_משקל בתא100 2_דיווחים נוספים_דיווחים נוספים_4.4. 2_דיווחים נוספים_1_פירוט אגח תשואה מעל 10% _15 2" xfId="26351"/>
    <cellStyle name="9_משקל בתא100 2_דיווחים נוספים_דיווחים נוספים_4.4. 2_דיווחים נוספים_15" xfId="14300"/>
    <cellStyle name="9_משקל בתא100 2_דיווחים נוספים_דיווחים נוספים_4.4. 2_דיווחים נוספים_15 2" xfId="26352"/>
    <cellStyle name="9_משקל בתא100 2_דיווחים נוספים_דיווחים נוספים_4.4. 2_דיווחים נוספים_פירוט אגח תשואה מעל 10% " xfId="8864"/>
    <cellStyle name="9_משקל בתא100 2_דיווחים נוספים_דיווחים נוספים_4.4. 2_דיווחים נוספים_פירוט אגח תשואה מעל 10%  2" xfId="26353"/>
    <cellStyle name="9_משקל בתא100 2_דיווחים נוספים_דיווחים נוספים_4.4. 2_דיווחים נוספים_פירוט אגח תשואה מעל 10% _15" xfId="14303"/>
    <cellStyle name="9_משקל בתא100 2_דיווחים נוספים_דיווחים נוספים_4.4. 2_דיווחים נוספים_פירוט אגח תשואה מעל 10% _15 2" xfId="26354"/>
    <cellStyle name="9_משקל בתא100 2_דיווחים נוספים_דיווחים נוספים_4.4. 2_פירוט אגח תשואה מעל 10% " xfId="8865"/>
    <cellStyle name="9_משקל בתא100 2_דיווחים נוספים_דיווחים נוספים_4.4. 2_פירוט אגח תשואה מעל 10%  2" xfId="26355"/>
    <cellStyle name="9_משקל בתא100 2_דיווחים נוספים_דיווחים נוספים_4.4. 2_פירוט אגח תשואה מעל 10% _1" xfId="8866"/>
    <cellStyle name="9_משקל בתא100 2_דיווחים נוספים_דיווחים נוספים_4.4. 2_פירוט אגח תשואה מעל 10% _1 2" xfId="26356"/>
    <cellStyle name="9_משקל בתא100 2_דיווחים נוספים_דיווחים נוספים_4.4. 2_פירוט אגח תשואה מעל 10% _1_15" xfId="14305"/>
    <cellStyle name="9_משקל בתא100 2_דיווחים נוספים_דיווחים נוספים_4.4. 2_פירוט אגח תשואה מעל 10% _1_15 2" xfId="26357"/>
    <cellStyle name="9_משקל בתא100 2_דיווחים נוספים_דיווחים נוספים_4.4. 2_פירוט אגח תשואה מעל 10% _15" xfId="14304"/>
    <cellStyle name="9_משקל בתא100 2_דיווחים נוספים_דיווחים נוספים_4.4. 2_פירוט אגח תשואה מעל 10% _15 2" xfId="26358"/>
    <cellStyle name="9_משקל בתא100 2_דיווחים נוספים_דיווחים נוספים_4.4. 2_פירוט אגח תשואה מעל 10% _פירוט אגח תשואה מעל 10% " xfId="8867"/>
    <cellStyle name="9_משקל בתא100 2_דיווחים נוספים_דיווחים נוספים_4.4. 2_פירוט אגח תשואה מעל 10% _פירוט אגח תשואה מעל 10%  2" xfId="26359"/>
    <cellStyle name="9_משקל בתא100 2_דיווחים נוספים_דיווחים נוספים_4.4. 2_פירוט אגח תשואה מעל 10% _פירוט אגח תשואה מעל 10% _15" xfId="14306"/>
    <cellStyle name="9_משקל בתא100 2_דיווחים נוספים_דיווחים נוספים_4.4. 2_פירוט אגח תשואה מעל 10% _פירוט אגח תשואה מעל 10% _15 2" xfId="26360"/>
    <cellStyle name="9_משקל בתא100 2_דיווחים נוספים_דיווחים נוספים_4.4. 3" xfId="26344"/>
    <cellStyle name="9_משקל בתא100 2_דיווחים נוספים_דיווחים נוספים_4.4._15" xfId="14298"/>
    <cellStyle name="9_משקל בתא100 2_דיווחים נוספים_דיווחים נוספים_4.4._15 2" xfId="26361"/>
    <cellStyle name="9_משקל בתא100 2_דיווחים נוספים_דיווחים נוספים_4.4._דיווחים נוספים" xfId="8868"/>
    <cellStyle name="9_משקל בתא100 2_דיווחים נוספים_דיווחים נוספים_4.4._דיווחים נוספים 2" xfId="26362"/>
    <cellStyle name="9_משקל בתא100 2_דיווחים נוספים_דיווחים נוספים_4.4._דיווחים נוספים_15" xfId="14307"/>
    <cellStyle name="9_משקל בתא100 2_דיווחים נוספים_דיווחים נוספים_4.4._דיווחים נוספים_15 2" xfId="26363"/>
    <cellStyle name="9_משקל בתא100 2_דיווחים נוספים_דיווחים נוספים_4.4._דיווחים נוספים_פירוט אגח תשואה מעל 10% " xfId="8869"/>
    <cellStyle name="9_משקל בתא100 2_דיווחים נוספים_דיווחים נוספים_4.4._דיווחים נוספים_פירוט אגח תשואה מעל 10%  2" xfId="26364"/>
    <cellStyle name="9_משקל בתא100 2_דיווחים נוספים_דיווחים נוספים_4.4._דיווחים נוספים_פירוט אגח תשואה מעל 10% _15" xfId="14308"/>
    <cellStyle name="9_משקל בתא100 2_דיווחים נוספים_דיווחים נוספים_4.4._דיווחים נוספים_פירוט אגח תשואה מעל 10% _15 2" xfId="26365"/>
    <cellStyle name="9_משקל בתא100 2_דיווחים נוספים_דיווחים נוספים_4.4._פירוט אגח תשואה מעל 10% " xfId="8870"/>
    <cellStyle name="9_משקל בתא100 2_דיווחים נוספים_דיווחים נוספים_4.4._פירוט אגח תשואה מעל 10%  2" xfId="26366"/>
    <cellStyle name="9_משקל בתא100 2_דיווחים נוספים_דיווחים נוספים_4.4._פירוט אגח תשואה מעל 10% _1" xfId="8871"/>
    <cellStyle name="9_משקל בתא100 2_דיווחים נוספים_דיווחים נוספים_4.4._פירוט אגח תשואה מעל 10% _1 2" xfId="26367"/>
    <cellStyle name="9_משקל בתא100 2_דיווחים נוספים_דיווחים נוספים_4.4._פירוט אגח תשואה מעל 10% _1_15" xfId="14310"/>
    <cellStyle name="9_משקל בתא100 2_דיווחים נוספים_דיווחים נוספים_4.4._פירוט אגח תשואה מעל 10% _1_15 2" xfId="26368"/>
    <cellStyle name="9_משקל בתא100 2_דיווחים נוספים_דיווחים נוספים_4.4._פירוט אגח תשואה מעל 10% _15" xfId="14309"/>
    <cellStyle name="9_משקל בתא100 2_דיווחים נוספים_דיווחים נוספים_4.4._פירוט אגח תשואה מעל 10% _15 2" xfId="26369"/>
    <cellStyle name="9_משקל בתא100 2_דיווחים נוספים_דיווחים נוספים_4.4._פירוט אגח תשואה מעל 10% _פירוט אגח תשואה מעל 10% " xfId="8872"/>
    <cellStyle name="9_משקל בתא100 2_דיווחים נוספים_דיווחים נוספים_4.4._פירוט אגח תשואה מעל 10% _פירוט אגח תשואה מעל 10%  2" xfId="26370"/>
    <cellStyle name="9_משקל בתא100 2_דיווחים נוספים_דיווחים נוספים_4.4._פירוט אגח תשואה מעל 10% _פירוט אגח תשואה מעל 10% _15" xfId="14311"/>
    <cellStyle name="9_משקל בתא100 2_דיווחים נוספים_דיווחים נוספים_4.4._פירוט אגח תשואה מעל 10% _פירוט אגח תשואה מעל 10% _15 2" xfId="26371"/>
    <cellStyle name="9_משקל בתא100 2_דיווחים נוספים_דיווחים נוספים_דיווחים נוספים" xfId="8873"/>
    <cellStyle name="9_משקל בתא100 2_דיווחים נוספים_דיווחים נוספים_דיווחים נוספים 2" xfId="26372"/>
    <cellStyle name="9_משקל בתא100 2_דיווחים נוספים_דיווחים נוספים_דיווחים נוספים_15" xfId="14312"/>
    <cellStyle name="9_משקל בתא100 2_דיווחים נוספים_דיווחים נוספים_דיווחים נוספים_15 2" xfId="26373"/>
    <cellStyle name="9_משקל בתא100 2_דיווחים נוספים_דיווחים נוספים_דיווחים נוספים_פירוט אגח תשואה מעל 10% " xfId="8874"/>
    <cellStyle name="9_משקל בתא100 2_דיווחים נוספים_דיווחים נוספים_דיווחים נוספים_פירוט אגח תשואה מעל 10%  2" xfId="26374"/>
    <cellStyle name="9_משקל בתא100 2_דיווחים נוספים_דיווחים נוספים_דיווחים נוספים_פירוט אגח תשואה מעל 10% _15" xfId="14313"/>
    <cellStyle name="9_משקל בתא100 2_דיווחים נוספים_דיווחים נוספים_דיווחים נוספים_פירוט אגח תשואה מעל 10% _15 2" xfId="26375"/>
    <cellStyle name="9_משקל בתא100 2_דיווחים נוספים_דיווחים נוספים_פירוט אגח תשואה מעל 10% " xfId="8875"/>
    <cellStyle name="9_משקל בתא100 2_דיווחים נוספים_דיווחים נוספים_פירוט אגח תשואה מעל 10%  2" xfId="26376"/>
    <cellStyle name="9_משקל בתא100 2_דיווחים נוספים_דיווחים נוספים_פירוט אגח תשואה מעל 10% _1" xfId="8876"/>
    <cellStyle name="9_משקל בתא100 2_דיווחים נוספים_דיווחים נוספים_פירוט אגח תשואה מעל 10% _1 2" xfId="26377"/>
    <cellStyle name="9_משקל בתא100 2_דיווחים נוספים_דיווחים נוספים_פירוט אגח תשואה מעל 10% _1_15" xfId="14315"/>
    <cellStyle name="9_משקל בתא100 2_דיווחים נוספים_דיווחים נוספים_פירוט אגח תשואה מעל 10% _1_15 2" xfId="26378"/>
    <cellStyle name="9_משקל בתא100 2_דיווחים נוספים_דיווחים נוספים_פירוט אגח תשואה מעל 10% _15" xfId="14314"/>
    <cellStyle name="9_משקל בתא100 2_דיווחים נוספים_דיווחים נוספים_פירוט אגח תשואה מעל 10% _15 2" xfId="26379"/>
    <cellStyle name="9_משקל בתא100 2_דיווחים נוספים_דיווחים נוספים_פירוט אגח תשואה מעל 10% _פירוט אגח תשואה מעל 10% " xfId="8877"/>
    <cellStyle name="9_משקל בתא100 2_דיווחים נוספים_דיווחים נוספים_פירוט אגח תשואה מעל 10% _פירוט אגח תשואה מעל 10%  2" xfId="26380"/>
    <cellStyle name="9_משקל בתא100 2_דיווחים נוספים_דיווחים נוספים_פירוט אגח תשואה מעל 10% _פירוט אגח תשואה מעל 10% _15" xfId="14316"/>
    <cellStyle name="9_משקל בתא100 2_דיווחים נוספים_דיווחים נוספים_פירוט אגח תשואה מעל 10% _פירוט אגח תשואה מעל 10% _15 2" xfId="26381"/>
    <cellStyle name="9_משקל בתא100 2_דיווחים נוספים_פירוט אגח תשואה מעל 10% " xfId="8878"/>
    <cellStyle name="9_משקל בתא100 2_דיווחים נוספים_פירוט אגח תשואה מעל 10%  2" xfId="26382"/>
    <cellStyle name="9_משקל בתא100 2_דיווחים נוספים_פירוט אגח תשואה מעל 10% _1" xfId="8879"/>
    <cellStyle name="9_משקל בתא100 2_דיווחים נוספים_פירוט אגח תשואה מעל 10% _1 2" xfId="26383"/>
    <cellStyle name="9_משקל בתא100 2_דיווחים נוספים_פירוט אגח תשואה מעל 10% _1_15" xfId="14318"/>
    <cellStyle name="9_משקל בתא100 2_דיווחים נוספים_פירוט אגח תשואה מעל 10% _1_15 2" xfId="26384"/>
    <cellStyle name="9_משקל בתא100 2_דיווחים נוספים_פירוט אגח תשואה מעל 10% _15" xfId="14317"/>
    <cellStyle name="9_משקל בתא100 2_דיווחים נוספים_פירוט אגח תשואה מעל 10% _15 2" xfId="26385"/>
    <cellStyle name="9_משקל בתא100 2_דיווחים נוספים_פירוט אגח תשואה מעל 10% _פירוט אגח תשואה מעל 10% " xfId="8880"/>
    <cellStyle name="9_משקל בתא100 2_דיווחים נוספים_פירוט אגח תשואה מעל 10% _פירוט אגח תשואה מעל 10%  2" xfId="26386"/>
    <cellStyle name="9_משקל בתא100 2_דיווחים נוספים_פירוט אגח תשואה מעל 10% _פירוט אגח תשואה מעל 10% _15" xfId="14319"/>
    <cellStyle name="9_משקל בתא100 2_דיווחים נוספים_פירוט אגח תשואה מעל 10% _פירוט אגח תשואה מעל 10% _15 2" xfId="26387"/>
    <cellStyle name="9_משקל בתא100 2_עסקאות שאושרו וטרם בוצעו  " xfId="8881"/>
    <cellStyle name="9_משקל בתא100 2_עסקאות שאושרו וטרם בוצעו   2" xfId="8882"/>
    <cellStyle name="9_משקל בתא100 2_עסקאות שאושרו וטרם בוצעו   2 2" xfId="26389"/>
    <cellStyle name="9_משקל בתא100 2_עסקאות שאושרו וטרם בוצעו   2_15" xfId="14321"/>
    <cellStyle name="9_משקל בתא100 2_עסקאות שאושרו וטרם בוצעו   2_15 2" xfId="26390"/>
    <cellStyle name="9_משקל בתא100 2_עסקאות שאושרו וטרם בוצעו   2_דיווחים נוספים" xfId="8883"/>
    <cellStyle name="9_משקל בתא100 2_עסקאות שאושרו וטרם בוצעו   2_דיווחים נוספים 2" xfId="26391"/>
    <cellStyle name="9_משקל בתא100 2_עסקאות שאושרו וטרם בוצעו   2_דיווחים נוספים_1" xfId="8884"/>
    <cellStyle name="9_משקל בתא100 2_עסקאות שאושרו וטרם בוצעו   2_דיווחים נוספים_1 2" xfId="26392"/>
    <cellStyle name="9_משקל בתא100 2_עסקאות שאושרו וטרם בוצעו   2_דיווחים נוספים_1_15" xfId="14323"/>
    <cellStyle name="9_משקל בתא100 2_עסקאות שאושרו וטרם בוצעו   2_דיווחים נוספים_1_15 2" xfId="26393"/>
    <cellStyle name="9_משקל בתא100 2_עסקאות שאושרו וטרם בוצעו   2_דיווחים נוספים_1_פירוט אגח תשואה מעל 10% " xfId="8885"/>
    <cellStyle name="9_משקל בתא100 2_עסקאות שאושרו וטרם בוצעו   2_דיווחים נוספים_1_פירוט אגח תשואה מעל 10%  2" xfId="26394"/>
    <cellStyle name="9_משקל בתא100 2_עסקאות שאושרו וטרם בוצעו   2_דיווחים נוספים_1_פירוט אגח תשואה מעל 10% _15" xfId="14324"/>
    <cellStyle name="9_משקל בתא100 2_עסקאות שאושרו וטרם בוצעו   2_דיווחים נוספים_1_פירוט אגח תשואה מעל 10% _15 2" xfId="26395"/>
    <cellStyle name="9_משקל בתא100 2_עסקאות שאושרו וטרם בוצעו   2_דיווחים נוספים_15" xfId="14322"/>
    <cellStyle name="9_משקל בתא100 2_עסקאות שאושרו וטרם בוצעו   2_דיווחים נוספים_15 2" xfId="26396"/>
    <cellStyle name="9_משקל בתא100 2_עסקאות שאושרו וטרם בוצעו   2_דיווחים נוספים_פירוט אגח תשואה מעל 10% " xfId="8886"/>
    <cellStyle name="9_משקל בתא100 2_עסקאות שאושרו וטרם בוצעו   2_דיווחים נוספים_פירוט אגח תשואה מעל 10%  2" xfId="26397"/>
    <cellStyle name="9_משקל בתא100 2_עסקאות שאושרו וטרם בוצעו   2_דיווחים נוספים_פירוט אגח תשואה מעל 10% _15" xfId="14325"/>
    <cellStyle name="9_משקל בתא100 2_עסקאות שאושרו וטרם בוצעו   2_דיווחים נוספים_פירוט אגח תשואה מעל 10% _15 2" xfId="26398"/>
    <cellStyle name="9_משקל בתא100 2_עסקאות שאושרו וטרם בוצעו   2_פירוט אגח תשואה מעל 10% " xfId="8887"/>
    <cellStyle name="9_משקל בתא100 2_עסקאות שאושרו וטרם בוצעו   2_פירוט אגח תשואה מעל 10%  2" xfId="26399"/>
    <cellStyle name="9_משקל בתא100 2_עסקאות שאושרו וטרם בוצעו   2_פירוט אגח תשואה מעל 10% _1" xfId="8888"/>
    <cellStyle name="9_משקל בתא100 2_עסקאות שאושרו וטרם בוצעו   2_פירוט אגח תשואה מעל 10% _1 2" xfId="26400"/>
    <cellStyle name="9_משקל בתא100 2_עסקאות שאושרו וטרם בוצעו   2_פירוט אגח תשואה מעל 10% _1_15" xfId="14327"/>
    <cellStyle name="9_משקל בתא100 2_עסקאות שאושרו וטרם בוצעו   2_פירוט אגח תשואה מעל 10% _1_15 2" xfId="26401"/>
    <cellStyle name="9_משקל בתא100 2_עסקאות שאושרו וטרם בוצעו   2_פירוט אגח תשואה מעל 10% _15" xfId="14326"/>
    <cellStyle name="9_משקל בתא100 2_עסקאות שאושרו וטרם בוצעו   2_פירוט אגח תשואה מעל 10% _15 2" xfId="26402"/>
    <cellStyle name="9_משקל בתא100 2_עסקאות שאושרו וטרם בוצעו   2_פירוט אגח תשואה מעל 10% _פירוט אגח תשואה מעל 10% " xfId="8889"/>
    <cellStyle name="9_משקל בתא100 2_עסקאות שאושרו וטרם בוצעו   2_פירוט אגח תשואה מעל 10% _פירוט אגח תשואה מעל 10%  2" xfId="26403"/>
    <cellStyle name="9_משקל בתא100 2_עסקאות שאושרו וטרם בוצעו   2_פירוט אגח תשואה מעל 10% _פירוט אגח תשואה מעל 10% _15" xfId="14328"/>
    <cellStyle name="9_משקל בתא100 2_עסקאות שאושרו וטרם בוצעו   2_פירוט אגח תשואה מעל 10% _פירוט אגח תשואה מעל 10% _15 2" xfId="26404"/>
    <cellStyle name="9_משקל בתא100 2_עסקאות שאושרו וטרם בוצעו   3" xfId="26388"/>
    <cellStyle name="9_משקל בתא100 2_עסקאות שאושרו וטרם בוצעו  _15" xfId="14320"/>
    <cellStyle name="9_משקל בתא100 2_עסקאות שאושרו וטרם בוצעו  _15 2" xfId="26405"/>
    <cellStyle name="9_משקל בתא100 2_עסקאות שאושרו וטרם בוצעו  _דיווחים נוספים" xfId="8890"/>
    <cellStyle name="9_משקל בתא100 2_עסקאות שאושרו וטרם בוצעו  _דיווחים נוספים 2" xfId="26406"/>
    <cellStyle name="9_משקל בתא100 2_עסקאות שאושרו וטרם בוצעו  _דיווחים נוספים_15" xfId="14329"/>
    <cellStyle name="9_משקל בתא100 2_עסקאות שאושרו וטרם בוצעו  _דיווחים נוספים_15 2" xfId="26407"/>
    <cellStyle name="9_משקל בתא100 2_עסקאות שאושרו וטרם בוצעו  _דיווחים נוספים_פירוט אגח תשואה מעל 10% " xfId="8891"/>
    <cellStyle name="9_משקל בתא100 2_עסקאות שאושרו וטרם בוצעו  _דיווחים נוספים_פירוט אגח תשואה מעל 10%  2" xfId="26408"/>
    <cellStyle name="9_משקל בתא100 2_עסקאות שאושרו וטרם בוצעו  _דיווחים נוספים_פירוט אגח תשואה מעל 10% _15" xfId="14330"/>
    <cellStyle name="9_משקל בתא100 2_עסקאות שאושרו וטרם בוצעו  _דיווחים נוספים_פירוט אגח תשואה מעל 10% _15 2" xfId="26409"/>
    <cellStyle name="9_משקל בתא100 2_עסקאות שאושרו וטרם בוצעו  _פירוט אגח תשואה מעל 10% " xfId="8892"/>
    <cellStyle name="9_משקל בתא100 2_עסקאות שאושרו וטרם בוצעו  _פירוט אגח תשואה מעל 10%  2" xfId="26410"/>
    <cellStyle name="9_משקל בתא100 2_עסקאות שאושרו וטרם בוצעו  _פירוט אגח תשואה מעל 10% _1" xfId="8893"/>
    <cellStyle name="9_משקל בתא100 2_עסקאות שאושרו וטרם בוצעו  _פירוט אגח תשואה מעל 10% _1 2" xfId="26411"/>
    <cellStyle name="9_משקל בתא100 2_עסקאות שאושרו וטרם בוצעו  _פירוט אגח תשואה מעל 10% _1_15" xfId="14332"/>
    <cellStyle name="9_משקל בתא100 2_עסקאות שאושרו וטרם בוצעו  _פירוט אגח תשואה מעל 10% _1_15 2" xfId="26412"/>
    <cellStyle name="9_משקל בתא100 2_עסקאות שאושרו וטרם בוצעו  _פירוט אגח תשואה מעל 10% _15" xfId="14331"/>
    <cellStyle name="9_משקל בתא100 2_עסקאות שאושרו וטרם בוצעו  _פירוט אגח תשואה מעל 10% _15 2" xfId="26413"/>
    <cellStyle name="9_משקל בתא100 2_עסקאות שאושרו וטרם בוצעו  _פירוט אגח תשואה מעל 10% _פירוט אגח תשואה מעל 10% " xfId="8894"/>
    <cellStyle name="9_משקל בתא100 2_עסקאות שאושרו וטרם בוצעו  _פירוט אגח תשואה מעל 10% _פירוט אגח תשואה מעל 10%  2" xfId="26414"/>
    <cellStyle name="9_משקל בתא100 2_עסקאות שאושרו וטרם בוצעו  _פירוט אגח תשואה מעל 10% _פירוט אגח תשואה מעל 10% _15" xfId="14333"/>
    <cellStyle name="9_משקל בתא100 2_עסקאות שאושרו וטרם בוצעו  _פירוט אגח תשואה מעל 10% _פירוט אגח תשואה מעל 10% _15 2" xfId="26415"/>
    <cellStyle name="9_משקל בתא100 2_פירוט אגח תשואה מעל 10% " xfId="8895"/>
    <cellStyle name="9_משקל בתא100 2_פירוט אגח תשואה מעל 10%  2" xfId="8896"/>
    <cellStyle name="9_משקל בתא100 2_פירוט אגח תשואה מעל 10%  2 2" xfId="26417"/>
    <cellStyle name="9_משקל בתא100 2_פירוט אגח תשואה מעל 10%  2_15" xfId="14335"/>
    <cellStyle name="9_משקל בתא100 2_פירוט אגח תשואה מעל 10%  2_15 2" xfId="26418"/>
    <cellStyle name="9_משקל בתא100 2_פירוט אגח תשואה מעל 10%  2_דיווחים נוספים" xfId="8897"/>
    <cellStyle name="9_משקל בתא100 2_פירוט אגח תשואה מעל 10%  2_דיווחים נוספים 2" xfId="26419"/>
    <cellStyle name="9_משקל בתא100 2_פירוט אגח תשואה מעל 10%  2_דיווחים נוספים_1" xfId="8898"/>
    <cellStyle name="9_משקל בתא100 2_פירוט אגח תשואה מעל 10%  2_דיווחים נוספים_1 2" xfId="26420"/>
    <cellStyle name="9_משקל בתא100 2_פירוט אגח תשואה מעל 10%  2_דיווחים נוספים_1_15" xfId="14337"/>
    <cellStyle name="9_משקל בתא100 2_פירוט אגח תשואה מעל 10%  2_דיווחים נוספים_1_15 2" xfId="26421"/>
    <cellStyle name="9_משקל בתא100 2_פירוט אגח תשואה מעל 10%  2_דיווחים נוספים_1_פירוט אגח תשואה מעל 10% " xfId="8899"/>
    <cellStyle name="9_משקל בתא100 2_פירוט אגח תשואה מעל 10%  2_דיווחים נוספים_1_פירוט אגח תשואה מעל 10%  2" xfId="26422"/>
    <cellStyle name="9_משקל בתא100 2_פירוט אגח תשואה מעל 10%  2_דיווחים נוספים_1_פירוט אגח תשואה מעל 10% _15" xfId="14338"/>
    <cellStyle name="9_משקל בתא100 2_פירוט אגח תשואה מעל 10%  2_דיווחים נוספים_1_פירוט אגח תשואה מעל 10% _15 2" xfId="26423"/>
    <cellStyle name="9_משקל בתא100 2_פירוט אגח תשואה מעל 10%  2_דיווחים נוספים_15" xfId="14336"/>
    <cellStyle name="9_משקל בתא100 2_פירוט אגח תשואה מעל 10%  2_דיווחים נוספים_15 2" xfId="26424"/>
    <cellStyle name="9_משקל בתא100 2_פירוט אגח תשואה מעל 10%  2_דיווחים נוספים_פירוט אגח תשואה מעל 10% " xfId="8900"/>
    <cellStyle name="9_משקל בתא100 2_פירוט אגח תשואה מעל 10%  2_דיווחים נוספים_פירוט אגח תשואה מעל 10%  2" xfId="26425"/>
    <cellStyle name="9_משקל בתא100 2_פירוט אגח תשואה מעל 10%  2_דיווחים נוספים_פירוט אגח תשואה מעל 10% _15" xfId="14339"/>
    <cellStyle name="9_משקל בתא100 2_פירוט אגח תשואה מעל 10%  2_דיווחים נוספים_פירוט אגח תשואה מעל 10% _15 2" xfId="26426"/>
    <cellStyle name="9_משקל בתא100 2_פירוט אגח תשואה מעל 10%  2_פירוט אגח תשואה מעל 10% " xfId="8901"/>
    <cellStyle name="9_משקל בתא100 2_פירוט אגח תשואה מעל 10%  2_פירוט אגח תשואה מעל 10%  2" xfId="26427"/>
    <cellStyle name="9_משקל בתא100 2_פירוט אגח תשואה מעל 10%  2_פירוט אגח תשואה מעל 10% _1" xfId="8902"/>
    <cellStyle name="9_משקל בתא100 2_פירוט אגח תשואה מעל 10%  2_פירוט אגח תשואה מעל 10% _1 2" xfId="26428"/>
    <cellStyle name="9_משקל בתא100 2_פירוט אגח תשואה מעל 10%  2_פירוט אגח תשואה מעל 10% _1_15" xfId="14341"/>
    <cellStyle name="9_משקל בתא100 2_פירוט אגח תשואה מעל 10%  2_פירוט אגח תשואה מעל 10% _1_15 2" xfId="26429"/>
    <cellStyle name="9_משקל בתא100 2_פירוט אגח תשואה מעל 10%  2_פירוט אגח תשואה מעל 10% _15" xfId="14340"/>
    <cellStyle name="9_משקל בתא100 2_פירוט אגח תשואה מעל 10%  2_פירוט אגח תשואה מעל 10% _15 2" xfId="26430"/>
    <cellStyle name="9_משקל בתא100 2_פירוט אגח תשואה מעל 10%  2_פירוט אגח תשואה מעל 10% _פירוט אגח תשואה מעל 10% " xfId="8903"/>
    <cellStyle name="9_משקל בתא100 2_פירוט אגח תשואה מעל 10%  2_פירוט אגח תשואה מעל 10% _פירוט אגח תשואה מעל 10%  2" xfId="26431"/>
    <cellStyle name="9_משקל בתא100 2_פירוט אגח תשואה מעל 10%  2_פירוט אגח תשואה מעל 10% _פירוט אגח תשואה מעל 10% _15" xfId="14342"/>
    <cellStyle name="9_משקל בתא100 2_פירוט אגח תשואה מעל 10%  2_פירוט אגח תשואה מעל 10% _פירוט אגח תשואה מעל 10% _15 2" xfId="26432"/>
    <cellStyle name="9_משקל בתא100 2_פירוט אגח תשואה מעל 10%  3" xfId="26416"/>
    <cellStyle name="9_משקל בתא100 2_פירוט אגח תשואה מעל 10% _1" xfId="8904"/>
    <cellStyle name="9_משקל בתא100 2_פירוט אגח תשואה מעל 10% _1 2" xfId="26433"/>
    <cellStyle name="9_משקל בתא100 2_פירוט אגח תשואה מעל 10% _1_15" xfId="14343"/>
    <cellStyle name="9_משקל בתא100 2_פירוט אגח תשואה מעל 10% _1_15 2" xfId="26434"/>
    <cellStyle name="9_משקל בתא100 2_פירוט אגח תשואה מעל 10% _1_פירוט אגח תשואה מעל 10% " xfId="8905"/>
    <cellStyle name="9_משקל בתא100 2_פירוט אגח תשואה מעל 10% _1_פירוט אגח תשואה מעל 10%  2" xfId="26435"/>
    <cellStyle name="9_משקל בתא100 2_פירוט אגח תשואה מעל 10% _1_פירוט אגח תשואה מעל 10% _15" xfId="14344"/>
    <cellStyle name="9_משקל בתא100 2_פירוט אגח תשואה מעל 10% _1_פירוט אגח תשואה מעל 10% _15 2" xfId="26436"/>
    <cellStyle name="9_משקל בתא100 2_פירוט אגח תשואה מעל 10% _15" xfId="14334"/>
    <cellStyle name="9_משקל בתא100 2_פירוט אגח תשואה מעל 10% _15 2" xfId="26437"/>
    <cellStyle name="9_משקל בתא100 2_פירוט אגח תשואה מעל 10% _2" xfId="8906"/>
    <cellStyle name="9_משקל בתא100 2_פירוט אגח תשואה מעל 10% _2 2" xfId="26438"/>
    <cellStyle name="9_משקל בתא100 2_פירוט אגח תשואה מעל 10% _2_15" xfId="14345"/>
    <cellStyle name="9_משקל בתא100 2_פירוט אגח תשואה מעל 10% _2_15 2" xfId="26439"/>
    <cellStyle name="9_משקל בתא100 2_פירוט אגח תשואה מעל 10% _4.4." xfId="8907"/>
    <cellStyle name="9_משקל בתא100 2_פירוט אגח תשואה מעל 10% _4.4. 2" xfId="8908"/>
    <cellStyle name="9_משקל בתא100 2_פירוט אגח תשואה מעל 10% _4.4. 2 2" xfId="26441"/>
    <cellStyle name="9_משקל בתא100 2_פירוט אגח תשואה מעל 10% _4.4. 2_15" xfId="14347"/>
    <cellStyle name="9_משקל בתא100 2_פירוט אגח תשואה מעל 10% _4.4. 2_15 2" xfId="26442"/>
    <cellStyle name="9_משקל בתא100 2_פירוט אגח תשואה מעל 10% _4.4. 2_דיווחים נוספים" xfId="8909"/>
    <cellStyle name="9_משקל בתא100 2_פירוט אגח תשואה מעל 10% _4.4. 2_דיווחים נוספים 2" xfId="26443"/>
    <cellStyle name="9_משקל בתא100 2_פירוט אגח תשואה מעל 10% _4.4. 2_דיווחים נוספים_1" xfId="8910"/>
    <cellStyle name="9_משקל בתא100 2_פירוט אגח תשואה מעל 10% _4.4. 2_דיווחים נוספים_1 2" xfId="26444"/>
    <cellStyle name="9_משקל בתא100 2_פירוט אגח תשואה מעל 10% _4.4. 2_דיווחים נוספים_1_15" xfId="14349"/>
    <cellStyle name="9_משקל בתא100 2_פירוט אגח תשואה מעל 10% _4.4. 2_דיווחים נוספים_1_15 2" xfId="26445"/>
    <cellStyle name="9_משקל בתא100 2_פירוט אגח תשואה מעל 10% _4.4. 2_דיווחים נוספים_1_פירוט אגח תשואה מעל 10% " xfId="8911"/>
    <cellStyle name="9_משקל בתא100 2_פירוט אגח תשואה מעל 10% _4.4. 2_דיווחים נוספים_1_פירוט אגח תשואה מעל 10%  2" xfId="26446"/>
    <cellStyle name="9_משקל בתא100 2_פירוט אגח תשואה מעל 10% _4.4. 2_דיווחים נוספים_1_פירוט אגח תשואה מעל 10% _15" xfId="14350"/>
    <cellStyle name="9_משקל בתא100 2_פירוט אגח תשואה מעל 10% _4.4. 2_דיווחים נוספים_1_פירוט אגח תשואה מעל 10% _15 2" xfId="26447"/>
    <cellStyle name="9_משקל בתא100 2_פירוט אגח תשואה מעל 10% _4.4. 2_דיווחים נוספים_15" xfId="14348"/>
    <cellStyle name="9_משקל בתא100 2_פירוט אגח תשואה מעל 10% _4.4. 2_דיווחים נוספים_15 2" xfId="26448"/>
    <cellStyle name="9_משקל בתא100 2_פירוט אגח תשואה מעל 10% _4.4. 2_דיווחים נוספים_פירוט אגח תשואה מעל 10% " xfId="8912"/>
    <cellStyle name="9_משקל בתא100 2_פירוט אגח תשואה מעל 10% _4.4. 2_דיווחים נוספים_פירוט אגח תשואה מעל 10%  2" xfId="26449"/>
    <cellStyle name="9_משקל בתא100 2_פירוט אגח תשואה מעל 10% _4.4. 2_דיווחים נוספים_פירוט אגח תשואה מעל 10% _15" xfId="14351"/>
    <cellStyle name="9_משקל בתא100 2_פירוט אגח תשואה מעל 10% _4.4. 2_דיווחים נוספים_פירוט אגח תשואה מעל 10% _15 2" xfId="26450"/>
    <cellStyle name="9_משקל בתא100 2_פירוט אגח תשואה מעל 10% _4.4. 2_פירוט אגח תשואה מעל 10% " xfId="8913"/>
    <cellStyle name="9_משקל בתא100 2_פירוט אגח תשואה מעל 10% _4.4. 2_פירוט אגח תשואה מעל 10%  2" xfId="26451"/>
    <cellStyle name="9_משקל בתא100 2_פירוט אגח תשואה מעל 10% _4.4. 2_פירוט אגח תשואה מעל 10% _1" xfId="8914"/>
    <cellStyle name="9_משקל בתא100 2_פירוט אגח תשואה מעל 10% _4.4. 2_פירוט אגח תשואה מעל 10% _1 2" xfId="26452"/>
    <cellStyle name="9_משקל בתא100 2_פירוט אגח תשואה מעל 10% _4.4. 2_פירוט אגח תשואה מעל 10% _1_15" xfId="14353"/>
    <cellStyle name="9_משקל בתא100 2_פירוט אגח תשואה מעל 10% _4.4. 2_פירוט אגח תשואה מעל 10% _1_15 2" xfId="26453"/>
    <cellStyle name="9_משקל בתא100 2_פירוט אגח תשואה מעל 10% _4.4. 2_פירוט אגח תשואה מעל 10% _15" xfId="14352"/>
    <cellStyle name="9_משקל בתא100 2_פירוט אגח תשואה מעל 10% _4.4. 2_פירוט אגח תשואה מעל 10% _15 2" xfId="26454"/>
    <cellStyle name="9_משקל בתא100 2_פירוט אגח תשואה מעל 10% _4.4. 2_פירוט אגח תשואה מעל 10% _פירוט אגח תשואה מעל 10% " xfId="8915"/>
    <cellStyle name="9_משקל בתא100 2_פירוט אגח תשואה מעל 10% _4.4. 2_פירוט אגח תשואה מעל 10% _פירוט אגח תשואה מעל 10%  2" xfId="26455"/>
    <cellStyle name="9_משקל בתא100 2_פירוט אגח תשואה מעל 10% _4.4. 2_פירוט אגח תשואה מעל 10% _פירוט אגח תשואה מעל 10% _15" xfId="14354"/>
    <cellStyle name="9_משקל בתא100 2_פירוט אגח תשואה מעל 10% _4.4. 2_פירוט אגח תשואה מעל 10% _פירוט אגח תשואה מעל 10% _15 2" xfId="26456"/>
    <cellStyle name="9_משקל בתא100 2_פירוט אגח תשואה מעל 10% _4.4. 3" xfId="26440"/>
    <cellStyle name="9_משקל בתא100 2_פירוט אגח תשואה מעל 10% _4.4._15" xfId="14346"/>
    <cellStyle name="9_משקל בתא100 2_פירוט אגח תשואה מעל 10% _4.4._15 2" xfId="26457"/>
    <cellStyle name="9_משקל בתא100 2_פירוט אגח תשואה מעל 10% _4.4._דיווחים נוספים" xfId="8916"/>
    <cellStyle name="9_משקל בתא100 2_פירוט אגח תשואה מעל 10% _4.4._דיווחים נוספים 2" xfId="26458"/>
    <cellStyle name="9_משקל בתא100 2_פירוט אגח תשואה מעל 10% _4.4._דיווחים נוספים_15" xfId="14355"/>
    <cellStyle name="9_משקל בתא100 2_פירוט אגח תשואה מעל 10% _4.4._דיווחים נוספים_15 2" xfId="26459"/>
    <cellStyle name="9_משקל בתא100 2_פירוט אגח תשואה מעל 10% _4.4._דיווחים נוספים_פירוט אגח תשואה מעל 10% " xfId="8917"/>
    <cellStyle name="9_משקל בתא100 2_פירוט אגח תשואה מעל 10% _4.4._דיווחים נוספים_פירוט אגח תשואה מעל 10%  2" xfId="26460"/>
    <cellStyle name="9_משקל בתא100 2_פירוט אגח תשואה מעל 10% _4.4._דיווחים נוספים_פירוט אגח תשואה מעל 10% _15" xfId="14356"/>
    <cellStyle name="9_משקל בתא100 2_פירוט אגח תשואה מעל 10% _4.4._דיווחים נוספים_פירוט אגח תשואה מעל 10% _15 2" xfId="26461"/>
    <cellStyle name="9_משקל בתא100 2_פירוט אגח תשואה מעל 10% _4.4._פירוט אגח תשואה מעל 10% " xfId="8918"/>
    <cellStyle name="9_משקל בתא100 2_פירוט אגח תשואה מעל 10% _4.4._פירוט אגח תשואה מעל 10%  2" xfId="26462"/>
    <cellStyle name="9_משקל בתא100 2_פירוט אגח תשואה מעל 10% _4.4._פירוט אגח תשואה מעל 10% _1" xfId="8919"/>
    <cellStyle name="9_משקל בתא100 2_פירוט אגח תשואה מעל 10% _4.4._פירוט אגח תשואה מעל 10% _1 2" xfId="26463"/>
    <cellStyle name="9_משקל בתא100 2_פירוט אגח תשואה מעל 10% _4.4._פירוט אגח תשואה מעל 10% _1_15" xfId="14358"/>
    <cellStyle name="9_משקל בתא100 2_פירוט אגח תשואה מעל 10% _4.4._פירוט אגח תשואה מעל 10% _1_15 2" xfId="26464"/>
    <cellStyle name="9_משקל בתא100 2_פירוט אגח תשואה מעל 10% _4.4._פירוט אגח תשואה מעל 10% _15" xfId="14357"/>
    <cellStyle name="9_משקל בתא100 2_פירוט אגח תשואה מעל 10% _4.4._פירוט אגח תשואה מעל 10% _15 2" xfId="26465"/>
    <cellStyle name="9_משקל בתא100 2_פירוט אגח תשואה מעל 10% _4.4._פירוט אגח תשואה מעל 10% _פירוט אגח תשואה מעל 10% " xfId="8920"/>
    <cellStyle name="9_משקל בתא100 2_פירוט אגח תשואה מעל 10% _4.4._פירוט אגח תשואה מעל 10% _פירוט אגח תשואה מעל 10%  2" xfId="26466"/>
    <cellStyle name="9_משקל בתא100 2_פירוט אגח תשואה מעל 10% _4.4._פירוט אגח תשואה מעל 10% _פירוט אגח תשואה מעל 10% _15" xfId="14359"/>
    <cellStyle name="9_משקל בתא100 2_פירוט אגח תשואה מעל 10% _4.4._פירוט אגח תשואה מעל 10% _פירוט אגח תשואה מעל 10% _15 2" xfId="26467"/>
    <cellStyle name="9_משקל בתא100 2_פירוט אגח תשואה מעל 10% _דיווחים נוספים" xfId="8921"/>
    <cellStyle name="9_משקל בתא100 2_פירוט אגח תשואה מעל 10% _דיווחים נוספים 2" xfId="26468"/>
    <cellStyle name="9_משקל בתא100 2_פירוט אגח תשואה מעל 10% _דיווחים נוספים_1" xfId="8922"/>
    <cellStyle name="9_משקל בתא100 2_פירוט אגח תשואה מעל 10% _דיווחים נוספים_1 2" xfId="26469"/>
    <cellStyle name="9_משקל בתא100 2_פירוט אגח תשואה מעל 10% _דיווחים נוספים_1_15" xfId="14361"/>
    <cellStyle name="9_משקל בתא100 2_פירוט אגח תשואה מעל 10% _דיווחים נוספים_1_15 2" xfId="26470"/>
    <cellStyle name="9_משקל בתא100 2_פירוט אגח תשואה מעל 10% _דיווחים נוספים_1_פירוט אגח תשואה מעל 10% " xfId="8923"/>
    <cellStyle name="9_משקל בתא100 2_פירוט אגח תשואה מעל 10% _דיווחים נוספים_1_פירוט אגח תשואה מעל 10%  2" xfId="26471"/>
    <cellStyle name="9_משקל בתא100 2_פירוט אגח תשואה מעל 10% _דיווחים נוספים_1_פירוט אגח תשואה מעל 10% _15" xfId="14362"/>
    <cellStyle name="9_משקל בתא100 2_פירוט אגח תשואה מעל 10% _דיווחים נוספים_1_פירוט אגח תשואה מעל 10% _15 2" xfId="26472"/>
    <cellStyle name="9_משקל בתא100 2_פירוט אגח תשואה מעל 10% _דיווחים נוספים_15" xfId="14360"/>
    <cellStyle name="9_משקל בתא100 2_פירוט אגח תשואה מעל 10% _דיווחים נוספים_15 2" xfId="26473"/>
    <cellStyle name="9_משקל בתא100 2_פירוט אגח תשואה מעל 10% _דיווחים נוספים_פירוט אגח תשואה מעל 10% " xfId="8924"/>
    <cellStyle name="9_משקל בתא100 2_פירוט אגח תשואה מעל 10% _דיווחים נוספים_פירוט אגח תשואה מעל 10%  2" xfId="26474"/>
    <cellStyle name="9_משקל בתא100 2_פירוט אגח תשואה מעל 10% _דיווחים נוספים_פירוט אגח תשואה מעל 10% _15" xfId="14363"/>
    <cellStyle name="9_משקל בתא100 2_פירוט אגח תשואה מעל 10% _דיווחים נוספים_פירוט אגח תשואה מעל 10% _15 2" xfId="26475"/>
    <cellStyle name="9_משקל בתא100 2_פירוט אגח תשואה מעל 10% _פירוט אגח תשואה מעל 10% " xfId="8925"/>
    <cellStyle name="9_משקל בתא100 2_פירוט אגח תשואה מעל 10% _פירוט אגח תשואה מעל 10%  2" xfId="26476"/>
    <cellStyle name="9_משקל בתא100 2_פירוט אגח תשואה מעל 10% _פירוט אגח תשואה מעל 10% _1" xfId="8926"/>
    <cellStyle name="9_משקל בתא100 2_פירוט אגח תשואה מעל 10% _פירוט אגח תשואה מעל 10% _1 2" xfId="26477"/>
    <cellStyle name="9_משקל בתא100 2_פירוט אגח תשואה מעל 10% _פירוט אגח תשואה מעל 10% _1_15" xfId="14365"/>
    <cellStyle name="9_משקל בתא100 2_פירוט אגח תשואה מעל 10% _פירוט אגח תשואה מעל 10% _1_15 2" xfId="26478"/>
    <cellStyle name="9_משקל בתא100 2_פירוט אגח תשואה מעל 10% _פירוט אגח תשואה מעל 10% _15" xfId="14364"/>
    <cellStyle name="9_משקל בתא100 2_פירוט אגח תשואה מעל 10% _פירוט אגח תשואה מעל 10% _15 2" xfId="26479"/>
    <cellStyle name="9_משקל בתא100 2_פירוט אגח תשואה מעל 10% _פירוט אגח תשואה מעל 10% _פירוט אגח תשואה מעל 10% " xfId="8927"/>
    <cellStyle name="9_משקל בתא100 2_פירוט אגח תשואה מעל 10% _פירוט אגח תשואה מעל 10% _פירוט אגח תשואה מעל 10%  2" xfId="26480"/>
    <cellStyle name="9_משקל בתא100 2_פירוט אגח תשואה מעל 10% _פירוט אגח תשואה מעל 10% _פירוט אגח תשואה מעל 10% _15" xfId="14366"/>
    <cellStyle name="9_משקל בתא100 2_פירוט אגח תשואה מעל 10% _פירוט אגח תשואה מעל 10% _פירוט אגח תשואה מעל 10% _15 2" xfId="26481"/>
    <cellStyle name="9_משקל בתא100 3" xfId="8928"/>
    <cellStyle name="9_משקל בתא100 3 2" xfId="26482"/>
    <cellStyle name="9_משקל בתא100 3_15" xfId="14367"/>
    <cellStyle name="9_משקל בתא100 3_15 2" xfId="26483"/>
    <cellStyle name="9_משקל בתא100 3_דיווחים נוספים" xfId="8929"/>
    <cellStyle name="9_משקל בתא100 3_דיווחים נוספים 2" xfId="26484"/>
    <cellStyle name="9_משקל בתא100 3_דיווחים נוספים_1" xfId="8930"/>
    <cellStyle name="9_משקל בתא100 3_דיווחים נוספים_1 2" xfId="26485"/>
    <cellStyle name="9_משקל בתא100 3_דיווחים נוספים_1_15" xfId="14369"/>
    <cellStyle name="9_משקל בתא100 3_דיווחים נוספים_1_15 2" xfId="26486"/>
    <cellStyle name="9_משקל בתא100 3_דיווחים נוספים_1_פירוט אגח תשואה מעל 10% " xfId="8931"/>
    <cellStyle name="9_משקל בתא100 3_דיווחים נוספים_1_פירוט אגח תשואה מעל 10%  2" xfId="26487"/>
    <cellStyle name="9_משקל בתא100 3_דיווחים נוספים_1_פירוט אגח תשואה מעל 10% _15" xfId="14370"/>
    <cellStyle name="9_משקל בתא100 3_דיווחים נוספים_1_פירוט אגח תשואה מעל 10% _15 2" xfId="26488"/>
    <cellStyle name="9_משקל בתא100 3_דיווחים נוספים_15" xfId="14368"/>
    <cellStyle name="9_משקל בתא100 3_דיווחים נוספים_15 2" xfId="26489"/>
    <cellStyle name="9_משקל בתא100 3_דיווחים נוספים_פירוט אגח תשואה מעל 10% " xfId="8932"/>
    <cellStyle name="9_משקל בתא100 3_דיווחים נוספים_פירוט אגח תשואה מעל 10%  2" xfId="26490"/>
    <cellStyle name="9_משקל בתא100 3_דיווחים נוספים_פירוט אגח תשואה מעל 10% _15" xfId="14371"/>
    <cellStyle name="9_משקל בתא100 3_דיווחים נוספים_פירוט אגח תשואה מעל 10% _15 2" xfId="26491"/>
    <cellStyle name="9_משקל בתא100 3_פירוט אגח תשואה מעל 10% " xfId="8933"/>
    <cellStyle name="9_משקל בתא100 3_פירוט אגח תשואה מעל 10%  2" xfId="26492"/>
    <cellStyle name="9_משקל בתא100 3_פירוט אגח תשואה מעל 10% _1" xfId="8934"/>
    <cellStyle name="9_משקל בתא100 3_פירוט אגח תשואה מעל 10% _1 2" xfId="26493"/>
    <cellStyle name="9_משקל בתא100 3_פירוט אגח תשואה מעל 10% _1_15" xfId="14373"/>
    <cellStyle name="9_משקל בתא100 3_פירוט אגח תשואה מעל 10% _1_15 2" xfId="26494"/>
    <cellStyle name="9_משקל בתא100 3_פירוט אגח תשואה מעל 10% _15" xfId="14372"/>
    <cellStyle name="9_משקל בתא100 3_פירוט אגח תשואה מעל 10% _15 2" xfId="26495"/>
    <cellStyle name="9_משקל בתא100 3_פירוט אגח תשואה מעל 10% _פירוט אגח תשואה מעל 10% " xfId="8935"/>
    <cellStyle name="9_משקל בתא100 3_פירוט אגח תשואה מעל 10% _פירוט אגח תשואה מעל 10%  2" xfId="26496"/>
    <cellStyle name="9_משקל בתא100 3_פירוט אגח תשואה מעל 10% _פירוט אגח תשואה מעל 10% _15" xfId="14374"/>
    <cellStyle name="9_משקל בתא100 3_פירוט אגח תשואה מעל 10% _פירוט אגח תשואה מעל 10% _15 2" xfId="26497"/>
    <cellStyle name="9_משקל בתא100 4" xfId="26169"/>
    <cellStyle name="9_משקל בתא100_15" xfId="14210"/>
    <cellStyle name="9_משקל בתא100_15 2" xfId="26498"/>
    <cellStyle name="9_משקל בתא100_4.4." xfId="8936"/>
    <cellStyle name="9_משקל בתא100_4.4. 2" xfId="8937"/>
    <cellStyle name="9_משקל בתא100_4.4. 2 2" xfId="26500"/>
    <cellStyle name="9_משקל בתא100_4.4. 2_15" xfId="14376"/>
    <cellStyle name="9_משקל בתא100_4.4. 2_15 2" xfId="26501"/>
    <cellStyle name="9_משקל בתא100_4.4. 2_דיווחים נוספים" xfId="8938"/>
    <cellStyle name="9_משקל בתא100_4.4. 2_דיווחים נוספים 2" xfId="26502"/>
    <cellStyle name="9_משקל בתא100_4.4. 2_דיווחים נוספים_1" xfId="8939"/>
    <cellStyle name="9_משקל בתא100_4.4. 2_דיווחים נוספים_1 2" xfId="26503"/>
    <cellStyle name="9_משקל בתא100_4.4. 2_דיווחים נוספים_1_15" xfId="14378"/>
    <cellStyle name="9_משקל בתא100_4.4. 2_דיווחים נוספים_1_15 2" xfId="26504"/>
    <cellStyle name="9_משקל בתא100_4.4. 2_דיווחים נוספים_1_פירוט אגח תשואה מעל 10% " xfId="8940"/>
    <cellStyle name="9_משקל בתא100_4.4. 2_דיווחים נוספים_1_פירוט אגח תשואה מעל 10%  2" xfId="26505"/>
    <cellStyle name="9_משקל בתא100_4.4. 2_דיווחים נוספים_1_פירוט אגח תשואה מעל 10% _15" xfId="14379"/>
    <cellStyle name="9_משקל בתא100_4.4. 2_דיווחים נוספים_1_פירוט אגח תשואה מעל 10% _15 2" xfId="26506"/>
    <cellStyle name="9_משקל בתא100_4.4. 2_דיווחים נוספים_15" xfId="14377"/>
    <cellStyle name="9_משקל בתא100_4.4. 2_דיווחים נוספים_15 2" xfId="26507"/>
    <cellStyle name="9_משקל בתא100_4.4. 2_דיווחים נוספים_פירוט אגח תשואה מעל 10% " xfId="8941"/>
    <cellStyle name="9_משקל בתא100_4.4. 2_דיווחים נוספים_פירוט אגח תשואה מעל 10%  2" xfId="26508"/>
    <cellStyle name="9_משקל בתא100_4.4. 2_דיווחים נוספים_פירוט אגח תשואה מעל 10% _15" xfId="14380"/>
    <cellStyle name="9_משקל בתא100_4.4. 2_דיווחים נוספים_פירוט אגח תשואה מעל 10% _15 2" xfId="26509"/>
    <cellStyle name="9_משקל בתא100_4.4. 2_פירוט אגח תשואה מעל 10% " xfId="8942"/>
    <cellStyle name="9_משקל בתא100_4.4. 2_פירוט אגח תשואה מעל 10%  2" xfId="26510"/>
    <cellStyle name="9_משקל בתא100_4.4. 2_פירוט אגח תשואה מעל 10% _1" xfId="8943"/>
    <cellStyle name="9_משקל בתא100_4.4. 2_פירוט אגח תשואה מעל 10% _1 2" xfId="26511"/>
    <cellStyle name="9_משקל בתא100_4.4. 2_פירוט אגח תשואה מעל 10% _1_15" xfId="14382"/>
    <cellStyle name="9_משקל בתא100_4.4. 2_פירוט אגח תשואה מעל 10% _1_15 2" xfId="26512"/>
    <cellStyle name="9_משקל בתא100_4.4. 2_פירוט אגח תשואה מעל 10% _15" xfId="14381"/>
    <cellStyle name="9_משקל בתא100_4.4. 2_פירוט אגח תשואה מעל 10% _15 2" xfId="26513"/>
    <cellStyle name="9_משקל בתא100_4.4. 2_פירוט אגח תשואה מעל 10% _פירוט אגח תשואה מעל 10% " xfId="8944"/>
    <cellStyle name="9_משקל בתא100_4.4. 2_פירוט אגח תשואה מעל 10% _פירוט אגח תשואה מעל 10%  2" xfId="26514"/>
    <cellStyle name="9_משקל בתא100_4.4. 2_פירוט אגח תשואה מעל 10% _פירוט אגח תשואה מעל 10% _15" xfId="14383"/>
    <cellStyle name="9_משקל בתא100_4.4. 2_פירוט אגח תשואה מעל 10% _פירוט אגח תשואה מעל 10% _15 2" xfId="26515"/>
    <cellStyle name="9_משקל בתא100_4.4. 3" xfId="26499"/>
    <cellStyle name="9_משקל בתא100_4.4._15" xfId="14375"/>
    <cellStyle name="9_משקל בתא100_4.4._15 2" xfId="26516"/>
    <cellStyle name="9_משקל בתא100_4.4._דיווחים נוספים" xfId="8945"/>
    <cellStyle name="9_משקל בתא100_4.4._דיווחים נוספים 2" xfId="26517"/>
    <cellStyle name="9_משקל בתא100_4.4._דיווחים נוספים_15" xfId="14384"/>
    <cellStyle name="9_משקל בתא100_4.4._דיווחים נוספים_15 2" xfId="26518"/>
    <cellStyle name="9_משקל בתא100_4.4._דיווחים נוספים_פירוט אגח תשואה מעל 10% " xfId="8946"/>
    <cellStyle name="9_משקל בתא100_4.4._דיווחים נוספים_פירוט אגח תשואה מעל 10%  2" xfId="26519"/>
    <cellStyle name="9_משקל בתא100_4.4._דיווחים נוספים_פירוט אגח תשואה מעל 10% _15" xfId="14385"/>
    <cellStyle name="9_משקל בתא100_4.4._דיווחים נוספים_פירוט אגח תשואה מעל 10% _15 2" xfId="26520"/>
    <cellStyle name="9_משקל בתא100_4.4._פירוט אגח תשואה מעל 10% " xfId="8947"/>
    <cellStyle name="9_משקל בתא100_4.4._פירוט אגח תשואה מעל 10%  2" xfId="26521"/>
    <cellStyle name="9_משקל בתא100_4.4._פירוט אגח תשואה מעל 10% _1" xfId="8948"/>
    <cellStyle name="9_משקל בתא100_4.4._פירוט אגח תשואה מעל 10% _1 2" xfId="26522"/>
    <cellStyle name="9_משקל בתא100_4.4._פירוט אגח תשואה מעל 10% _1_15" xfId="14387"/>
    <cellStyle name="9_משקל בתא100_4.4._פירוט אגח תשואה מעל 10% _1_15 2" xfId="26523"/>
    <cellStyle name="9_משקל בתא100_4.4._פירוט אגח תשואה מעל 10% _15" xfId="14386"/>
    <cellStyle name="9_משקל בתא100_4.4._פירוט אגח תשואה מעל 10% _15 2" xfId="26524"/>
    <cellStyle name="9_משקל בתא100_4.4._פירוט אגח תשואה מעל 10% _פירוט אגח תשואה מעל 10% " xfId="8949"/>
    <cellStyle name="9_משקל בתא100_4.4._פירוט אגח תשואה מעל 10% _פירוט אגח תשואה מעל 10%  2" xfId="26525"/>
    <cellStyle name="9_משקל בתא100_4.4._פירוט אגח תשואה מעל 10% _פירוט אגח תשואה מעל 10% _15" xfId="14388"/>
    <cellStyle name="9_משקל בתא100_4.4._פירוט אגח תשואה מעל 10% _פירוט אגח תשואה מעל 10% _15 2" xfId="26526"/>
    <cellStyle name="9_משקל בתא100_דיווחים נוספים" xfId="8950"/>
    <cellStyle name="9_משקל בתא100_דיווחים נוספים 2" xfId="8951"/>
    <cellStyle name="9_משקל בתא100_דיווחים נוספים 2 2" xfId="26528"/>
    <cellStyle name="9_משקל בתא100_דיווחים נוספים 2_15" xfId="14390"/>
    <cellStyle name="9_משקל בתא100_דיווחים נוספים 2_15 2" xfId="26529"/>
    <cellStyle name="9_משקל בתא100_דיווחים נוספים 2_דיווחים נוספים" xfId="8952"/>
    <cellStyle name="9_משקל בתא100_דיווחים נוספים 2_דיווחים נוספים 2" xfId="26530"/>
    <cellStyle name="9_משקל בתא100_דיווחים נוספים 2_דיווחים נוספים_1" xfId="8953"/>
    <cellStyle name="9_משקל בתא100_דיווחים נוספים 2_דיווחים נוספים_1 2" xfId="26531"/>
    <cellStyle name="9_משקל בתא100_דיווחים נוספים 2_דיווחים נוספים_1_15" xfId="14392"/>
    <cellStyle name="9_משקל בתא100_דיווחים נוספים 2_דיווחים נוספים_1_15 2" xfId="26532"/>
    <cellStyle name="9_משקל בתא100_דיווחים נוספים 2_דיווחים נוספים_1_פירוט אגח תשואה מעל 10% " xfId="8954"/>
    <cellStyle name="9_משקל בתא100_דיווחים נוספים 2_דיווחים נוספים_1_פירוט אגח תשואה מעל 10%  2" xfId="26533"/>
    <cellStyle name="9_משקל בתא100_דיווחים נוספים 2_דיווחים נוספים_1_פירוט אגח תשואה מעל 10% _15" xfId="14393"/>
    <cellStyle name="9_משקל בתא100_דיווחים נוספים 2_דיווחים נוספים_1_פירוט אגח תשואה מעל 10% _15 2" xfId="26534"/>
    <cellStyle name="9_משקל בתא100_דיווחים נוספים 2_דיווחים נוספים_15" xfId="14391"/>
    <cellStyle name="9_משקל בתא100_דיווחים נוספים 2_דיווחים נוספים_15 2" xfId="26535"/>
    <cellStyle name="9_משקל בתא100_דיווחים נוספים 2_דיווחים נוספים_פירוט אגח תשואה מעל 10% " xfId="8955"/>
    <cellStyle name="9_משקל בתא100_דיווחים נוספים 2_דיווחים נוספים_פירוט אגח תשואה מעל 10%  2" xfId="26536"/>
    <cellStyle name="9_משקל בתא100_דיווחים נוספים 2_דיווחים נוספים_פירוט אגח תשואה מעל 10% _15" xfId="14394"/>
    <cellStyle name="9_משקל בתא100_דיווחים נוספים 2_דיווחים נוספים_פירוט אגח תשואה מעל 10% _15 2" xfId="26537"/>
    <cellStyle name="9_משקל בתא100_דיווחים נוספים 2_פירוט אגח תשואה מעל 10% " xfId="8956"/>
    <cellStyle name="9_משקל בתא100_דיווחים נוספים 2_פירוט אגח תשואה מעל 10%  2" xfId="26538"/>
    <cellStyle name="9_משקל בתא100_דיווחים נוספים 2_פירוט אגח תשואה מעל 10% _1" xfId="8957"/>
    <cellStyle name="9_משקל בתא100_דיווחים נוספים 2_פירוט אגח תשואה מעל 10% _1 2" xfId="26539"/>
    <cellStyle name="9_משקל בתא100_דיווחים נוספים 2_פירוט אגח תשואה מעל 10% _1_15" xfId="14396"/>
    <cellStyle name="9_משקל בתא100_דיווחים נוספים 2_פירוט אגח תשואה מעל 10% _1_15 2" xfId="26540"/>
    <cellStyle name="9_משקל בתא100_דיווחים נוספים 2_פירוט אגח תשואה מעל 10% _15" xfId="14395"/>
    <cellStyle name="9_משקל בתא100_דיווחים נוספים 2_פירוט אגח תשואה מעל 10% _15 2" xfId="26541"/>
    <cellStyle name="9_משקל בתא100_דיווחים נוספים 2_פירוט אגח תשואה מעל 10% _פירוט אגח תשואה מעל 10% " xfId="8958"/>
    <cellStyle name="9_משקל בתא100_דיווחים נוספים 2_פירוט אגח תשואה מעל 10% _פירוט אגח תשואה מעל 10%  2" xfId="26542"/>
    <cellStyle name="9_משקל בתא100_דיווחים נוספים 2_פירוט אגח תשואה מעל 10% _פירוט אגח תשואה מעל 10% _15" xfId="14397"/>
    <cellStyle name="9_משקל בתא100_דיווחים נוספים 2_פירוט אגח תשואה מעל 10% _פירוט אגח תשואה מעל 10% _15 2" xfId="26543"/>
    <cellStyle name="9_משקל בתא100_דיווחים נוספים 3" xfId="26527"/>
    <cellStyle name="9_משקל בתא100_דיווחים נוספים_1" xfId="8959"/>
    <cellStyle name="9_משקל בתא100_דיווחים נוספים_1 2" xfId="8960"/>
    <cellStyle name="9_משקל בתא100_דיווחים נוספים_1 2 2" xfId="26545"/>
    <cellStyle name="9_משקל בתא100_דיווחים נוספים_1 2_15" xfId="14399"/>
    <cellStyle name="9_משקל בתא100_דיווחים נוספים_1 2_15 2" xfId="26546"/>
    <cellStyle name="9_משקל בתא100_דיווחים נוספים_1 2_דיווחים נוספים" xfId="8961"/>
    <cellStyle name="9_משקל בתא100_דיווחים נוספים_1 2_דיווחים נוספים 2" xfId="26547"/>
    <cellStyle name="9_משקל בתא100_דיווחים נוספים_1 2_דיווחים נוספים_1" xfId="8962"/>
    <cellStyle name="9_משקל בתא100_דיווחים נוספים_1 2_דיווחים נוספים_1 2" xfId="26548"/>
    <cellStyle name="9_משקל בתא100_דיווחים נוספים_1 2_דיווחים נוספים_1_15" xfId="14401"/>
    <cellStyle name="9_משקל בתא100_דיווחים נוספים_1 2_דיווחים נוספים_1_15 2" xfId="26549"/>
    <cellStyle name="9_משקל בתא100_דיווחים נוספים_1 2_דיווחים נוספים_1_פירוט אגח תשואה מעל 10% " xfId="8963"/>
    <cellStyle name="9_משקל בתא100_דיווחים נוספים_1 2_דיווחים נוספים_1_פירוט אגח תשואה מעל 10%  2" xfId="26550"/>
    <cellStyle name="9_משקל בתא100_דיווחים נוספים_1 2_דיווחים נוספים_1_פירוט אגח תשואה מעל 10% _15" xfId="14402"/>
    <cellStyle name="9_משקל בתא100_דיווחים נוספים_1 2_דיווחים נוספים_1_פירוט אגח תשואה מעל 10% _15 2" xfId="26551"/>
    <cellStyle name="9_משקל בתא100_דיווחים נוספים_1 2_דיווחים נוספים_15" xfId="14400"/>
    <cellStyle name="9_משקל בתא100_דיווחים נוספים_1 2_דיווחים נוספים_15 2" xfId="26552"/>
    <cellStyle name="9_משקל בתא100_דיווחים נוספים_1 2_דיווחים נוספים_פירוט אגח תשואה מעל 10% " xfId="8964"/>
    <cellStyle name="9_משקל בתא100_דיווחים נוספים_1 2_דיווחים נוספים_פירוט אגח תשואה מעל 10%  2" xfId="26553"/>
    <cellStyle name="9_משקל בתא100_דיווחים נוספים_1 2_דיווחים נוספים_פירוט אגח תשואה מעל 10% _15" xfId="14403"/>
    <cellStyle name="9_משקל בתא100_דיווחים נוספים_1 2_דיווחים נוספים_פירוט אגח תשואה מעל 10% _15 2" xfId="26554"/>
    <cellStyle name="9_משקל בתא100_דיווחים נוספים_1 2_פירוט אגח תשואה מעל 10% " xfId="8965"/>
    <cellStyle name="9_משקל בתא100_דיווחים נוספים_1 2_פירוט אגח תשואה מעל 10%  2" xfId="26555"/>
    <cellStyle name="9_משקל בתא100_דיווחים נוספים_1 2_פירוט אגח תשואה מעל 10% _1" xfId="8966"/>
    <cellStyle name="9_משקל בתא100_דיווחים נוספים_1 2_פירוט אגח תשואה מעל 10% _1 2" xfId="26556"/>
    <cellStyle name="9_משקל בתא100_דיווחים נוספים_1 2_פירוט אגח תשואה מעל 10% _1_15" xfId="14405"/>
    <cellStyle name="9_משקל בתא100_דיווחים נוספים_1 2_פירוט אגח תשואה מעל 10% _1_15 2" xfId="26557"/>
    <cellStyle name="9_משקל בתא100_דיווחים נוספים_1 2_פירוט אגח תשואה מעל 10% _15" xfId="14404"/>
    <cellStyle name="9_משקל בתא100_דיווחים נוספים_1 2_פירוט אגח תשואה מעל 10% _15 2" xfId="26558"/>
    <cellStyle name="9_משקל בתא100_דיווחים נוספים_1 2_פירוט אגח תשואה מעל 10% _פירוט אגח תשואה מעל 10% " xfId="8967"/>
    <cellStyle name="9_משקל בתא100_דיווחים נוספים_1 2_פירוט אגח תשואה מעל 10% _פירוט אגח תשואה מעל 10%  2" xfId="26559"/>
    <cellStyle name="9_משקל בתא100_דיווחים נוספים_1 2_פירוט אגח תשואה מעל 10% _פירוט אגח תשואה מעל 10% _15" xfId="14406"/>
    <cellStyle name="9_משקל בתא100_דיווחים נוספים_1 2_פירוט אגח תשואה מעל 10% _פירוט אגח תשואה מעל 10% _15 2" xfId="26560"/>
    <cellStyle name="9_משקל בתא100_דיווחים נוספים_1 3" xfId="26544"/>
    <cellStyle name="9_משקל בתא100_דיווחים נוספים_1_15" xfId="14398"/>
    <cellStyle name="9_משקל בתא100_דיווחים נוספים_1_15 2" xfId="26561"/>
    <cellStyle name="9_משקל בתא100_דיווחים נוספים_1_4.4." xfId="8968"/>
    <cellStyle name="9_משקל בתא100_דיווחים נוספים_1_4.4. 2" xfId="8969"/>
    <cellStyle name="9_משקל בתא100_דיווחים נוספים_1_4.4. 2 2" xfId="26563"/>
    <cellStyle name="9_משקל בתא100_דיווחים נוספים_1_4.4. 2_15" xfId="14408"/>
    <cellStyle name="9_משקל בתא100_דיווחים נוספים_1_4.4. 2_15 2" xfId="26564"/>
    <cellStyle name="9_משקל בתא100_דיווחים נוספים_1_4.4. 2_דיווחים נוספים" xfId="8970"/>
    <cellStyle name="9_משקל בתא100_דיווחים נוספים_1_4.4. 2_דיווחים נוספים 2" xfId="26565"/>
    <cellStyle name="9_משקל בתא100_דיווחים נוספים_1_4.4. 2_דיווחים נוספים_1" xfId="8971"/>
    <cellStyle name="9_משקל בתא100_דיווחים נוספים_1_4.4. 2_דיווחים נוספים_1 2" xfId="26566"/>
    <cellStyle name="9_משקל בתא100_דיווחים נוספים_1_4.4. 2_דיווחים נוספים_1_15" xfId="14410"/>
    <cellStyle name="9_משקל בתא100_דיווחים נוספים_1_4.4. 2_דיווחים נוספים_1_15 2" xfId="26567"/>
    <cellStyle name="9_משקל בתא100_דיווחים נוספים_1_4.4. 2_דיווחים נוספים_1_פירוט אגח תשואה מעל 10% " xfId="8972"/>
    <cellStyle name="9_משקל בתא100_דיווחים נוספים_1_4.4. 2_דיווחים נוספים_1_פירוט אגח תשואה מעל 10%  2" xfId="26568"/>
    <cellStyle name="9_משקל בתא100_דיווחים נוספים_1_4.4. 2_דיווחים נוספים_1_פירוט אגח תשואה מעל 10% _15" xfId="14411"/>
    <cellStyle name="9_משקל בתא100_דיווחים נוספים_1_4.4. 2_דיווחים נוספים_1_פירוט אגח תשואה מעל 10% _15 2" xfId="26569"/>
    <cellStyle name="9_משקל בתא100_דיווחים נוספים_1_4.4. 2_דיווחים נוספים_15" xfId="14409"/>
    <cellStyle name="9_משקל בתא100_דיווחים נוספים_1_4.4. 2_דיווחים נוספים_15 2" xfId="26570"/>
    <cellStyle name="9_משקל בתא100_דיווחים נוספים_1_4.4. 2_דיווחים נוספים_פירוט אגח תשואה מעל 10% " xfId="8973"/>
    <cellStyle name="9_משקל בתא100_דיווחים נוספים_1_4.4. 2_דיווחים נוספים_פירוט אגח תשואה מעל 10%  2" xfId="26571"/>
    <cellStyle name="9_משקל בתא100_דיווחים נוספים_1_4.4. 2_דיווחים נוספים_פירוט אגח תשואה מעל 10% _15" xfId="14412"/>
    <cellStyle name="9_משקל בתא100_דיווחים נוספים_1_4.4. 2_דיווחים נוספים_פירוט אגח תשואה מעל 10% _15 2" xfId="26572"/>
    <cellStyle name="9_משקל בתא100_דיווחים נוספים_1_4.4. 2_פירוט אגח תשואה מעל 10% " xfId="8974"/>
    <cellStyle name="9_משקל בתא100_דיווחים נוספים_1_4.4. 2_פירוט אגח תשואה מעל 10%  2" xfId="26573"/>
    <cellStyle name="9_משקל בתא100_דיווחים נוספים_1_4.4. 2_פירוט אגח תשואה מעל 10% _1" xfId="8975"/>
    <cellStyle name="9_משקל בתא100_דיווחים נוספים_1_4.4. 2_פירוט אגח תשואה מעל 10% _1 2" xfId="26574"/>
    <cellStyle name="9_משקל בתא100_דיווחים נוספים_1_4.4. 2_פירוט אגח תשואה מעל 10% _1_15" xfId="14414"/>
    <cellStyle name="9_משקל בתא100_דיווחים נוספים_1_4.4. 2_פירוט אגח תשואה מעל 10% _1_15 2" xfId="26575"/>
    <cellStyle name="9_משקל בתא100_דיווחים נוספים_1_4.4. 2_פירוט אגח תשואה מעל 10% _15" xfId="14413"/>
    <cellStyle name="9_משקל בתא100_דיווחים נוספים_1_4.4. 2_פירוט אגח תשואה מעל 10% _15 2" xfId="26576"/>
    <cellStyle name="9_משקל בתא100_דיווחים נוספים_1_4.4. 2_פירוט אגח תשואה מעל 10% _פירוט אגח תשואה מעל 10% " xfId="8976"/>
    <cellStyle name="9_משקל בתא100_דיווחים נוספים_1_4.4. 2_פירוט אגח תשואה מעל 10% _פירוט אגח תשואה מעל 10%  2" xfId="26577"/>
    <cellStyle name="9_משקל בתא100_דיווחים נוספים_1_4.4. 2_פירוט אגח תשואה מעל 10% _פירוט אגח תשואה מעל 10% _15" xfId="14415"/>
    <cellStyle name="9_משקל בתא100_דיווחים נוספים_1_4.4. 2_פירוט אגח תשואה מעל 10% _פירוט אגח תשואה מעל 10% _15 2" xfId="26578"/>
    <cellStyle name="9_משקל בתא100_דיווחים נוספים_1_4.4. 3" xfId="26562"/>
    <cellStyle name="9_משקל בתא100_דיווחים נוספים_1_4.4._15" xfId="14407"/>
    <cellStyle name="9_משקל בתא100_דיווחים נוספים_1_4.4._15 2" xfId="26579"/>
    <cellStyle name="9_משקל בתא100_דיווחים נוספים_1_4.4._דיווחים נוספים" xfId="8977"/>
    <cellStyle name="9_משקל בתא100_דיווחים נוספים_1_4.4._דיווחים נוספים 2" xfId="26580"/>
    <cellStyle name="9_משקל בתא100_דיווחים נוספים_1_4.4._דיווחים נוספים_15" xfId="14416"/>
    <cellStyle name="9_משקל בתא100_דיווחים נוספים_1_4.4._דיווחים נוספים_15 2" xfId="26581"/>
    <cellStyle name="9_משקל בתא100_דיווחים נוספים_1_4.4._דיווחים נוספים_פירוט אגח תשואה מעל 10% " xfId="8978"/>
    <cellStyle name="9_משקל בתא100_דיווחים נוספים_1_4.4._דיווחים נוספים_פירוט אגח תשואה מעל 10%  2" xfId="26582"/>
    <cellStyle name="9_משקל בתא100_דיווחים נוספים_1_4.4._דיווחים נוספים_פירוט אגח תשואה מעל 10% _15" xfId="14417"/>
    <cellStyle name="9_משקל בתא100_דיווחים נוספים_1_4.4._דיווחים נוספים_פירוט אגח תשואה מעל 10% _15 2" xfId="26583"/>
    <cellStyle name="9_משקל בתא100_דיווחים נוספים_1_4.4._פירוט אגח תשואה מעל 10% " xfId="8979"/>
    <cellStyle name="9_משקל בתא100_דיווחים נוספים_1_4.4._פירוט אגח תשואה מעל 10%  2" xfId="26584"/>
    <cellStyle name="9_משקל בתא100_דיווחים נוספים_1_4.4._פירוט אגח תשואה מעל 10% _1" xfId="8980"/>
    <cellStyle name="9_משקל בתא100_דיווחים נוספים_1_4.4._פירוט אגח תשואה מעל 10% _1 2" xfId="26585"/>
    <cellStyle name="9_משקל בתא100_דיווחים נוספים_1_4.4._פירוט אגח תשואה מעל 10% _1_15" xfId="14419"/>
    <cellStyle name="9_משקל בתא100_דיווחים נוספים_1_4.4._פירוט אגח תשואה מעל 10% _1_15 2" xfId="26586"/>
    <cellStyle name="9_משקל בתא100_דיווחים נוספים_1_4.4._פירוט אגח תשואה מעל 10% _15" xfId="14418"/>
    <cellStyle name="9_משקל בתא100_דיווחים נוספים_1_4.4._פירוט אגח תשואה מעל 10% _15 2" xfId="26587"/>
    <cellStyle name="9_משקל בתא100_דיווחים נוספים_1_4.4._פירוט אגח תשואה מעל 10% _פירוט אגח תשואה מעל 10% " xfId="8981"/>
    <cellStyle name="9_משקל בתא100_דיווחים נוספים_1_4.4._פירוט אגח תשואה מעל 10% _פירוט אגח תשואה מעל 10%  2" xfId="26588"/>
    <cellStyle name="9_משקל בתא100_דיווחים נוספים_1_4.4._פירוט אגח תשואה מעל 10% _פירוט אגח תשואה מעל 10% _15" xfId="14420"/>
    <cellStyle name="9_משקל בתא100_דיווחים נוספים_1_4.4._פירוט אגח תשואה מעל 10% _פירוט אגח תשואה מעל 10% _15 2" xfId="26589"/>
    <cellStyle name="9_משקל בתא100_דיווחים נוספים_1_דיווחים נוספים" xfId="8982"/>
    <cellStyle name="9_משקל בתא100_דיווחים נוספים_1_דיווחים נוספים 2" xfId="8983"/>
    <cellStyle name="9_משקל בתא100_דיווחים נוספים_1_דיווחים נוספים 2 2" xfId="26591"/>
    <cellStyle name="9_משקל בתא100_דיווחים נוספים_1_דיווחים נוספים 2_15" xfId="14422"/>
    <cellStyle name="9_משקל בתא100_דיווחים נוספים_1_דיווחים נוספים 2_15 2" xfId="26592"/>
    <cellStyle name="9_משקל בתא100_דיווחים נוספים_1_דיווחים נוספים 2_דיווחים נוספים" xfId="8984"/>
    <cellStyle name="9_משקל בתא100_דיווחים נוספים_1_דיווחים נוספים 2_דיווחים נוספים 2" xfId="26593"/>
    <cellStyle name="9_משקל בתא100_דיווחים נוספים_1_דיווחים נוספים 2_דיווחים נוספים_1" xfId="8985"/>
    <cellStyle name="9_משקל בתא100_דיווחים נוספים_1_דיווחים נוספים 2_דיווחים נוספים_1 2" xfId="26594"/>
    <cellStyle name="9_משקל בתא100_דיווחים נוספים_1_דיווחים נוספים 2_דיווחים נוספים_1_15" xfId="14424"/>
    <cellStyle name="9_משקל בתא100_דיווחים נוספים_1_דיווחים נוספים 2_דיווחים נוספים_1_15 2" xfId="26595"/>
    <cellStyle name="9_משקל בתא100_דיווחים נוספים_1_דיווחים נוספים 2_דיווחים נוספים_1_פירוט אגח תשואה מעל 10% " xfId="8986"/>
    <cellStyle name="9_משקל בתא100_דיווחים נוספים_1_דיווחים נוספים 2_דיווחים נוספים_1_פירוט אגח תשואה מעל 10%  2" xfId="26596"/>
    <cellStyle name="9_משקל בתא100_דיווחים נוספים_1_דיווחים נוספים 2_דיווחים נוספים_1_פירוט אגח תשואה מעל 10% _15" xfId="14425"/>
    <cellStyle name="9_משקל בתא100_דיווחים נוספים_1_דיווחים נוספים 2_דיווחים נוספים_1_פירוט אגח תשואה מעל 10% _15 2" xfId="26597"/>
    <cellStyle name="9_משקל בתא100_דיווחים נוספים_1_דיווחים נוספים 2_דיווחים נוספים_15" xfId="14423"/>
    <cellStyle name="9_משקל בתא100_דיווחים נוספים_1_דיווחים נוספים 2_דיווחים נוספים_15 2" xfId="26598"/>
    <cellStyle name="9_משקל בתא100_דיווחים נוספים_1_דיווחים נוספים 2_דיווחים נוספים_פירוט אגח תשואה מעל 10% " xfId="8987"/>
    <cellStyle name="9_משקל בתא100_דיווחים נוספים_1_דיווחים נוספים 2_דיווחים נוספים_פירוט אגח תשואה מעל 10%  2" xfId="26599"/>
    <cellStyle name="9_משקל בתא100_דיווחים נוספים_1_דיווחים נוספים 2_דיווחים נוספים_פירוט אגח תשואה מעל 10% _15" xfId="14426"/>
    <cellStyle name="9_משקל בתא100_דיווחים נוספים_1_דיווחים נוספים 2_דיווחים נוספים_פירוט אגח תשואה מעל 10% _15 2" xfId="26600"/>
    <cellStyle name="9_משקל בתא100_דיווחים נוספים_1_דיווחים נוספים 2_פירוט אגח תשואה מעל 10% " xfId="8988"/>
    <cellStyle name="9_משקל בתא100_דיווחים נוספים_1_דיווחים נוספים 2_פירוט אגח תשואה מעל 10%  2" xfId="26601"/>
    <cellStyle name="9_משקל בתא100_דיווחים נוספים_1_דיווחים נוספים 2_פירוט אגח תשואה מעל 10% _1" xfId="8989"/>
    <cellStyle name="9_משקל בתא100_דיווחים נוספים_1_דיווחים נוספים 2_פירוט אגח תשואה מעל 10% _1 2" xfId="26602"/>
    <cellStyle name="9_משקל בתא100_דיווחים נוספים_1_דיווחים נוספים 2_פירוט אגח תשואה מעל 10% _1_15" xfId="14428"/>
    <cellStyle name="9_משקל בתא100_דיווחים נוספים_1_דיווחים נוספים 2_פירוט אגח תשואה מעל 10% _1_15 2" xfId="26603"/>
    <cellStyle name="9_משקל בתא100_דיווחים נוספים_1_דיווחים נוספים 2_פירוט אגח תשואה מעל 10% _15" xfId="14427"/>
    <cellStyle name="9_משקל בתא100_דיווחים נוספים_1_דיווחים נוספים 2_פירוט אגח תשואה מעל 10% _15 2" xfId="26604"/>
    <cellStyle name="9_משקל בתא100_דיווחים נוספים_1_דיווחים נוספים 2_פירוט אגח תשואה מעל 10% _פירוט אגח תשואה מעל 10% " xfId="8990"/>
    <cellStyle name="9_משקל בתא100_דיווחים נוספים_1_דיווחים נוספים 2_פירוט אגח תשואה מעל 10% _פירוט אגח תשואה מעל 10%  2" xfId="26605"/>
    <cellStyle name="9_משקל בתא100_דיווחים נוספים_1_דיווחים נוספים 2_פירוט אגח תשואה מעל 10% _פירוט אגח תשואה מעל 10% _15" xfId="14429"/>
    <cellStyle name="9_משקל בתא100_דיווחים נוספים_1_דיווחים נוספים 2_פירוט אגח תשואה מעל 10% _פירוט אגח תשואה מעל 10% _15 2" xfId="26606"/>
    <cellStyle name="9_משקל בתא100_דיווחים נוספים_1_דיווחים נוספים 3" xfId="26590"/>
    <cellStyle name="9_משקל בתא100_דיווחים נוספים_1_דיווחים נוספים_1" xfId="8991"/>
    <cellStyle name="9_משקל בתא100_דיווחים נוספים_1_דיווחים נוספים_1 2" xfId="26607"/>
    <cellStyle name="9_משקל בתא100_דיווחים נוספים_1_דיווחים נוספים_1_15" xfId="14430"/>
    <cellStyle name="9_משקל בתא100_דיווחים נוספים_1_דיווחים נוספים_1_15 2" xfId="26608"/>
    <cellStyle name="9_משקל בתא100_דיווחים נוספים_1_דיווחים נוספים_1_פירוט אגח תשואה מעל 10% " xfId="8992"/>
    <cellStyle name="9_משקל בתא100_דיווחים נוספים_1_דיווחים נוספים_1_פירוט אגח תשואה מעל 10%  2" xfId="26609"/>
    <cellStyle name="9_משקל בתא100_דיווחים נוספים_1_דיווחים נוספים_1_פירוט אגח תשואה מעל 10% _15" xfId="14431"/>
    <cellStyle name="9_משקל בתא100_דיווחים נוספים_1_דיווחים נוספים_1_פירוט אגח תשואה מעל 10% _15 2" xfId="26610"/>
    <cellStyle name="9_משקל בתא100_דיווחים נוספים_1_דיווחים נוספים_15" xfId="14421"/>
    <cellStyle name="9_משקל בתא100_דיווחים נוספים_1_דיווחים נוספים_15 2" xfId="26611"/>
    <cellStyle name="9_משקל בתא100_דיווחים נוספים_1_דיווחים נוספים_4.4." xfId="8993"/>
    <cellStyle name="9_משקל בתא100_דיווחים נוספים_1_דיווחים נוספים_4.4. 2" xfId="8994"/>
    <cellStyle name="9_משקל בתא100_דיווחים נוספים_1_דיווחים נוספים_4.4. 2 2" xfId="26613"/>
    <cellStyle name="9_משקל בתא100_דיווחים נוספים_1_דיווחים נוספים_4.4. 2_15" xfId="14433"/>
    <cellStyle name="9_משקל בתא100_דיווחים נוספים_1_דיווחים נוספים_4.4. 2_15 2" xfId="26614"/>
    <cellStyle name="9_משקל בתא100_דיווחים נוספים_1_דיווחים נוספים_4.4. 2_דיווחים נוספים" xfId="8995"/>
    <cellStyle name="9_משקל בתא100_דיווחים נוספים_1_דיווחים נוספים_4.4. 2_דיווחים נוספים 2" xfId="26615"/>
    <cellStyle name="9_משקל בתא100_דיווחים נוספים_1_דיווחים נוספים_4.4. 2_דיווחים נוספים_1" xfId="8996"/>
    <cellStyle name="9_משקל בתא100_דיווחים נוספים_1_דיווחים נוספים_4.4. 2_דיווחים נוספים_1 2" xfId="26616"/>
    <cellStyle name="9_משקל בתא100_דיווחים נוספים_1_דיווחים נוספים_4.4. 2_דיווחים נוספים_1_15" xfId="14435"/>
    <cellStyle name="9_משקל בתא100_דיווחים נוספים_1_דיווחים נוספים_4.4. 2_דיווחים נוספים_1_15 2" xfId="26617"/>
    <cellStyle name="9_משקל בתא100_דיווחים נוספים_1_דיווחים נוספים_4.4. 2_דיווחים נוספים_1_פירוט אגח תשואה מעל 10% " xfId="8997"/>
    <cellStyle name="9_משקל בתא100_דיווחים נוספים_1_דיווחים נוספים_4.4. 2_דיווחים נוספים_1_פירוט אגח תשואה מעל 10%  2" xfId="26618"/>
    <cellStyle name="9_משקל בתא100_דיווחים נוספים_1_דיווחים נוספים_4.4. 2_דיווחים נוספים_1_פירוט אגח תשואה מעל 10% _15" xfId="14436"/>
    <cellStyle name="9_משקל בתא100_דיווחים נוספים_1_דיווחים נוספים_4.4. 2_דיווחים נוספים_1_פירוט אגח תשואה מעל 10% _15 2" xfId="26619"/>
    <cellStyle name="9_משקל בתא100_דיווחים נוספים_1_דיווחים נוספים_4.4. 2_דיווחים נוספים_15" xfId="14434"/>
    <cellStyle name="9_משקל בתא100_דיווחים נוספים_1_דיווחים נוספים_4.4. 2_דיווחים נוספים_15 2" xfId="26620"/>
    <cellStyle name="9_משקל בתא100_דיווחים נוספים_1_דיווחים נוספים_4.4. 2_דיווחים נוספים_פירוט אגח תשואה מעל 10% " xfId="8998"/>
    <cellStyle name="9_משקל בתא100_דיווחים נוספים_1_דיווחים נוספים_4.4. 2_דיווחים נוספים_פירוט אגח תשואה מעל 10%  2" xfId="26621"/>
    <cellStyle name="9_משקל בתא100_דיווחים נוספים_1_דיווחים נוספים_4.4. 2_דיווחים נוספים_פירוט אגח תשואה מעל 10% _15" xfId="14437"/>
    <cellStyle name="9_משקל בתא100_דיווחים נוספים_1_דיווחים נוספים_4.4. 2_דיווחים נוספים_פירוט אגח תשואה מעל 10% _15 2" xfId="26622"/>
    <cellStyle name="9_משקל בתא100_דיווחים נוספים_1_דיווחים נוספים_4.4. 2_פירוט אגח תשואה מעל 10% " xfId="8999"/>
    <cellStyle name="9_משקל בתא100_דיווחים נוספים_1_דיווחים נוספים_4.4. 2_פירוט אגח תשואה מעל 10%  2" xfId="26623"/>
    <cellStyle name="9_משקל בתא100_דיווחים נוספים_1_דיווחים נוספים_4.4. 2_פירוט אגח תשואה מעל 10% _1" xfId="9000"/>
    <cellStyle name="9_משקל בתא100_דיווחים נוספים_1_דיווחים נוספים_4.4. 2_פירוט אגח תשואה מעל 10% _1 2" xfId="26624"/>
    <cellStyle name="9_משקל בתא100_דיווחים נוספים_1_דיווחים נוספים_4.4. 2_פירוט אגח תשואה מעל 10% _1_15" xfId="14439"/>
    <cellStyle name="9_משקל בתא100_דיווחים נוספים_1_דיווחים נוספים_4.4. 2_פירוט אגח תשואה מעל 10% _1_15 2" xfId="26625"/>
    <cellStyle name="9_משקל בתא100_דיווחים נוספים_1_דיווחים נוספים_4.4. 2_פירוט אגח תשואה מעל 10% _15" xfId="14438"/>
    <cellStyle name="9_משקל בתא100_דיווחים נוספים_1_דיווחים נוספים_4.4. 2_פירוט אגח תשואה מעל 10% _15 2" xfId="26626"/>
    <cellStyle name="9_משקל בתא100_דיווחים נוספים_1_דיווחים נוספים_4.4. 2_פירוט אגח תשואה מעל 10% _פירוט אגח תשואה מעל 10% " xfId="9001"/>
    <cellStyle name="9_משקל בתא100_דיווחים נוספים_1_דיווחים נוספים_4.4. 2_פירוט אגח תשואה מעל 10% _פירוט אגח תשואה מעל 10%  2" xfId="26627"/>
    <cellStyle name="9_משקל בתא100_דיווחים נוספים_1_דיווחים נוספים_4.4. 2_פירוט אגח תשואה מעל 10% _פירוט אגח תשואה מעל 10% _15" xfId="14440"/>
    <cellStyle name="9_משקל בתא100_דיווחים נוספים_1_דיווחים נוספים_4.4. 2_פירוט אגח תשואה מעל 10% _פירוט אגח תשואה מעל 10% _15 2" xfId="26628"/>
    <cellStyle name="9_משקל בתא100_דיווחים נוספים_1_דיווחים נוספים_4.4. 3" xfId="26612"/>
    <cellStyle name="9_משקל בתא100_דיווחים נוספים_1_דיווחים נוספים_4.4._15" xfId="14432"/>
    <cellStyle name="9_משקל בתא100_דיווחים נוספים_1_דיווחים נוספים_4.4._15 2" xfId="26629"/>
    <cellStyle name="9_משקל בתא100_דיווחים נוספים_1_דיווחים נוספים_4.4._דיווחים נוספים" xfId="9002"/>
    <cellStyle name="9_משקל בתא100_דיווחים נוספים_1_דיווחים נוספים_4.4._דיווחים נוספים 2" xfId="26630"/>
    <cellStyle name="9_משקל בתא100_דיווחים נוספים_1_דיווחים נוספים_4.4._דיווחים נוספים_15" xfId="14441"/>
    <cellStyle name="9_משקל בתא100_דיווחים נוספים_1_דיווחים נוספים_4.4._דיווחים נוספים_15 2" xfId="26631"/>
    <cellStyle name="9_משקל בתא100_דיווחים נוספים_1_דיווחים נוספים_4.4._דיווחים נוספים_פירוט אגח תשואה מעל 10% " xfId="9003"/>
    <cellStyle name="9_משקל בתא100_דיווחים נוספים_1_דיווחים נוספים_4.4._דיווחים נוספים_פירוט אגח תשואה מעל 10%  2" xfId="26632"/>
    <cellStyle name="9_משקל בתא100_דיווחים נוספים_1_דיווחים נוספים_4.4._דיווחים נוספים_פירוט אגח תשואה מעל 10% _15" xfId="14442"/>
    <cellStyle name="9_משקל בתא100_דיווחים נוספים_1_דיווחים נוספים_4.4._דיווחים נוספים_פירוט אגח תשואה מעל 10% _15 2" xfId="26633"/>
    <cellStyle name="9_משקל בתא100_דיווחים נוספים_1_דיווחים נוספים_4.4._פירוט אגח תשואה מעל 10% " xfId="9004"/>
    <cellStyle name="9_משקל בתא100_דיווחים נוספים_1_דיווחים נוספים_4.4._פירוט אגח תשואה מעל 10%  2" xfId="26634"/>
    <cellStyle name="9_משקל בתא100_דיווחים נוספים_1_דיווחים נוספים_4.4._פירוט אגח תשואה מעל 10% _1" xfId="9005"/>
    <cellStyle name="9_משקל בתא100_דיווחים נוספים_1_דיווחים נוספים_4.4._פירוט אגח תשואה מעל 10% _1 2" xfId="26635"/>
    <cellStyle name="9_משקל בתא100_דיווחים נוספים_1_דיווחים נוספים_4.4._פירוט אגח תשואה מעל 10% _1_15" xfId="14444"/>
    <cellStyle name="9_משקל בתא100_דיווחים נוספים_1_דיווחים נוספים_4.4._פירוט אגח תשואה מעל 10% _1_15 2" xfId="26636"/>
    <cellStyle name="9_משקל בתא100_דיווחים נוספים_1_דיווחים נוספים_4.4._פירוט אגח תשואה מעל 10% _15" xfId="14443"/>
    <cellStyle name="9_משקל בתא100_דיווחים נוספים_1_דיווחים נוספים_4.4._פירוט אגח תשואה מעל 10% _15 2" xfId="26637"/>
    <cellStyle name="9_משקל בתא100_דיווחים נוספים_1_דיווחים נוספים_4.4._פירוט אגח תשואה מעל 10% _פירוט אגח תשואה מעל 10% " xfId="9006"/>
    <cellStyle name="9_משקל בתא100_דיווחים נוספים_1_דיווחים נוספים_4.4._פירוט אגח תשואה מעל 10% _פירוט אגח תשואה מעל 10%  2" xfId="26638"/>
    <cellStyle name="9_משקל בתא100_דיווחים נוספים_1_דיווחים נוספים_4.4._פירוט אגח תשואה מעל 10% _פירוט אגח תשואה מעל 10% _15" xfId="14445"/>
    <cellStyle name="9_משקל בתא100_דיווחים נוספים_1_דיווחים נוספים_4.4._פירוט אגח תשואה מעל 10% _פירוט אגח תשואה מעל 10% _15 2" xfId="26639"/>
    <cellStyle name="9_משקל בתא100_דיווחים נוספים_1_דיווחים נוספים_דיווחים נוספים" xfId="9007"/>
    <cellStyle name="9_משקל בתא100_דיווחים נוספים_1_דיווחים נוספים_דיווחים נוספים 2" xfId="26640"/>
    <cellStyle name="9_משקל בתא100_דיווחים נוספים_1_דיווחים נוספים_דיווחים נוספים_15" xfId="14446"/>
    <cellStyle name="9_משקל בתא100_דיווחים נוספים_1_דיווחים נוספים_דיווחים נוספים_15 2" xfId="26641"/>
    <cellStyle name="9_משקל בתא100_דיווחים נוספים_1_דיווחים נוספים_דיווחים נוספים_פירוט אגח תשואה מעל 10% " xfId="9008"/>
    <cellStyle name="9_משקל בתא100_דיווחים נוספים_1_דיווחים נוספים_דיווחים נוספים_פירוט אגח תשואה מעל 10%  2" xfId="26642"/>
    <cellStyle name="9_משקל בתא100_דיווחים נוספים_1_דיווחים נוספים_דיווחים נוספים_פירוט אגח תשואה מעל 10% _15" xfId="14447"/>
    <cellStyle name="9_משקל בתא100_דיווחים נוספים_1_דיווחים נוספים_דיווחים נוספים_פירוט אגח תשואה מעל 10% _15 2" xfId="26643"/>
    <cellStyle name="9_משקל בתא100_דיווחים נוספים_1_דיווחים נוספים_פירוט אגח תשואה מעל 10% " xfId="9009"/>
    <cellStyle name="9_משקל בתא100_דיווחים נוספים_1_דיווחים נוספים_פירוט אגח תשואה מעל 10%  2" xfId="26644"/>
    <cellStyle name="9_משקל בתא100_דיווחים נוספים_1_דיווחים נוספים_פירוט אגח תשואה מעל 10% _1" xfId="9010"/>
    <cellStyle name="9_משקל בתא100_דיווחים נוספים_1_דיווחים נוספים_פירוט אגח תשואה מעל 10% _1 2" xfId="26645"/>
    <cellStyle name="9_משקל בתא100_דיווחים נוספים_1_דיווחים נוספים_פירוט אגח תשואה מעל 10% _1_15" xfId="14449"/>
    <cellStyle name="9_משקל בתא100_דיווחים נוספים_1_דיווחים נוספים_פירוט אגח תשואה מעל 10% _1_15 2" xfId="26646"/>
    <cellStyle name="9_משקל בתא100_דיווחים נוספים_1_דיווחים נוספים_פירוט אגח תשואה מעל 10% _15" xfId="14448"/>
    <cellStyle name="9_משקל בתא100_דיווחים נוספים_1_דיווחים נוספים_פירוט אגח תשואה מעל 10% _15 2" xfId="26647"/>
    <cellStyle name="9_משקל בתא100_דיווחים נוספים_1_דיווחים נוספים_פירוט אגח תשואה מעל 10% _פירוט אגח תשואה מעל 10% " xfId="9011"/>
    <cellStyle name="9_משקל בתא100_דיווחים נוספים_1_דיווחים נוספים_פירוט אגח תשואה מעל 10% _פירוט אגח תשואה מעל 10%  2" xfId="26648"/>
    <cellStyle name="9_משקל בתא100_דיווחים נוספים_1_דיווחים נוספים_פירוט אגח תשואה מעל 10% _פירוט אגח תשואה מעל 10% _15" xfId="14450"/>
    <cellStyle name="9_משקל בתא100_דיווחים נוספים_1_דיווחים נוספים_פירוט אגח תשואה מעל 10% _פירוט אגח תשואה מעל 10% _15 2" xfId="26649"/>
    <cellStyle name="9_משקל בתא100_דיווחים נוספים_1_פירוט אגח תשואה מעל 10% " xfId="9012"/>
    <cellStyle name="9_משקל בתא100_דיווחים נוספים_1_פירוט אגח תשואה מעל 10%  2" xfId="26650"/>
    <cellStyle name="9_משקל בתא100_דיווחים נוספים_1_פירוט אגח תשואה מעל 10% _1" xfId="9013"/>
    <cellStyle name="9_משקל בתא100_דיווחים נוספים_1_פירוט אגח תשואה מעל 10% _1 2" xfId="26651"/>
    <cellStyle name="9_משקל בתא100_דיווחים נוספים_1_פירוט אגח תשואה מעל 10% _1_15" xfId="14452"/>
    <cellStyle name="9_משקל בתא100_דיווחים נוספים_1_פירוט אגח תשואה מעל 10% _1_15 2" xfId="26652"/>
    <cellStyle name="9_משקל בתא100_דיווחים נוספים_1_פירוט אגח תשואה מעל 10% _15" xfId="14451"/>
    <cellStyle name="9_משקל בתא100_דיווחים נוספים_1_פירוט אגח תשואה מעל 10% _15 2" xfId="26653"/>
    <cellStyle name="9_משקל בתא100_דיווחים נוספים_1_פירוט אגח תשואה מעל 10% _פירוט אגח תשואה מעל 10% " xfId="9014"/>
    <cellStyle name="9_משקל בתא100_דיווחים נוספים_1_פירוט אגח תשואה מעל 10% _פירוט אגח תשואה מעל 10%  2" xfId="26654"/>
    <cellStyle name="9_משקל בתא100_דיווחים נוספים_1_פירוט אגח תשואה מעל 10% _פירוט אגח תשואה מעל 10% _15" xfId="14453"/>
    <cellStyle name="9_משקל בתא100_דיווחים נוספים_1_פירוט אגח תשואה מעל 10% _פירוט אגח תשואה מעל 10% _15 2" xfId="26655"/>
    <cellStyle name="9_משקל בתא100_דיווחים נוספים_15" xfId="14389"/>
    <cellStyle name="9_משקל בתא100_דיווחים נוספים_15 2" xfId="26656"/>
    <cellStyle name="9_משקל בתא100_דיווחים נוספים_2" xfId="9015"/>
    <cellStyle name="9_משקל בתא100_דיווחים נוספים_2 2" xfId="9016"/>
    <cellStyle name="9_משקל בתא100_דיווחים נוספים_2 2 2" xfId="26658"/>
    <cellStyle name="9_משקל בתא100_דיווחים נוספים_2 2_15" xfId="14455"/>
    <cellStyle name="9_משקל בתא100_דיווחים נוספים_2 2_15 2" xfId="26659"/>
    <cellStyle name="9_משקל בתא100_דיווחים נוספים_2 2_דיווחים נוספים" xfId="9017"/>
    <cellStyle name="9_משקל בתא100_דיווחים נוספים_2 2_דיווחים נוספים 2" xfId="26660"/>
    <cellStyle name="9_משקל בתא100_דיווחים נוספים_2 2_דיווחים נוספים_1" xfId="9018"/>
    <cellStyle name="9_משקל בתא100_דיווחים נוספים_2 2_דיווחים נוספים_1 2" xfId="26661"/>
    <cellStyle name="9_משקל בתא100_דיווחים נוספים_2 2_דיווחים נוספים_1_15" xfId="14457"/>
    <cellStyle name="9_משקל בתא100_דיווחים נוספים_2 2_דיווחים נוספים_1_15 2" xfId="26662"/>
    <cellStyle name="9_משקל בתא100_דיווחים נוספים_2 2_דיווחים נוספים_1_פירוט אגח תשואה מעל 10% " xfId="9019"/>
    <cellStyle name="9_משקל בתא100_דיווחים נוספים_2 2_דיווחים נוספים_1_פירוט אגח תשואה מעל 10%  2" xfId="26663"/>
    <cellStyle name="9_משקל בתא100_דיווחים נוספים_2 2_דיווחים נוספים_1_פירוט אגח תשואה מעל 10% _15" xfId="14458"/>
    <cellStyle name="9_משקל בתא100_דיווחים נוספים_2 2_דיווחים נוספים_1_פירוט אגח תשואה מעל 10% _15 2" xfId="26664"/>
    <cellStyle name="9_משקל בתא100_דיווחים נוספים_2 2_דיווחים נוספים_15" xfId="14456"/>
    <cellStyle name="9_משקל בתא100_דיווחים נוספים_2 2_דיווחים נוספים_15 2" xfId="26665"/>
    <cellStyle name="9_משקל בתא100_דיווחים נוספים_2 2_דיווחים נוספים_פירוט אגח תשואה מעל 10% " xfId="9020"/>
    <cellStyle name="9_משקל בתא100_דיווחים נוספים_2 2_דיווחים נוספים_פירוט אגח תשואה מעל 10%  2" xfId="26666"/>
    <cellStyle name="9_משקל בתא100_דיווחים נוספים_2 2_דיווחים נוספים_פירוט אגח תשואה מעל 10% _15" xfId="14459"/>
    <cellStyle name="9_משקל בתא100_דיווחים נוספים_2 2_דיווחים נוספים_פירוט אגח תשואה מעל 10% _15 2" xfId="26667"/>
    <cellStyle name="9_משקל בתא100_דיווחים נוספים_2 2_פירוט אגח תשואה מעל 10% " xfId="9021"/>
    <cellStyle name="9_משקל בתא100_דיווחים נוספים_2 2_פירוט אגח תשואה מעל 10%  2" xfId="26668"/>
    <cellStyle name="9_משקל בתא100_דיווחים נוספים_2 2_פירוט אגח תשואה מעל 10% _1" xfId="9022"/>
    <cellStyle name="9_משקל בתא100_דיווחים נוספים_2 2_פירוט אגח תשואה מעל 10% _1 2" xfId="26669"/>
    <cellStyle name="9_משקל בתא100_דיווחים נוספים_2 2_פירוט אגח תשואה מעל 10% _1_15" xfId="14461"/>
    <cellStyle name="9_משקל בתא100_דיווחים נוספים_2 2_פירוט אגח תשואה מעל 10% _1_15 2" xfId="26670"/>
    <cellStyle name="9_משקל בתא100_דיווחים נוספים_2 2_פירוט אגח תשואה מעל 10% _15" xfId="14460"/>
    <cellStyle name="9_משקל בתא100_דיווחים נוספים_2 2_פירוט אגח תשואה מעל 10% _15 2" xfId="26671"/>
    <cellStyle name="9_משקל בתא100_דיווחים נוספים_2 2_פירוט אגח תשואה מעל 10% _פירוט אגח תשואה מעל 10% " xfId="9023"/>
    <cellStyle name="9_משקל בתא100_דיווחים נוספים_2 2_פירוט אגח תשואה מעל 10% _פירוט אגח תשואה מעל 10%  2" xfId="26672"/>
    <cellStyle name="9_משקל בתא100_דיווחים נוספים_2 2_פירוט אגח תשואה מעל 10% _פירוט אגח תשואה מעל 10% _15" xfId="14462"/>
    <cellStyle name="9_משקל בתא100_דיווחים נוספים_2 2_פירוט אגח תשואה מעל 10% _פירוט אגח תשואה מעל 10% _15 2" xfId="26673"/>
    <cellStyle name="9_משקל בתא100_דיווחים נוספים_2 3" xfId="26657"/>
    <cellStyle name="9_משקל בתא100_דיווחים נוספים_2_15" xfId="14454"/>
    <cellStyle name="9_משקל בתא100_דיווחים נוספים_2_15 2" xfId="26674"/>
    <cellStyle name="9_משקל בתא100_דיווחים נוספים_2_4.4." xfId="9024"/>
    <cellStyle name="9_משקל בתא100_דיווחים נוספים_2_4.4. 2" xfId="9025"/>
    <cellStyle name="9_משקל בתא100_דיווחים נוספים_2_4.4. 2 2" xfId="26676"/>
    <cellStyle name="9_משקל בתא100_דיווחים נוספים_2_4.4. 2_15" xfId="14464"/>
    <cellStyle name="9_משקל בתא100_דיווחים נוספים_2_4.4. 2_15 2" xfId="26677"/>
    <cellStyle name="9_משקל בתא100_דיווחים נוספים_2_4.4. 2_דיווחים נוספים" xfId="9026"/>
    <cellStyle name="9_משקל בתא100_דיווחים נוספים_2_4.4. 2_דיווחים נוספים 2" xfId="26678"/>
    <cellStyle name="9_משקל בתא100_דיווחים נוספים_2_4.4. 2_דיווחים נוספים_1" xfId="9027"/>
    <cellStyle name="9_משקל בתא100_דיווחים נוספים_2_4.4. 2_דיווחים נוספים_1 2" xfId="26679"/>
    <cellStyle name="9_משקל בתא100_דיווחים נוספים_2_4.4. 2_דיווחים נוספים_1_15" xfId="14466"/>
    <cellStyle name="9_משקל בתא100_דיווחים נוספים_2_4.4. 2_דיווחים נוספים_1_15 2" xfId="26680"/>
    <cellStyle name="9_משקל בתא100_דיווחים נוספים_2_4.4. 2_דיווחים נוספים_1_פירוט אגח תשואה מעל 10% " xfId="9028"/>
    <cellStyle name="9_משקל בתא100_דיווחים נוספים_2_4.4. 2_דיווחים נוספים_1_פירוט אגח תשואה מעל 10%  2" xfId="26681"/>
    <cellStyle name="9_משקל בתא100_דיווחים נוספים_2_4.4. 2_דיווחים נוספים_1_פירוט אגח תשואה מעל 10% _15" xfId="14467"/>
    <cellStyle name="9_משקל בתא100_דיווחים נוספים_2_4.4. 2_דיווחים נוספים_1_פירוט אגח תשואה מעל 10% _15 2" xfId="26682"/>
    <cellStyle name="9_משקל בתא100_דיווחים נוספים_2_4.4. 2_דיווחים נוספים_15" xfId="14465"/>
    <cellStyle name="9_משקל בתא100_דיווחים נוספים_2_4.4. 2_דיווחים נוספים_15 2" xfId="26683"/>
    <cellStyle name="9_משקל בתא100_דיווחים נוספים_2_4.4. 2_דיווחים נוספים_פירוט אגח תשואה מעל 10% " xfId="9029"/>
    <cellStyle name="9_משקל בתא100_דיווחים נוספים_2_4.4. 2_דיווחים נוספים_פירוט אגח תשואה מעל 10%  2" xfId="26684"/>
    <cellStyle name="9_משקל בתא100_דיווחים נוספים_2_4.4. 2_דיווחים נוספים_פירוט אגח תשואה מעל 10% _15" xfId="14468"/>
    <cellStyle name="9_משקל בתא100_דיווחים נוספים_2_4.4. 2_דיווחים נוספים_פירוט אגח תשואה מעל 10% _15 2" xfId="26685"/>
    <cellStyle name="9_משקל בתא100_דיווחים נוספים_2_4.4. 2_פירוט אגח תשואה מעל 10% " xfId="9030"/>
    <cellStyle name="9_משקל בתא100_דיווחים נוספים_2_4.4. 2_פירוט אגח תשואה מעל 10%  2" xfId="26686"/>
    <cellStyle name="9_משקל בתא100_דיווחים נוספים_2_4.4. 2_פירוט אגח תשואה מעל 10% _1" xfId="9031"/>
    <cellStyle name="9_משקל בתא100_דיווחים נוספים_2_4.4. 2_פירוט אגח תשואה מעל 10% _1 2" xfId="26687"/>
    <cellStyle name="9_משקל בתא100_דיווחים נוספים_2_4.4. 2_פירוט אגח תשואה מעל 10% _1_15" xfId="14470"/>
    <cellStyle name="9_משקל בתא100_דיווחים נוספים_2_4.4. 2_פירוט אגח תשואה מעל 10% _1_15 2" xfId="26688"/>
    <cellStyle name="9_משקל בתא100_דיווחים נוספים_2_4.4. 2_פירוט אגח תשואה מעל 10% _15" xfId="14469"/>
    <cellStyle name="9_משקל בתא100_דיווחים נוספים_2_4.4. 2_פירוט אגח תשואה מעל 10% _15 2" xfId="26689"/>
    <cellStyle name="9_משקל בתא100_דיווחים נוספים_2_4.4. 2_פירוט אגח תשואה מעל 10% _פירוט אגח תשואה מעל 10% " xfId="9032"/>
    <cellStyle name="9_משקל בתא100_דיווחים נוספים_2_4.4. 2_פירוט אגח תשואה מעל 10% _פירוט אגח תשואה מעל 10%  2" xfId="26690"/>
    <cellStyle name="9_משקל בתא100_דיווחים נוספים_2_4.4. 2_פירוט אגח תשואה מעל 10% _פירוט אגח תשואה מעל 10% _15" xfId="14471"/>
    <cellStyle name="9_משקל בתא100_דיווחים נוספים_2_4.4. 2_פירוט אגח תשואה מעל 10% _פירוט אגח תשואה מעל 10% _15 2" xfId="26691"/>
    <cellStyle name="9_משקל בתא100_דיווחים נוספים_2_4.4. 3" xfId="26675"/>
    <cellStyle name="9_משקל בתא100_דיווחים נוספים_2_4.4._15" xfId="14463"/>
    <cellStyle name="9_משקל בתא100_דיווחים נוספים_2_4.4._15 2" xfId="26692"/>
    <cellStyle name="9_משקל בתא100_דיווחים נוספים_2_4.4._דיווחים נוספים" xfId="9033"/>
    <cellStyle name="9_משקל בתא100_דיווחים נוספים_2_4.4._דיווחים נוספים 2" xfId="26693"/>
    <cellStyle name="9_משקל בתא100_דיווחים נוספים_2_4.4._דיווחים נוספים_15" xfId="14472"/>
    <cellStyle name="9_משקל בתא100_דיווחים נוספים_2_4.4._דיווחים נוספים_15 2" xfId="26694"/>
    <cellStyle name="9_משקל בתא100_דיווחים נוספים_2_4.4._דיווחים נוספים_פירוט אגח תשואה מעל 10% " xfId="9034"/>
    <cellStyle name="9_משקל בתא100_דיווחים נוספים_2_4.4._דיווחים נוספים_פירוט אגח תשואה מעל 10%  2" xfId="26695"/>
    <cellStyle name="9_משקל בתא100_דיווחים נוספים_2_4.4._דיווחים נוספים_פירוט אגח תשואה מעל 10% _15" xfId="14473"/>
    <cellStyle name="9_משקל בתא100_דיווחים נוספים_2_4.4._דיווחים נוספים_פירוט אגח תשואה מעל 10% _15 2" xfId="26696"/>
    <cellStyle name="9_משקל בתא100_דיווחים נוספים_2_4.4._פירוט אגח תשואה מעל 10% " xfId="9035"/>
    <cellStyle name="9_משקל בתא100_דיווחים נוספים_2_4.4._פירוט אגח תשואה מעל 10%  2" xfId="26697"/>
    <cellStyle name="9_משקל בתא100_דיווחים נוספים_2_4.4._פירוט אגח תשואה מעל 10% _1" xfId="9036"/>
    <cellStyle name="9_משקל בתא100_דיווחים נוספים_2_4.4._פירוט אגח תשואה מעל 10% _1 2" xfId="26698"/>
    <cellStyle name="9_משקל בתא100_דיווחים נוספים_2_4.4._פירוט אגח תשואה מעל 10% _1_15" xfId="14475"/>
    <cellStyle name="9_משקל בתא100_דיווחים נוספים_2_4.4._פירוט אגח תשואה מעל 10% _1_15 2" xfId="26699"/>
    <cellStyle name="9_משקל בתא100_דיווחים נוספים_2_4.4._פירוט אגח תשואה מעל 10% _15" xfId="14474"/>
    <cellStyle name="9_משקל בתא100_דיווחים נוספים_2_4.4._פירוט אגח תשואה מעל 10% _15 2" xfId="26700"/>
    <cellStyle name="9_משקל בתא100_דיווחים נוספים_2_4.4._פירוט אגח תשואה מעל 10% _פירוט אגח תשואה מעל 10% " xfId="9037"/>
    <cellStyle name="9_משקל בתא100_דיווחים נוספים_2_4.4._פירוט אגח תשואה מעל 10% _פירוט אגח תשואה מעל 10%  2" xfId="26701"/>
    <cellStyle name="9_משקל בתא100_דיווחים נוספים_2_4.4._פירוט אגח תשואה מעל 10% _פירוט אגח תשואה מעל 10% _15" xfId="14476"/>
    <cellStyle name="9_משקל בתא100_דיווחים נוספים_2_4.4._פירוט אגח תשואה מעל 10% _פירוט אגח תשואה מעל 10% _15 2" xfId="26702"/>
    <cellStyle name="9_משקל בתא100_דיווחים נוספים_2_דיווחים נוספים" xfId="9038"/>
    <cellStyle name="9_משקל בתא100_דיווחים נוספים_2_דיווחים נוספים 2" xfId="26703"/>
    <cellStyle name="9_משקל בתא100_דיווחים נוספים_2_דיווחים נוספים_15" xfId="14477"/>
    <cellStyle name="9_משקל בתא100_דיווחים נוספים_2_דיווחים נוספים_15 2" xfId="26704"/>
    <cellStyle name="9_משקל בתא100_דיווחים נוספים_2_דיווחים נוספים_פירוט אגח תשואה מעל 10% " xfId="9039"/>
    <cellStyle name="9_משקל בתא100_דיווחים נוספים_2_דיווחים נוספים_פירוט אגח תשואה מעל 10%  2" xfId="26705"/>
    <cellStyle name="9_משקל בתא100_דיווחים נוספים_2_דיווחים נוספים_פירוט אגח תשואה מעל 10% _15" xfId="14478"/>
    <cellStyle name="9_משקל בתא100_דיווחים נוספים_2_דיווחים נוספים_פירוט אגח תשואה מעל 10% _15 2" xfId="26706"/>
    <cellStyle name="9_משקל בתא100_דיווחים נוספים_2_פירוט אגח תשואה מעל 10% " xfId="9040"/>
    <cellStyle name="9_משקל בתא100_דיווחים נוספים_2_פירוט אגח תשואה מעל 10%  2" xfId="26707"/>
    <cellStyle name="9_משקל בתא100_דיווחים נוספים_2_פירוט אגח תשואה מעל 10% _1" xfId="9041"/>
    <cellStyle name="9_משקל בתא100_דיווחים נוספים_2_פירוט אגח תשואה מעל 10% _1 2" xfId="26708"/>
    <cellStyle name="9_משקל בתא100_דיווחים נוספים_2_פירוט אגח תשואה מעל 10% _1_15" xfId="14480"/>
    <cellStyle name="9_משקל בתא100_דיווחים נוספים_2_פירוט אגח תשואה מעל 10% _1_15 2" xfId="26709"/>
    <cellStyle name="9_משקל בתא100_דיווחים נוספים_2_פירוט אגח תשואה מעל 10% _15" xfId="14479"/>
    <cellStyle name="9_משקל בתא100_דיווחים נוספים_2_פירוט אגח תשואה מעל 10% _15 2" xfId="26710"/>
    <cellStyle name="9_משקל בתא100_דיווחים נוספים_2_פירוט אגח תשואה מעל 10% _פירוט אגח תשואה מעל 10% " xfId="9042"/>
    <cellStyle name="9_משקל בתא100_דיווחים נוספים_2_פירוט אגח תשואה מעל 10% _פירוט אגח תשואה מעל 10%  2" xfId="26711"/>
    <cellStyle name="9_משקל בתא100_דיווחים נוספים_2_פירוט אגח תשואה מעל 10% _פירוט אגח תשואה מעל 10% _15" xfId="14481"/>
    <cellStyle name="9_משקל בתא100_דיווחים נוספים_2_פירוט אגח תשואה מעל 10% _פירוט אגח תשואה מעל 10% _15 2" xfId="26712"/>
    <cellStyle name="9_משקל בתא100_דיווחים נוספים_3" xfId="9043"/>
    <cellStyle name="9_משקל בתא100_דיווחים נוספים_3 2" xfId="26713"/>
    <cellStyle name="9_משקל בתא100_דיווחים נוספים_3_15" xfId="14482"/>
    <cellStyle name="9_משקל בתא100_דיווחים נוספים_3_15 2" xfId="26714"/>
    <cellStyle name="9_משקל בתא100_דיווחים נוספים_3_פירוט אגח תשואה מעל 10% " xfId="9044"/>
    <cellStyle name="9_משקל בתא100_דיווחים נוספים_3_פירוט אגח תשואה מעל 10%  2" xfId="26715"/>
    <cellStyle name="9_משקל בתא100_דיווחים נוספים_3_פירוט אגח תשואה מעל 10% _15" xfId="14483"/>
    <cellStyle name="9_משקל בתא100_דיווחים נוספים_3_פירוט אגח תשואה מעל 10% _15 2" xfId="26716"/>
    <cellStyle name="9_משקל בתא100_דיווחים נוספים_4.4." xfId="9045"/>
    <cellStyle name="9_משקל בתא100_דיווחים נוספים_4.4. 2" xfId="9046"/>
    <cellStyle name="9_משקל בתא100_דיווחים נוספים_4.4. 2 2" xfId="26718"/>
    <cellStyle name="9_משקל בתא100_דיווחים נוספים_4.4. 2_15" xfId="14485"/>
    <cellStyle name="9_משקל בתא100_דיווחים נוספים_4.4. 2_15 2" xfId="26719"/>
    <cellStyle name="9_משקל בתא100_דיווחים נוספים_4.4. 2_דיווחים נוספים" xfId="9047"/>
    <cellStyle name="9_משקל בתא100_דיווחים נוספים_4.4. 2_דיווחים נוספים 2" xfId="26720"/>
    <cellStyle name="9_משקל בתא100_דיווחים נוספים_4.4. 2_דיווחים נוספים_1" xfId="9048"/>
    <cellStyle name="9_משקל בתא100_דיווחים נוספים_4.4. 2_דיווחים נוספים_1 2" xfId="26721"/>
    <cellStyle name="9_משקל בתא100_דיווחים נוספים_4.4. 2_דיווחים נוספים_1_15" xfId="14487"/>
    <cellStyle name="9_משקל בתא100_דיווחים נוספים_4.4. 2_דיווחים נוספים_1_15 2" xfId="26722"/>
    <cellStyle name="9_משקל בתא100_דיווחים נוספים_4.4. 2_דיווחים נוספים_1_פירוט אגח תשואה מעל 10% " xfId="9049"/>
    <cellStyle name="9_משקל בתא100_דיווחים נוספים_4.4. 2_דיווחים נוספים_1_פירוט אגח תשואה מעל 10%  2" xfId="26723"/>
    <cellStyle name="9_משקל בתא100_דיווחים נוספים_4.4. 2_דיווחים נוספים_1_פירוט אגח תשואה מעל 10% _15" xfId="14488"/>
    <cellStyle name="9_משקל בתא100_דיווחים נוספים_4.4. 2_דיווחים נוספים_1_פירוט אגח תשואה מעל 10% _15 2" xfId="26724"/>
    <cellStyle name="9_משקל בתא100_דיווחים נוספים_4.4. 2_דיווחים נוספים_15" xfId="14486"/>
    <cellStyle name="9_משקל בתא100_דיווחים נוספים_4.4. 2_דיווחים נוספים_15 2" xfId="26725"/>
    <cellStyle name="9_משקל בתא100_דיווחים נוספים_4.4. 2_דיווחים נוספים_פירוט אגח תשואה מעל 10% " xfId="9050"/>
    <cellStyle name="9_משקל בתא100_דיווחים נוספים_4.4. 2_דיווחים נוספים_פירוט אגח תשואה מעל 10%  2" xfId="26726"/>
    <cellStyle name="9_משקל בתא100_דיווחים נוספים_4.4. 2_דיווחים נוספים_פירוט אגח תשואה מעל 10% _15" xfId="14489"/>
    <cellStyle name="9_משקל בתא100_דיווחים נוספים_4.4. 2_דיווחים נוספים_פירוט אגח תשואה מעל 10% _15 2" xfId="26727"/>
    <cellStyle name="9_משקל בתא100_דיווחים נוספים_4.4. 2_פירוט אגח תשואה מעל 10% " xfId="9051"/>
    <cellStyle name="9_משקל בתא100_דיווחים נוספים_4.4. 2_פירוט אגח תשואה מעל 10%  2" xfId="26728"/>
    <cellStyle name="9_משקל בתא100_דיווחים נוספים_4.4. 2_פירוט אגח תשואה מעל 10% _1" xfId="9052"/>
    <cellStyle name="9_משקל בתא100_דיווחים נוספים_4.4. 2_פירוט אגח תשואה מעל 10% _1 2" xfId="26729"/>
    <cellStyle name="9_משקל בתא100_דיווחים נוספים_4.4. 2_פירוט אגח תשואה מעל 10% _1_15" xfId="14491"/>
    <cellStyle name="9_משקל בתא100_דיווחים נוספים_4.4. 2_פירוט אגח תשואה מעל 10% _1_15 2" xfId="26730"/>
    <cellStyle name="9_משקל בתא100_דיווחים נוספים_4.4. 2_פירוט אגח תשואה מעל 10% _15" xfId="14490"/>
    <cellStyle name="9_משקל בתא100_דיווחים נוספים_4.4. 2_פירוט אגח תשואה מעל 10% _15 2" xfId="26731"/>
    <cellStyle name="9_משקל בתא100_דיווחים נוספים_4.4. 2_פירוט אגח תשואה מעל 10% _פירוט אגח תשואה מעל 10% " xfId="9053"/>
    <cellStyle name="9_משקל בתא100_דיווחים נוספים_4.4. 2_פירוט אגח תשואה מעל 10% _פירוט אגח תשואה מעל 10%  2" xfId="26732"/>
    <cellStyle name="9_משקל בתא100_דיווחים נוספים_4.4. 2_פירוט אגח תשואה מעל 10% _פירוט אגח תשואה מעל 10% _15" xfId="14492"/>
    <cellStyle name="9_משקל בתא100_דיווחים נוספים_4.4. 2_פירוט אגח תשואה מעל 10% _פירוט אגח תשואה מעל 10% _15 2" xfId="26733"/>
    <cellStyle name="9_משקל בתא100_דיווחים נוספים_4.4. 3" xfId="26717"/>
    <cellStyle name="9_משקל בתא100_דיווחים נוספים_4.4._15" xfId="14484"/>
    <cellStyle name="9_משקל בתא100_דיווחים נוספים_4.4._15 2" xfId="26734"/>
    <cellStyle name="9_משקל בתא100_דיווחים נוספים_4.4._דיווחים נוספים" xfId="9054"/>
    <cellStyle name="9_משקל בתא100_דיווחים נוספים_4.4._דיווחים נוספים 2" xfId="26735"/>
    <cellStyle name="9_משקל בתא100_דיווחים נוספים_4.4._דיווחים נוספים_15" xfId="14493"/>
    <cellStyle name="9_משקל בתא100_דיווחים נוספים_4.4._דיווחים נוספים_15 2" xfId="26736"/>
    <cellStyle name="9_משקל בתא100_דיווחים נוספים_4.4._דיווחים נוספים_פירוט אגח תשואה מעל 10% " xfId="9055"/>
    <cellStyle name="9_משקל בתא100_דיווחים נוספים_4.4._דיווחים נוספים_פירוט אגח תשואה מעל 10%  2" xfId="26737"/>
    <cellStyle name="9_משקל בתא100_דיווחים נוספים_4.4._דיווחים נוספים_פירוט אגח תשואה מעל 10% _15" xfId="14494"/>
    <cellStyle name="9_משקל בתא100_דיווחים נוספים_4.4._דיווחים נוספים_פירוט אגח תשואה מעל 10% _15 2" xfId="26738"/>
    <cellStyle name="9_משקל בתא100_דיווחים נוספים_4.4._פירוט אגח תשואה מעל 10% " xfId="9056"/>
    <cellStyle name="9_משקל בתא100_דיווחים נוספים_4.4._פירוט אגח תשואה מעל 10%  2" xfId="26739"/>
    <cellStyle name="9_משקל בתא100_דיווחים נוספים_4.4._פירוט אגח תשואה מעל 10% _1" xfId="9057"/>
    <cellStyle name="9_משקל בתא100_דיווחים נוספים_4.4._פירוט אגח תשואה מעל 10% _1 2" xfId="26740"/>
    <cellStyle name="9_משקל בתא100_דיווחים נוספים_4.4._פירוט אגח תשואה מעל 10% _1_15" xfId="14496"/>
    <cellStyle name="9_משקל בתא100_דיווחים נוספים_4.4._פירוט אגח תשואה מעל 10% _1_15 2" xfId="26741"/>
    <cellStyle name="9_משקל בתא100_דיווחים נוספים_4.4._פירוט אגח תשואה מעל 10% _15" xfId="14495"/>
    <cellStyle name="9_משקל בתא100_דיווחים נוספים_4.4._פירוט אגח תשואה מעל 10% _15 2" xfId="26742"/>
    <cellStyle name="9_משקל בתא100_דיווחים נוספים_4.4._פירוט אגח תשואה מעל 10% _פירוט אגח תשואה מעל 10% " xfId="9058"/>
    <cellStyle name="9_משקל בתא100_דיווחים נוספים_4.4._פירוט אגח תשואה מעל 10% _פירוט אגח תשואה מעל 10%  2" xfId="26743"/>
    <cellStyle name="9_משקל בתא100_דיווחים נוספים_4.4._פירוט אגח תשואה מעל 10% _פירוט אגח תשואה מעל 10% _15" xfId="14497"/>
    <cellStyle name="9_משקל בתא100_דיווחים נוספים_4.4._פירוט אגח תשואה מעל 10% _פירוט אגח תשואה מעל 10% _15 2" xfId="26744"/>
    <cellStyle name="9_משקל בתא100_דיווחים נוספים_דיווחים נוספים" xfId="9059"/>
    <cellStyle name="9_משקל בתא100_דיווחים נוספים_דיווחים נוספים 2" xfId="9060"/>
    <cellStyle name="9_משקל בתא100_דיווחים נוספים_דיווחים נוספים 2 2" xfId="26746"/>
    <cellStyle name="9_משקל בתא100_דיווחים נוספים_דיווחים נוספים 2_15" xfId="14499"/>
    <cellStyle name="9_משקל בתא100_דיווחים נוספים_דיווחים נוספים 2_15 2" xfId="26747"/>
    <cellStyle name="9_משקל בתא100_דיווחים נוספים_דיווחים נוספים 2_דיווחים נוספים" xfId="9061"/>
    <cellStyle name="9_משקל בתא100_דיווחים נוספים_דיווחים נוספים 2_דיווחים נוספים 2" xfId="26748"/>
    <cellStyle name="9_משקל בתא100_דיווחים נוספים_דיווחים נוספים 2_דיווחים נוספים_1" xfId="9062"/>
    <cellStyle name="9_משקל בתא100_דיווחים נוספים_דיווחים נוספים 2_דיווחים נוספים_1 2" xfId="26749"/>
    <cellStyle name="9_משקל בתא100_דיווחים נוספים_דיווחים נוספים 2_דיווחים נוספים_1_15" xfId="14501"/>
    <cellStyle name="9_משקל בתא100_דיווחים נוספים_דיווחים נוספים 2_דיווחים נוספים_1_15 2" xfId="26750"/>
    <cellStyle name="9_משקל בתא100_דיווחים נוספים_דיווחים נוספים 2_דיווחים נוספים_1_פירוט אגח תשואה מעל 10% " xfId="9063"/>
    <cellStyle name="9_משקל בתא100_דיווחים נוספים_דיווחים נוספים 2_דיווחים נוספים_1_פירוט אגח תשואה מעל 10%  2" xfId="26751"/>
    <cellStyle name="9_משקל בתא100_דיווחים נוספים_דיווחים נוספים 2_דיווחים נוספים_1_פירוט אגח תשואה מעל 10% _15" xfId="14502"/>
    <cellStyle name="9_משקל בתא100_דיווחים נוספים_דיווחים נוספים 2_דיווחים נוספים_1_פירוט אגח תשואה מעל 10% _15 2" xfId="26752"/>
    <cellStyle name="9_משקל בתא100_דיווחים נוספים_דיווחים נוספים 2_דיווחים נוספים_15" xfId="14500"/>
    <cellStyle name="9_משקל בתא100_דיווחים נוספים_דיווחים נוספים 2_דיווחים נוספים_15 2" xfId="26753"/>
    <cellStyle name="9_משקל בתא100_דיווחים נוספים_דיווחים נוספים 2_דיווחים נוספים_פירוט אגח תשואה מעל 10% " xfId="9064"/>
    <cellStyle name="9_משקל בתא100_דיווחים נוספים_דיווחים נוספים 2_דיווחים נוספים_פירוט אגח תשואה מעל 10%  2" xfId="26754"/>
    <cellStyle name="9_משקל בתא100_דיווחים נוספים_דיווחים נוספים 2_דיווחים נוספים_פירוט אגח תשואה מעל 10% _15" xfId="14503"/>
    <cellStyle name="9_משקל בתא100_דיווחים נוספים_דיווחים נוספים 2_דיווחים נוספים_פירוט אגח תשואה מעל 10% _15 2" xfId="26755"/>
    <cellStyle name="9_משקל בתא100_דיווחים נוספים_דיווחים נוספים 2_פירוט אגח תשואה מעל 10% " xfId="9065"/>
    <cellStyle name="9_משקל בתא100_דיווחים נוספים_דיווחים נוספים 2_פירוט אגח תשואה מעל 10%  2" xfId="26756"/>
    <cellStyle name="9_משקל בתא100_דיווחים נוספים_דיווחים נוספים 2_פירוט אגח תשואה מעל 10% _1" xfId="9066"/>
    <cellStyle name="9_משקל בתא100_דיווחים נוספים_דיווחים נוספים 2_פירוט אגח תשואה מעל 10% _1 2" xfId="26757"/>
    <cellStyle name="9_משקל בתא100_דיווחים נוספים_דיווחים נוספים 2_פירוט אגח תשואה מעל 10% _1_15" xfId="14505"/>
    <cellStyle name="9_משקל בתא100_דיווחים נוספים_דיווחים נוספים 2_פירוט אגח תשואה מעל 10% _1_15 2" xfId="26758"/>
    <cellStyle name="9_משקל בתא100_דיווחים נוספים_דיווחים נוספים 2_פירוט אגח תשואה מעל 10% _15" xfId="14504"/>
    <cellStyle name="9_משקל בתא100_דיווחים נוספים_דיווחים נוספים 2_פירוט אגח תשואה מעל 10% _15 2" xfId="26759"/>
    <cellStyle name="9_משקל בתא100_דיווחים נוספים_דיווחים נוספים 2_פירוט אגח תשואה מעל 10% _פירוט אגח תשואה מעל 10% " xfId="9067"/>
    <cellStyle name="9_משקל בתא100_דיווחים נוספים_דיווחים נוספים 2_פירוט אגח תשואה מעל 10% _פירוט אגח תשואה מעל 10%  2" xfId="26760"/>
    <cellStyle name="9_משקל בתא100_דיווחים נוספים_דיווחים נוספים 2_פירוט אגח תשואה מעל 10% _פירוט אגח תשואה מעל 10% _15" xfId="14506"/>
    <cellStyle name="9_משקל בתא100_דיווחים נוספים_דיווחים נוספים 2_פירוט אגח תשואה מעל 10% _פירוט אגח תשואה מעל 10% _15 2" xfId="26761"/>
    <cellStyle name="9_משקל בתא100_דיווחים נוספים_דיווחים נוספים 3" xfId="26745"/>
    <cellStyle name="9_משקל בתא100_דיווחים נוספים_דיווחים נוספים_1" xfId="9068"/>
    <cellStyle name="9_משקל בתא100_דיווחים נוספים_דיווחים נוספים_1 2" xfId="26762"/>
    <cellStyle name="9_משקל בתא100_דיווחים נוספים_דיווחים נוספים_1_15" xfId="14507"/>
    <cellStyle name="9_משקל בתא100_דיווחים נוספים_דיווחים נוספים_1_15 2" xfId="26763"/>
    <cellStyle name="9_משקל בתא100_דיווחים נוספים_דיווחים נוספים_1_פירוט אגח תשואה מעל 10% " xfId="9069"/>
    <cellStyle name="9_משקל בתא100_דיווחים נוספים_דיווחים נוספים_1_פירוט אגח תשואה מעל 10%  2" xfId="26764"/>
    <cellStyle name="9_משקל בתא100_דיווחים נוספים_דיווחים נוספים_1_פירוט אגח תשואה מעל 10% _15" xfId="14508"/>
    <cellStyle name="9_משקל בתא100_דיווחים נוספים_דיווחים נוספים_1_פירוט אגח תשואה מעל 10% _15 2" xfId="26765"/>
    <cellStyle name="9_משקל בתא100_דיווחים נוספים_דיווחים נוספים_15" xfId="14498"/>
    <cellStyle name="9_משקל בתא100_דיווחים נוספים_דיווחים נוספים_15 2" xfId="26766"/>
    <cellStyle name="9_משקל בתא100_דיווחים נוספים_דיווחים נוספים_4.4." xfId="9070"/>
    <cellStyle name="9_משקל בתא100_דיווחים נוספים_דיווחים נוספים_4.4. 2" xfId="9071"/>
    <cellStyle name="9_משקל בתא100_דיווחים נוספים_דיווחים נוספים_4.4. 2 2" xfId="26768"/>
    <cellStyle name="9_משקל בתא100_דיווחים נוספים_דיווחים נוספים_4.4. 2_15" xfId="14510"/>
    <cellStyle name="9_משקל בתא100_דיווחים נוספים_דיווחים נוספים_4.4. 2_15 2" xfId="26769"/>
    <cellStyle name="9_משקל בתא100_דיווחים נוספים_דיווחים נוספים_4.4. 2_דיווחים נוספים" xfId="9072"/>
    <cellStyle name="9_משקל בתא100_דיווחים נוספים_דיווחים נוספים_4.4. 2_דיווחים נוספים 2" xfId="26770"/>
    <cellStyle name="9_משקל בתא100_דיווחים נוספים_דיווחים נוספים_4.4. 2_דיווחים נוספים_1" xfId="9073"/>
    <cellStyle name="9_משקל בתא100_דיווחים נוספים_דיווחים נוספים_4.4. 2_דיווחים נוספים_1 2" xfId="26771"/>
    <cellStyle name="9_משקל בתא100_דיווחים נוספים_דיווחים נוספים_4.4. 2_דיווחים נוספים_1_15" xfId="14512"/>
    <cellStyle name="9_משקל בתא100_דיווחים נוספים_דיווחים נוספים_4.4. 2_דיווחים נוספים_1_15 2" xfId="26772"/>
    <cellStyle name="9_משקל בתא100_דיווחים נוספים_דיווחים נוספים_4.4. 2_דיווחים נוספים_1_פירוט אגח תשואה מעל 10% " xfId="9074"/>
    <cellStyle name="9_משקל בתא100_דיווחים נוספים_דיווחים נוספים_4.4. 2_דיווחים נוספים_1_פירוט אגח תשואה מעל 10%  2" xfId="26773"/>
    <cellStyle name="9_משקל בתא100_דיווחים נוספים_דיווחים נוספים_4.4. 2_דיווחים נוספים_1_פירוט אגח תשואה מעל 10% _15" xfId="14513"/>
    <cellStyle name="9_משקל בתא100_דיווחים נוספים_דיווחים נוספים_4.4. 2_דיווחים נוספים_1_פירוט אגח תשואה מעל 10% _15 2" xfId="26774"/>
    <cellStyle name="9_משקל בתא100_דיווחים נוספים_דיווחים נוספים_4.4. 2_דיווחים נוספים_15" xfId="14511"/>
    <cellStyle name="9_משקל בתא100_דיווחים נוספים_דיווחים נוספים_4.4. 2_דיווחים נוספים_15 2" xfId="26775"/>
    <cellStyle name="9_משקל בתא100_דיווחים נוספים_דיווחים נוספים_4.4. 2_דיווחים נוספים_פירוט אגח תשואה מעל 10% " xfId="9075"/>
    <cellStyle name="9_משקל בתא100_דיווחים נוספים_דיווחים נוספים_4.4. 2_דיווחים נוספים_פירוט אגח תשואה מעל 10%  2" xfId="26776"/>
    <cellStyle name="9_משקל בתא100_דיווחים נוספים_דיווחים נוספים_4.4. 2_דיווחים נוספים_פירוט אגח תשואה מעל 10% _15" xfId="14514"/>
    <cellStyle name="9_משקל בתא100_דיווחים נוספים_דיווחים נוספים_4.4. 2_דיווחים נוספים_פירוט אגח תשואה מעל 10% _15 2" xfId="26777"/>
    <cellStyle name="9_משקל בתא100_דיווחים נוספים_דיווחים נוספים_4.4. 2_פירוט אגח תשואה מעל 10% " xfId="9076"/>
    <cellStyle name="9_משקל בתא100_דיווחים נוספים_דיווחים נוספים_4.4. 2_פירוט אגח תשואה מעל 10%  2" xfId="26778"/>
    <cellStyle name="9_משקל בתא100_דיווחים נוספים_דיווחים נוספים_4.4. 2_פירוט אגח תשואה מעל 10% _1" xfId="9077"/>
    <cellStyle name="9_משקל בתא100_דיווחים נוספים_דיווחים נוספים_4.4. 2_פירוט אגח תשואה מעל 10% _1 2" xfId="26779"/>
    <cellStyle name="9_משקל בתא100_דיווחים נוספים_דיווחים נוספים_4.4. 2_פירוט אגח תשואה מעל 10% _1_15" xfId="14516"/>
    <cellStyle name="9_משקל בתא100_דיווחים נוספים_דיווחים נוספים_4.4. 2_פירוט אגח תשואה מעל 10% _1_15 2" xfId="26780"/>
    <cellStyle name="9_משקל בתא100_דיווחים נוספים_דיווחים נוספים_4.4. 2_פירוט אגח תשואה מעל 10% _15" xfId="14515"/>
    <cellStyle name="9_משקל בתא100_דיווחים נוספים_דיווחים נוספים_4.4. 2_פירוט אגח תשואה מעל 10% _15 2" xfId="26781"/>
    <cellStyle name="9_משקל בתא100_דיווחים נוספים_דיווחים נוספים_4.4. 2_פירוט אגח תשואה מעל 10% _פירוט אגח תשואה מעל 10% " xfId="9078"/>
    <cellStyle name="9_משקל בתא100_דיווחים נוספים_דיווחים נוספים_4.4. 2_פירוט אגח תשואה מעל 10% _פירוט אגח תשואה מעל 10%  2" xfId="26782"/>
    <cellStyle name="9_משקל בתא100_דיווחים נוספים_דיווחים נוספים_4.4. 2_פירוט אגח תשואה מעל 10% _פירוט אגח תשואה מעל 10% _15" xfId="14517"/>
    <cellStyle name="9_משקל בתא100_דיווחים נוספים_דיווחים נוספים_4.4. 2_פירוט אגח תשואה מעל 10% _פירוט אגח תשואה מעל 10% _15 2" xfId="26783"/>
    <cellStyle name="9_משקל בתא100_דיווחים נוספים_דיווחים נוספים_4.4. 3" xfId="26767"/>
    <cellStyle name="9_משקל בתא100_דיווחים נוספים_דיווחים נוספים_4.4._15" xfId="14509"/>
    <cellStyle name="9_משקל בתא100_דיווחים נוספים_דיווחים נוספים_4.4._15 2" xfId="26784"/>
    <cellStyle name="9_משקל בתא100_דיווחים נוספים_דיווחים נוספים_4.4._דיווחים נוספים" xfId="9079"/>
    <cellStyle name="9_משקל בתא100_דיווחים נוספים_דיווחים נוספים_4.4._דיווחים נוספים 2" xfId="26785"/>
    <cellStyle name="9_משקל בתא100_דיווחים נוספים_דיווחים נוספים_4.4._דיווחים נוספים_15" xfId="14518"/>
    <cellStyle name="9_משקל בתא100_דיווחים נוספים_דיווחים נוספים_4.4._דיווחים נוספים_15 2" xfId="26786"/>
    <cellStyle name="9_משקל בתא100_דיווחים נוספים_דיווחים נוספים_4.4._דיווחים נוספים_פירוט אגח תשואה מעל 10% " xfId="9080"/>
    <cellStyle name="9_משקל בתא100_דיווחים נוספים_דיווחים נוספים_4.4._דיווחים נוספים_פירוט אגח תשואה מעל 10%  2" xfId="26787"/>
    <cellStyle name="9_משקל בתא100_דיווחים נוספים_דיווחים נוספים_4.4._דיווחים נוספים_פירוט אגח תשואה מעל 10% _15" xfId="14519"/>
    <cellStyle name="9_משקל בתא100_דיווחים נוספים_דיווחים נוספים_4.4._דיווחים נוספים_פירוט אגח תשואה מעל 10% _15 2" xfId="26788"/>
    <cellStyle name="9_משקל בתא100_דיווחים נוספים_דיווחים נוספים_4.4._פירוט אגח תשואה מעל 10% " xfId="9081"/>
    <cellStyle name="9_משקל בתא100_דיווחים נוספים_דיווחים נוספים_4.4._פירוט אגח תשואה מעל 10%  2" xfId="26789"/>
    <cellStyle name="9_משקל בתא100_דיווחים נוספים_דיווחים נוספים_4.4._פירוט אגח תשואה מעל 10% _1" xfId="9082"/>
    <cellStyle name="9_משקל בתא100_דיווחים נוספים_דיווחים נוספים_4.4._פירוט אגח תשואה מעל 10% _1 2" xfId="26790"/>
    <cellStyle name="9_משקל בתא100_דיווחים נוספים_דיווחים נוספים_4.4._פירוט אגח תשואה מעל 10% _1_15" xfId="14521"/>
    <cellStyle name="9_משקל בתא100_דיווחים נוספים_דיווחים נוספים_4.4._פירוט אגח תשואה מעל 10% _1_15 2" xfId="26791"/>
    <cellStyle name="9_משקל בתא100_דיווחים נוספים_דיווחים נוספים_4.4._פירוט אגח תשואה מעל 10% _15" xfId="14520"/>
    <cellStyle name="9_משקל בתא100_דיווחים נוספים_דיווחים נוספים_4.4._פירוט אגח תשואה מעל 10% _15 2" xfId="26792"/>
    <cellStyle name="9_משקל בתא100_דיווחים נוספים_דיווחים נוספים_4.4._פירוט אגח תשואה מעל 10% _פירוט אגח תשואה מעל 10% " xfId="9083"/>
    <cellStyle name="9_משקל בתא100_דיווחים נוספים_דיווחים נוספים_4.4._פירוט אגח תשואה מעל 10% _פירוט אגח תשואה מעל 10%  2" xfId="26793"/>
    <cellStyle name="9_משקל בתא100_דיווחים נוספים_דיווחים נוספים_4.4._פירוט אגח תשואה מעל 10% _פירוט אגח תשואה מעל 10% _15" xfId="14522"/>
    <cellStyle name="9_משקל בתא100_דיווחים נוספים_דיווחים נוספים_4.4._פירוט אגח תשואה מעל 10% _פירוט אגח תשואה מעל 10% _15 2" xfId="26794"/>
    <cellStyle name="9_משקל בתא100_דיווחים נוספים_דיווחים נוספים_דיווחים נוספים" xfId="9084"/>
    <cellStyle name="9_משקל בתא100_דיווחים נוספים_דיווחים נוספים_דיווחים נוספים 2" xfId="26795"/>
    <cellStyle name="9_משקל בתא100_דיווחים נוספים_דיווחים נוספים_דיווחים נוספים_15" xfId="14523"/>
    <cellStyle name="9_משקל בתא100_דיווחים נוספים_דיווחים נוספים_דיווחים נוספים_15 2" xfId="26796"/>
    <cellStyle name="9_משקל בתא100_דיווחים נוספים_דיווחים נוספים_דיווחים נוספים_פירוט אגח תשואה מעל 10% " xfId="9085"/>
    <cellStyle name="9_משקל בתא100_דיווחים נוספים_דיווחים נוספים_דיווחים נוספים_פירוט אגח תשואה מעל 10%  2" xfId="26797"/>
    <cellStyle name="9_משקל בתא100_דיווחים נוספים_דיווחים נוספים_דיווחים נוספים_פירוט אגח תשואה מעל 10% _15" xfId="14524"/>
    <cellStyle name="9_משקל בתא100_דיווחים נוספים_דיווחים נוספים_דיווחים נוספים_פירוט אגח תשואה מעל 10% _15 2" xfId="26798"/>
    <cellStyle name="9_משקל בתא100_דיווחים נוספים_דיווחים נוספים_פירוט אגח תשואה מעל 10% " xfId="9086"/>
    <cellStyle name="9_משקל בתא100_דיווחים נוספים_דיווחים נוספים_פירוט אגח תשואה מעל 10%  2" xfId="26799"/>
    <cellStyle name="9_משקל בתא100_דיווחים נוספים_דיווחים נוספים_פירוט אגח תשואה מעל 10% _1" xfId="9087"/>
    <cellStyle name="9_משקל בתא100_דיווחים נוספים_דיווחים נוספים_פירוט אגח תשואה מעל 10% _1 2" xfId="26800"/>
    <cellStyle name="9_משקל בתא100_דיווחים נוספים_דיווחים נוספים_פירוט אגח תשואה מעל 10% _1_15" xfId="14526"/>
    <cellStyle name="9_משקל בתא100_דיווחים נוספים_דיווחים נוספים_פירוט אגח תשואה מעל 10% _1_15 2" xfId="26801"/>
    <cellStyle name="9_משקל בתא100_דיווחים נוספים_דיווחים נוספים_פירוט אגח תשואה מעל 10% _15" xfId="14525"/>
    <cellStyle name="9_משקל בתא100_דיווחים נוספים_דיווחים נוספים_פירוט אגח תשואה מעל 10% _15 2" xfId="26802"/>
    <cellStyle name="9_משקל בתא100_דיווחים נוספים_דיווחים נוספים_פירוט אגח תשואה מעל 10% _פירוט אגח תשואה מעל 10% " xfId="9088"/>
    <cellStyle name="9_משקל בתא100_דיווחים נוספים_דיווחים נוספים_פירוט אגח תשואה מעל 10% _פירוט אגח תשואה מעל 10%  2" xfId="26803"/>
    <cellStyle name="9_משקל בתא100_דיווחים נוספים_דיווחים נוספים_פירוט אגח תשואה מעל 10% _פירוט אגח תשואה מעל 10% _15" xfId="14527"/>
    <cellStyle name="9_משקל בתא100_דיווחים נוספים_דיווחים נוספים_פירוט אגח תשואה מעל 10% _פירוט אגח תשואה מעל 10% _15 2" xfId="26804"/>
    <cellStyle name="9_משקל בתא100_דיווחים נוספים_פירוט אגח תשואה מעל 10% " xfId="9089"/>
    <cellStyle name="9_משקל בתא100_דיווחים נוספים_פירוט אגח תשואה מעל 10%  2" xfId="26805"/>
    <cellStyle name="9_משקל בתא100_דיווחים נוספים_פירוט אגח תשואה מעל 10% _1" xfId="9090"/>
    <cellStyle name="9_משקל בתא100_דיווחים נוספים_פירוט אגח תשואה מעל 10% _1 2" xfId="26806"/>
    <cellStyle name="9_משקל בתא100_דיווחים נוספים_פירוט אגח תשואה מעל 10% _1_15" xfId="14529"/>
    <cellStyle name="9_משקל בתא100_דיווחים נוספים_פירוט אגח תשואה מעל 10% _1_15 2" xfId="26807"/>
    <cellStyle name="9_משקל בתא100_דיווחים נוספים_פירוט אגח תשואה מעל 10% _15" xfId="14528"/>
    <cellStyle name="9_משקל בתא100_דיווחים נוספים_פירוט אגח תשואה מעל 10% _15 2" xfId="26808"/>
    <cellStyle name="9_משקל בתא100_דיווחים נוספים_פירוט אגח תשואה מעל 10% _פירוט אגח תשואה מעל 10% " xfId="9091"/>
    <cellStyle name="9_משקל בתא100_דיווחים נוספים_פירוט אגח תשואה מעל 10% _פירוט אגח תשואה מעל 10%  2" xfId="26809"/>
    <cellStyle name="9_משקל בתא100_דיווחים נוספים_פירוט אגח תשואה מעל 10% _פירוט אגח תשואה מעל 10% _15" xfId="14530"/>
    <cellStyle name="9_משקל בתא100_דיווחים נוספים_פירוט אגח תשואה מעל 10% _פירוט אגח תשואה מעל 10% _15 2" xfId="26810"/>
    <cellStyle name="9_משקל בתא100_הערות" xfId="9092"/>
    <cellStyle name="9_משקל בתא100_הערות 2" xfId="9093"/>
    <cellStyle name="9_משקל בתא100_הערות 2 2" xfId="26812"/>
    <cellStyle name="9_משקל בתא100_הערות 2_15" xfId="14532"/>
    <cellStyle name="9_משקל בתא100_הערות 2_15 2" xfId="26813"/>
    <cellStyle name="9_משקל בתא100_הערות 2_דיווחים נוספים" xfId="9094"/>
    <cellStyle name="9_משקל בתא100_הערות 2_דיווחים נוספים 2" xfId="26814"/>
    <cellStyle name="9_משקל בתא100_הערות 2_דיווחים נוספים_1" xfId="9095"/>
    <cellStyle name="9_משקל בתא100_הערות 2_דיווחים נוספים_1 2" xfId="26815"/>
    <cellStyle name="9_משקל בתא100_הערות 2_דיווחים נוספים_1_15" xfId="14534"/>
    <cellStyle name="9_משקל בתא100_הערות 2_דיווחים נוספים_1_15 2" xfId="26816"/>
    <cellStyle name="9_משקל בתא100_הערות 2_דיווחים נוספים_1_פירוט אגח תשואה מעל 10% " xfId="9096"/>
    <cellStyle name="9_משקל בתא100_הערות 2_דיווחים נוספים_1_פירוט אגח תשואה מעל 10%  2" xfId="26817"/>
    <cellStyle name="9_משקל בתא100_הערות 2_דיווחים נוספים_1_פירוט אגח תשואה מעל 10% _15" xfId="14535"/>
    <cellStyle name="9_משקל בתא100_הערות 2_דיווחים נוספים_1_פירוט אגח תשואה מעל 10% _15 2" xfId="26818"/>
    <cellStyle name="9_משקל בתא100_הערות 2_דיווחים נוספים_15" xfId="14533"/>
    <cellStyle name="9_משקל בתא100_הערות 2_דיווחים נוספים_15 2" xfId="26819"/>
    <cellStyle name="9_משקל בתא100_הערות 2_דיווחים נוספים_פירוט אגח תשואה מעל 10% " xfId="9097"/>
    <cellStyle name="9_משקל בתא100_הערות 2_דיווחים נוספים_פירוט אגח תשואה מעל 10%  2" xfId="26820"/>
    <cellStyle name="9_משקל בתא100_הערות 2_דיווחים נוספים_פירוט אגח תשואה מעל 10% _15" xfId="14536"/>
    <cellStyle name="9_משקל בתא100_הערות 2_דיווחים נוספים_פירוט אגח תשואה מעל 10% _15 2" xfId="26821"/>
    <cellStyle name="9_משקל בתא100_הערות 2_פירוט אגח תשואה מעל 10% " xfId="9098"/>
    <cellStyle name="9_משקל בתא100_הערות 2_פירוט אגח תשואה מעל 10%  2" xfId="26822"/>
    <cellStyle name="9_משקל בתא100_הערות 2_פירוט אגח תשואה מעל 10% _1" xfId="9099"/>
    <cellStyle name="9_משקל בתא100_הערות 2_פירוט אגח תשואה מעל 10% _1 2" xfId="26823"/>
    <cellStyle name="9_משקל בתא100_הערות 2_פירוט אגח תשואה מעל 10% _1_15" xfId="14538"/>
    <cellStyle name="9_משקל בתא100_הערות 2_פירוט אגח תשואה מעל 10% _1_15 2" xfId="26824"/>
    <cellStyle name="9_משקל בתא100_הערות 2_פירוט אגח תשואה מעל 10% _15" xfId="14537"/>
    <cellStyle name="9_משקל בתא100_הערות 2_פירוט אגח תשואה מעל 10% _15 2" xfId="26825"/>
    <cellStyle name="9_משקל בתא100_הערות 2_פירוט אגח תשואה מעל 10% _פירוט אגח תשואה מעל 10% " xfId="9100"/>
    <cellStyle name="9_משקל בתא100_הערות 2_פירוט אגח תשואה מעל 10% _פירוט אגח תשואה מעל 10%  2" xfId="26826"/>
    <cellStyle name="9_משקל בתא100_הערות 2_פירוט אגח תשואה מעל 10% _פירוט אגח תשואה מעל 10% _15" xfId="14539"/>
    <cellStyle name="9_משקל בתא100_הערות 2_פירוט אגח תשואה מעל 10% _פירוט אגח תשואה מעל 10% _15 2" xfId="26827"/>
    <cellStyle name="9_משקל בתא100_הערות 3" xfId="26811"/>
    <cellStyle name="9_משקל בתא100_הערות_15" xfId="14531"/>
    <cellStyle name="9_משקל בתא100_הערות_15 2" xfId="26828"/>
    <cellStyle name="9_משקל בתא100_הערות_4.4." xfId="9101"/>
    <cellStyle name="9_משקל בתא100_הערות_4.4. 2" xfId="9102"/>
    <cellStyle name="9_משקל בתא100_הערות_4.4. 2 2" xfId="26830"/>
    <cellStyle name="9_משקל בתא100_הערות_4.4. 2_15" xfId="14541"/>
    <cellStyle name="9_משקל בתא100_הערות_4.4. 2_15 2" xfId="26831"/>
    <cellStyle name="9_משקל בתא100_הערות_4.4. 2_דיווחים נוספים" xfId="9103"/>
    <cellStyle name="9_משקל בתא100_הערות_4.4. 2_דיווחים נוספים 2" xfId="26832"/>
    <cellStyle name="9_משקל בתא100_הערות_4.4. 2_דיווחים נוספים_1" xfId="9104"/>
    <cellStyle name="9_משקל בתא100_הערות_4.4. 2_דיווחים נוספים_1 2" xfId="26833"/>
    <cellStyle name="9_משקל בתא100_הערות_4.4. 2_דיווחים נוספים_1_15" xfId="14543"/>
    <cellStyle name="9_משקל בתא100_הערות_4.4. 2_דיווחים נוספים_1_15 2" xfId="26834"/>
    <cellStyle name="9_משקל בתא100_הערות_4.4. 2_דיווחים נוספים_1_פירוט אגח תשואה מעל 10% " xfId="9105"/>
    <cellStyle name="9_משקל בתא100_הערות_4.4. 2_דיווחים נוספים_1_פירוט אגח תשואה מעל 10%  2" xfId="26835"/>
    <cellStyle name="9_משקל בתא100_הערות_4.4. 2_דיווחים נוספים_1_פירוט אגח תשואה מעל 10% _15" xfId="14544"/>
    <cellStyle name="9_משקל בתא100_הערות_4.4. 2_דיווחים נוספים_1_פירוט אגח תשואה מעל 10% _15 2" xfId="26836"/>
    <cellStyle name="9_משקל בתא100_הערות_4.4. 2_דיווחים נוספים_15" xfId="14542"/>
    <cellStyle name="9_משקל בתא100_הערות_4.4. 2_דיווחים נוספים_15 2" xfId="26837"/>
    <cellStyle name="9_משקל בתא100_הערות_4.4. 2_דיווחים נוספים_פירוט אגח תשואה מעל 10% " xfId="9106"/>
    <cellStyle name="9_משקל בתא100_הערות_4.4. 2_דיווחים נוספים_פירוט אגח תשואה מעל 10%  2" xfId="26838"/>
    <cellStyle name="9_משקל בתא100_הערות_4.4. 2_דיווחים נוספים_פירוט אגח תשואה מעל 10% _15" xfId="14545"/>
    <cellStyle name="9_משקל בתא100_הערות_4.4. 2_דיווחים נוספים_פירוט אגח תשואה מעל 10% _15 2" xfId="26839"/>
    <cellStyle name="9_משקל בתא100_הערות_4.4. 2_פירוט אגח תשואה מעל 10% " xfId="9107"/>
    <cellStyle name="9_משקל בתא100_הערות_4.4. 2_פירוט אגח תשואה מעל 10%  2" xfId="26840"/>
    <cellStyle name="9_משקל בתא100_הערות_4.4. 2_פירוט אגח תשואה מעל 10% _1" xfId="9108"/>
    <cellStyle name="9_משקל בתא100_הערות_4.4. 2_פירוט אגח תשואה מעל 10% _1 2" xfId="26841"/>
    <cellStyle name="9_משקל בתא100_הערות_4.4. 2_פירוט אגח תשואה מעל 10% _1_15" xfId="14547"/>
    <cellStyle name="9_משקל בתא100_הערות_4.4. 2_פירוט אגח תשואה מעל 10% _1_15 2" xfId="26842"/>
    <cellStyle name="9_משקל בתא100_הערות_4.4. 2_פירוט אגח תשואה מעל 10% _15" xfId="14546"/>
    <cellStyle name="9_משקל בתא100_הערות_4.4. 2_פירוט אגח תשואה מעל 10% _15 2" xfId="26843"/>
    <cellStyle name="9_משקל בתא100_הערות_4.4. 2_פירוט אגח תשואה מעל 10% _פירוט אגח תשואה מעל 10% " xfId="9109"/>
    <cellStyle name="9_משקל בתא100_הערות_4.4. 2_פירוט אגח תשואה מעל 10% _פירוט אגח תשואה מעל 10%  2" xfId="26844"/>
    <cellStyle name="9_משקל בתא100_הערות_4.4. 2_פירוט אגח תשואה מעל 10% _פירוט אגח תשואה מעל 10% _15" xfId="14548"/>
    <cellStyle name="9_משקל בתא100_הערות_4.4. 2_פירוט אגח תשואה מעל 10% _פירוט אגח תשואה מעל 10% _15 2" xfId="26845"/>
    <cellStyle name="9_משקל בתא100_הערות_4.4. 3" xfId="26829"/>
    <cellStyle name="9_משקל בתא100_הערות_4.4._15" xfId="14540"/>
    <cellStyle name="9_משקל בתא100_הערות_4.4._15 2" xfId="26846"/>
    <cellStyle name="9_משקל בתא100_הערות_4.4._דיווחים נוספים" xfId="9110"/>
    <cellStyle name="9_משקל בתא100_הערות_4.4._דיווחים נוספים 2" xfId="26847"/>
    <cellStyle name="9_משקל בתא100_הערות_4.4._דיווחים נוספים_15" xfId="14549"/>
    <cellStyle name="9_משקל בתא100_הערות_4.4._דיווחים נוספים_15 2" xfId="26848"/>
    <cellStyle name="9_משקל בתא100_הערות_4.4._דיווחים נוספים_פירוט אגח תשואה מעל 10% " xfId="9111"/>
    <cellStyle name="9_משקל בתא100_הערות_4.4._דיווחים נוספים_פירוט אגח תשואה מעל 10%  2" xfId="26849"/>
    <cellStyle name="9_משקל בתא100_הערות_4.4._דיווחים נוספים_פירוט אגח תשואה מעל 10% _15" xfId="14550"/>
    <cellStyle name="9_משקל בתא100_הערות_4.4._דיווחים נוספים_פירוט אגח תשואה מעל 10% _15 2" xfId="26850"/>
    <cellStyle name="9_משקל בתא100_הערות_4.4._פירוט אגח תשואה מעל 10% " xfId="9112"/>
    <cellStyle name="9_משקל בתא100_הערות_4.4._פירוט אגח תשואה מעל 10%  2" xfId="26851"/>
    <cellStyle name="9_משקל בתא100_הערות_4.4._פירוט אגח תשואה מעל 10% _1" xfId="9113"/>
    <cellStyle name="9_משקל בתא100_הערות_4.4._פירוט אגח תשואה מעל 10% _1 2" xfId="26852"/>
    <cellStyle name="9_משקל בתא100_הערות_4.4._פירוט אגח תשואה מעל 10% _1_15" xfId="14552"/>
    <cellStyle name="9_משקל בתא100_הערות_4.4._פירוט אגח תשואה מעל 10% _1_15 2" xfId="26853"/>
    <cellStyle name="9_משקל בתא100_הערות_4.4._פירוט אגח תשואה מעל 10% _15" xfId="14551"/>
    <cellStyle name="9_משקל בתא100_הערות_4.4._פירוט אגח תשואה מעל 10% _15 2" xfId="26854"/>
    <cellStyle name="9_משקל בתא100_הערות_4.4._פירוט אגח תשואה מעל 10% _פירוט אגח תשואה מעל 10% " xfId="9114"/>
    <cellStyle name="9_משקל בתא100_הערות_4.4._פירוט אגח תשואה מעל 10% _פירוט אגח תשואה מעל 10%  2" xfId="26855"/>
    <cellStyle name="9_משקל בתא100_הערות_4.4._פירוט אגח תשואה מעל 10% _פירוט אגח תשואה מעל 10% _15" xfId="14553"/>
    <cellStyle name="9_משקל בתא100_הערות_4.4._פירוט אגח תשואה מעל 10% _פירוט אגח תשואה מעל 10% _15 2" xfId="26856"/>
    <cellStyle name="9_משקל בתא100_הערות_דיווחים נוספים" xfId="9115"/>
    <cellStyle name="9_משקל בתא100_הערות_דיווחים נוספים 2" xfId="26857"/>
    <cellStyle name="9_משקל בתא100_הערות_דיווחים נוספים_1" xfId="9116"/>
    <cellStyle name="9_משקל בתא100_הערות_דיווחים נוספים_1 2" xfId="26858"/>
    <cellStyle name="9_משקל בתא100_הערות_דיווחים נוספים_1_15" xfId="14555"/>
    <cellStyle name="9_משקל בתא100_הערות_דיווחים נוספים_1_15 2" xfId="26859"/>
    <cellStyle name="9_משקל בתא100_הערות_דיווחים נוספים_1_פירוט אגח תשואה מעל 10% " xfId="9117"/>
    <cellStyle name="9_משקל בתא100_הערות_דיווחים נוספים_1_פירוט אגח תשואה מעל 10%  2" xfId="26860"/>
    <cellStyle name="9_משקל בתא100_הערות_דיווחים נוספים_1_פירוט אגח תשואה מעל 10% _15" xfId="14556"/>
    <cellStyle name="9_משקל בתא100_הערות_דיווחים נוספים_1_פירוט אגח תשואה מעל 10% _15 2" xfId="26861"/>
    <cellStyle name="9_משקל בתא100_הערות_דיווחים נוספים_15" xfId="14554"/>
    <cellStyle name="9_משקל בתא100_הערות_דיווחים נוספים_15 2" xfId="26862"/>
    <cellStyle name="9_משקל בתא100_הערות_דיווחים נוספים_פירוט אגח תשואה מעל 10% " xfId="9118"/>
    <cellStyle name="9_משקל בתא100_הערות_דיווחים נוספים_פירוט אגח תשואה מעל 10%  2" xfId="26863"/>
    <cellStyle name="9_משקל בתא100_הערות_דיווחים נוספים_פירוט אגח תשואה מעל 10% _15" xfId="14557"/>
    <cellStyle name="9_משקל בתא100_הערות_דיווחים נוספים_פירוט אגח תשואה מעל 10% _15 2" xfId="26864"/>
    <cellStyle name="9_משקל בתא100_הערות_פירוט אגח תשואה מעל 10% " xfId="9119"/>
    <cellStyle name="9_משקל בתא100_הערות_פירוט אגח תשואה מעל 10%  2" xfId="26865"/>
    <cellStyle name="9_משקל בתא100_הערות_פירוט אגח תשואה מעל 10% _1" xfId="9120"/>
    <cellStyle name="9_משקל בתא100_הערות_פירוט אגח תשואה מעל 10% _1 2" xfId="26866"/>
    <cellStyle name="9_משקל בתא100_הערות_פירוט אגח תשואה מעל 10% _1_15" xfId="14559"/>
    <cellStyle name="9_משקל בתא100_הערות_פירוט אגח תשואה מעל 10% _1_15 2" xfId="26867"/>
    <cellStyle name="9_משקל בתא100_הערות_פירוט אגח תשואה מעל 10% _15" xfId="14558"/>
    <cellStyle name="9_משקל בתא100_הערות_פירוט אגח תשואה מעל 10% _15 2" xfId="26868"/>
    <cellStyle name="9_משקל בתא100_הערות_פירוט אגח תשואה מעל 10% _פירוט אגח תשואה מעל 10% " xfId="9121"/>
    <cellStyle name="9_משקל בתא100_הערות_פירוט אגח תשואה מעל 10% _פירוט אגח תשואה מעל 10%  2" xfId="26869"/>
    <cellStyle name="9_משקל בתא100_הערות_פירוט אגח תשואה מעל 10% _פירוט אגח תשואה מעל 10% _15" xfId="14560"/>
    <cellStyle name="9_משקל בתא100_הערות_פירוט אגח תשואה מעל 10% _פירוט אגח תשואה מעל 10% _15 2" xfId="26870"/>
    <cellStyle name="9_משקל בתא100_יתרת מסגרות אשראי לניצול " xfId="9122"/>
    <cellStyle name="9_משקל בתא100_יתרת מסגרות אשראי לניצול  2" xfId="9123"/>
    <cellStyle name="9_משקל בתא100_יתרת מסגרות אשראי לניצול  2 2" xfId="26872"/>
    <cellStyle name="9_משקל בתא100_יתרת מסגרות אשראי לניצול  2_15" xfId="14562"/>
    <cellStyle name="9_משקל בתא100_יתרת מסגרות אשראי לניצול  2_15 2" xfId="26873"/>
    <cellStyle name="9_משקל בתא100_יתרת מסגרות אשראי לניצול  2_דיווחים נוספים" xfId="9124"/>
    <cellStyle name="9_משקל בתא100_יתרת מסגרות אשראי לניצול  2_דיווחים נוספים 2" xfId="26874"/>
    <cellStyle name="9_משקל בתא100_יתרת מסגרות אשראי לניצול  2_דיווחים נוספים_1" xfId="9125"/>
    <cellStyle name="9_משקל בתא100_יתרת מסגרות אשראי לניצול  2_דיווחים נוספים_1 2" xfId="26875"/>
    <cellStyle name="9_משקל בתא100_יתרת מסגרות אשראי לניצול  2_דיווחים נוספים_1_15" xfId="14564"/>
    <cellStyle name="9_משקל בתא100_יתרת מסגרות אשראי לניצול  2_דיווחים נוספים_1_15 2" xfId="26876"/>
    <cellStyle name="9_משקל בתא100_יתרת מסגרות אשראי לניצול  2_דיווחים נוספים_1_פירוט אגח תשואה מעל 10% " xfId="9126"/>
    <cellStyle name="9_משקל בתא100_יתרת מסגרות אשראי לניצול  2_דיווחים נוספים_1_פירוט אגח תשואה מעל 10%  2" xfId="26877"/>
    <cellStyle name="9_משקל בתא100_יתרת מסגרות אשראי לניצול  2_דיווחים נוספים_1_פירוט אגח תשואה מעל 10% _15" xfId="14565"/>
    <cellStyle name="9_משקל בתא100_יתרת מסגרות אשראי לניצול  2_דיווחים נוספים_1_פירוט אגח תשואה מעל 10% _15 2" xfId="26878"/>
    <cellStyle name="9_משקל בתא100_יתרת מסגרות אשראי לניצול  2_דיווחים נוספים_15" xfId="14563"/>
    <cellStyle name="9_משקל בתא100_יתרת מסגרות אשראי לניצול  2_דיווחים נוספים_15 2" xfId="26879"/>
    <cellStyle name="9_משקל בתא100_יתרת מסגרות אשראי לניצול  2_דיווחים נוספים_פירוט אגח תשואה מעל 10% " xfId="9127"/>
    <cellStyle name="9_משקל בתא100_יתרת מסגרות אשראי לניצול  2_דיווחים נוספים_פירוט אגח תשואה מעל 10%  2" xfId="26880"/>
    <cellStyle name="9_משקל בתא100_יתרת מסגרות אשראי לניצול  2_דיווחים נוספים_פירוט אגח תשואה מעל 10% _15" xfId="14566"/>
    <cellStyle name="9_משקל בתא100_יתרת מסגרות אשראי לניצול  2_דיווחים נוספים_פירוט אגח תשואה מעל 10% _15 2" xfId="26881"/>
    <cellStyle name="9_משקל בתא100_יתרת מסגרות אשראי לניצול  2_פירוט אגח תשואה מעל 10% " xfId="9128"/>
    <cellStyle name="9_משקל בתא100_יתרת מסגרות אשראי לניצול  2_פירוט אגח תשואה מעל 10%  2" xfId="26882"/>
    <cellStyle name="9_משקל בתא100_יתרת מסגרות אשראי לניצול  2_פירוט אגח תשואה מעל 10% _1" xfId="9129"/>
    <cellStyle name="9_משקל בתא100_יתרת מסגרות אשראי לניצול  2_פירוט אגח תשואה מעל 10% _1 2" xfId="26883"/>
    <cellStyle name="9_משקל בתא100_יתרת מסגרות אשראי לניצול  2_פירוט אגח תשואה מעל 10% _1_15" xfId="14568"/>
    <cellStyle name="9_משקל בתא100_יתרת מסגרות אשראי לניצול  2_פירוט אגח תשואה מעל 10% _1_15 2" xfId="26884"/>
    <cellStyle name="9_משקל בתא100_יתרת מסגרות אשראי לניצול  2_פירוט אגח תשואה מעל 10% _15" xfId="14567"/>
    <cellStyle name="9_משקל בתא100_יתרת מסגרות אשראי לניצול  2_פירוט אגח תשואה מעל 10% _15 2" xfId="26885"/>
    <cellStyle name="9_משקל בתא100_יתרת מסגרות אשראי לניצול  2_פירוט אגח תשואה מעל 10% _פירוט אגח תשואה מעל 10% " xfId="9130"/>
    <cellStyle name="9_משקל בתא100_יתרת מסגרות אשראי לניצול  2_פירוט אגח תשואה מעל 10% _פירוט אגח תשואה מעל 10%  2" xfId="26886"/>
    <cellStyle name="9_משקל בתא100_יתרת מסגרות אשראי לניצול  2_פירוט אגח תשואה מעל 10% _פירוט אגח תשואה מעל 10% _15" xfId="14569"/>
    <cellStyle name="9_משקל בתא100_יתרת מסגרות אשראי לניצול  2_פירוט אגח תשואה מעל 10% _פירוט אגח תשואה מעל 10% _15 2" xfId="26887"/>
    <cellStyle name="9_משקל בתא100_יתרת מסגרות אשראי לניצול  3" xfId="26871"/>
    <cellStyle name="9_משקל בתא100_יתרת מסגרות אשראי לניצול _15" xfId="14561"/>
    <cellStyle name="9_משקל בתא100_יתרת מסגרות אשראי לניצול _15 2" xfId="26888"/>
    <cellStyle name="9_משקל בתא100_יתרת מסגרות אשראי לניצול _4.4." xfId="9131"/>
    <cellStyle name="9_משקל בתא100_יתרת מסגרות אשראי לניצול _4.4. 2" xfId="9132"/>
    <cellStyle name="9_משקל בתא100_יתרת מסגרות אשראי לניצול _4.4. 2 2" xfId="26890"/>
    <cellStyle name="9_משקל בתא100_יתרת מסגרות אשראי לניצול _4.4. 2_15" xfId="14571"/>
    <cellStyle name="9_משקל בתא100_יתרת מסגרות אשראי לניצול _4.4. 2_15 2" xfId="26891"/>
    <cellStyle name="9_משקל בתא100_יתרת מסגרות אשראי לניצול _4.4. 2_דיווחים נוספים" xfId="9133"/>
    <cellStyle name="9_משקל בתא100_יתרת מסגרות אשראי לניצול _4.4. 2_דיווחים נוספים 2" xfId="26892"/>
    <cellStyle name="9_משקל בתא100_יתרת מסגרות אשראי לניצול _4.4. 2_דיווחים נוספים_1" xfId="9134"/>
    <cellStyle name="9_משקל בתא100_יתרת מסגרות אשראי לניצול _4.4. 2_דיווחים נוספים_1 2" xfId="26893"/>
    <cellStyle name="9_משקל בתא100_יתרת מסגרות אשראי לניצול _4.4. 2_דיווחים נוספים_1_15" xfId="14573"/>
    <cellStyle name="9_משקל בתא100_יתרת מסגרות אשראי לניצול _4.4. 2_דיווחים נוספים_1_15 2" xfId="26894"/>
    <cellStyle name="9_משקל בתא100_יתרת מסגרות אשראי לניצול _4.4. 2_דיווחים נוספים_1_פירוט אגח תשואה מעל 10% " xfId="9135"/>
    <cellStyle name="9_משקל בתא100_יתרת מסגרות אשראי לניצול _4.4. 2_דיווחים נוספים_1_פירוט אגח תשואה מעל 10%  2" xfId="26895"/>
    <cellStyle name="9_משקל בתא100_יתרת מסגרות אשראי לניצול _4.4. 2_דיווחים נוספים_1_פירוט אגח תשואה מעל 10% _15" xfId="14574"/>
    <cellStyle name="9_משקל בתא100_יתרת מסגרות אשראי לניצול _4.4. 2_דיווחים נוספים_1_פירוט אגח תשואה מעל 10% _15 2" xfId="26896"/>
    <cellStyle name="9_משקל בתא100_יתרת מסגרות אשראי לניצול _4.4. 2_דיווחים נוספים_15" xfId="14572"/>
    <cellStyle name="9_משקל בתא100_יתרת מסגרות אשראי לניצול _4.4. 2_דיווחים נוספים_15 2" xfId="26897"/>
    <cellStyle name="9_משקל בתא100_יתרת מסגרות אשראי לניצול _4.4. 2_דיווחים נוספים_פירוט אגח תשואה מעל 10% " xfId="9136"/>
    <cellStyle name="9_משקל בתא100_יתרת מסגרות אשראי לניצול _4.4. 2_דיווחים נוספים_פירוט אגח תשואה מעל 10%  2" xfId="26898"/>
    <cellStyle name="9_משקל בתא100_יתרת מסגרות אשראי לניצול _4.4. 2_דיווחים נוספים_פירוט אגח תשואה מעל 10% _15" xfId="14575"/>
    <cellStyle name="9_משקל בתא100_יתרת מסגרות אשראי לניצול _4.4. 2_דיווחים נוספים_פירוט אגח תשואה מעל 10% _15 2" xfId="26899"/>
    <cellStyle name="9_משקל בתא100_יתרת מסגרות אשראי לניצול _4.4. 2_פירוט אגח תשואה מעל 10% " xfId="9137"/>
    <cellStyle name="9_משקל בתא100_יתרת מסגרות אשראי לניצול _4.4. 2_פירוט אגח תשואה מעל 10%  2" xfId="26900"/>
    <cellStyle name="9_משקל בתא100_יתרת מסגרות אשראי לניצול _4.4. 2_פירוט אגח תשואה מעל 10% _1" xfId="9138"/>
    <cellStyle name="9_משקל בתא100_יתרת מסגרות אשראי לניצול _4.4. 2_פירוט אגח תשואה מעל 10% _1 2" xfId="26901"/>
    <cellStyle name="9_משקל בתא100_יתרת מסגרות אשראי לניצול _4.4. 2_פירוט אגח תשואה מעל 10% _1_15" xfId="14577"/>
    <cellStyle name="9_משקל בתא100_יתרת מסגרות אשראי לניצול _4.4. 2_פירוט אגח תשואה מעל 10% _1_15 2" xfId="26902"/>
    <cellStyle name="9_משקל בתא100_יתרת מסגרות אשראי לניצול _4.4. 2_פירוט אגח תשואה מעל 10% _15" xfId="14576"/>
    <cellStyle name="9_משקל בתא100_יתרת מסגרות אשראי לניצול _4.4. 2_פירוט אגח תשואה מעל 10% _15 2" xfId="26903"/>
    <cellStyle name="9_משקל בתא100_יתרת מסגרות אשראי לניצול _4.4. 2_פירוט אגח תשואה מעל 10% _פירוט אגח תשואה מעל 10% " xfId="9139"/>
    <cellStyle name="9_משקל בתא100_יתרת מסגרות אשראי לניצול _4.4. 2_פירוט אגח תשואה מעל 10% _פירוט אגח תשואה מעל 10%  2" xfId="26904"/>
    <cellStyle name="9_משקל בתא100_יתרת מסגרות אשראי לניצול _4.4. 2_פירוט אגח תשואה מעל 10% _פירוט אגח תשואה מעל 10% _15" xfId="14578"/>
    <cellStyle name="9_משקל בתא100_יתרת מסגרות אשראי לניצול _4.4. 2_פירוט אגח תשואה מעל 10% _פירוט אגח תשואה מעל 10% _15 2" xfId="26905"/>
    <cellStyle name="9_משקל בתא100_יתרת מסגרות אשראי לניצול _4.4. 3" xfId="26889"/>
    <cellStyle name="9_משקל בתא100_יתרת מסגרות אשראי לניצול _4.4._15" xfId="14570"/>
    <cellStyle name="9_משקל בתא100_יתרת מסגרות אשראי לניצול _4.4._15 2" xfId="26906"/>
    <cellStyle name="9_משקל בתא100_יתרת מסגרות אשראי לניצול _4.4._דיווחים נוספים" xfId="9140"/>
    <cellStyle name="9_משקל בתא100_יתרת מסגרות אשראי לניצול _4.4._דיווחים נוספים 2" xfId="26907"/>
    <cellStyle name="9_משקל בתא100_יתרת מסגרות אשראי לניצול _4.4._דיווחים נוספים_15" xfId="14579"/>
    <cellStyle name="9_משקל בתא100_יתרת מסגרות אשראי לניצול _4.4._דיווחים נוספים_15 2" xfId="26908"/>
    <cellStyle name="9_משקל בתא100_יתרת מסגרות אשראי לניצול _4.4._דיווחים נוספים_פירוט אגח תשואה מעל 10% " xfId="9141"/>
    <cellStyle name="9_משקל בתא100_יתרת מסגרות אשראי לניצול _4.4._דיווחים נוספים_פירוט אגח תשואה מעל 10%  2" xfId="26909"/>
    <cellStyle name="9_משקל בתא100_יתרת מסגרות אשראי לניצול _4.4._דיווחים נוספים_פירוט אגח תשואה מעל 10% _15" xfId="14580"/>
    <cellStyle name="9_משקל בתא100_יתרת מסגרות אשראי לניצול _4.4._דיווחים נוספים_פירוט אגח תשואה מעל 10% _15 2" xfId="26910"/>
    <cellStyle name="9_משקל בתא100_יתרת מסגרות אשראי לניצול _4.4._פירוט אגח תשואה מעל 10% " xfId="9142"/>
    <cellStyle name="9_משקל בתא100_יתרת מסגרות אשראי לניצול _4.4._פירוט אגח תשואה מעל 10%  2" xfId="26911"/>
    <cellStyle name="9_משקל בתא100_יתרת מסגרות אשראי לניצול _4.4._פירוט אגח תשואה מעל 10% _1" xfId="9143"/>
    <cellStyle name="9_משקל בתא100_יתרת מסגרות אשראי לניצול _4.4._פירוט אגח תשואה מעל 10% _1 2" xfId="26912"/>
    <cellStyle name="9_משקל בתא100_יתרת מסגרות אשראי לניצול _4.4._פירוט אגח תשואה מעל 10% _1_15" xfId="14582"/>
    <cellStyle name="9_משקל בתא100_יתרת מסגרות אשראי לניצול _4.4._פירוט אגח תשואה מעל 10% _1_15 2" xfId="26913"/>
    <cellStyle name="9_משקל בתא100_יתרת מסגרות אשראי לניצול _4.4._פירוט אגח תשואה מעל 10% _15" xfId="14581"/>
    <cellStyle name="9_משקל בתא100_יתרת מסגרות אשראי לניצול _4.4._פירוט אגח תשואה מעל 10% _15 2" xfId="26914"/>
    <cellStyle name="9_משקל בתא100_יתרת מסגרות אשראי לניצול _4.4._פירוט אגח תשואה מעל 10% _פירוט אגח תשואה מעל 10% " xfId="9144"/>
    <cellStyle name="9_משקל בתא100_יתרת מסגרות אשראי לניצול _4.4._פירוט אגח תשואה מעל 10% _פירוט אגח תשואה מעל 10%  2" xfId="26915"/>
    <cellStyle name="9_משקל בתא100_יתרת מסגרות אשראי לניצול _4.4._פירוט אגח תשואה מעל 10% _פירוט אגח תשואה מעל 10% _15" xfId="14583"/>
    <cellStyle name="9_משקל בתא100_יתרת מסגרות אשראי לניצול _4.4._פירוט אגח תשואה מעל 10% _פירוט אגח תשואה מעל 10% _15 2" xfId="26916"/>
    <cellStyle name="9_משקל בתא100_יתרת מסגרות אשראי לניצול _דיווחים נוספים" xfId="9145"/>
    <cellStyle name="9_משקל בתא100_יתרת מסגרות אשראי לניצול _דיווחים נוספים 2" xfId="26917"/>
    <cellStyle name="9_משקל בתא100_יתרת מסגרות אשראי לניצול _דיווחים נוספים_1" xfId="9146"/>
    <cellStyle name="9_משקל בתא100_יתרת מסגרות אשראי לניצול _דיווחים נוספים_1 2" xfId="26918"/>
    <cellStyle name="9_משקל בתא100_יתרת מסגרות אשראי לניצול _דיווחים נוספים_1_15" xfId="14585"/>
    <cellStyle name="9_משקל בתא100_יתרת מסגרות אשראי לניצול _דיווחים נוספים_1_15 2" xfId="26919"/>
    <cellStyle name="9_משקל בתא100_יתרת מסגרות אשראי לניצול _דיווחים נוספים_1_פירוט אגח תשואה מעל 10% " xfId="9147"/>
    <cellStyle name="9_משקל בתא100_יתרת מסגרות אשראי לניצול _דיווחים נוספים_1_פירוט אגח תשואה מעל 10%  2" xfId="26920"/>
    <cellStyle name="9_משקל בתא100_יתרת מסגרות אשראי לניצול _דיווחים נוספים_1_פירוט אגח תשואה מעל 10% _15" xfId="14586"/>
    <cellStyle name="9_משקל בתא100_יתרת מסגרות אשראי לניצול _דיווחים נוספים_1_פירוט אגח תשואה מעל 10% _15 2" xfId="26921"/>
    <cellStyle name="9_משקל בתא100_יתרת מסגרות אשראי לניצול _דיווחים נוספים_15" xfId="14584"/>
    <cellStyle name="9_משקל בתא100_יתרת מסגרות אשראי לניצול _דיווחים נוספים_15 2" xfId="26922"/>
    <cellStyle name="9_משקל בתא100_יתרת מסגרות אשראי לניצול _דיווחים נוספים_פירוט אגח תשואה מעל 10% " xfId="9148"/>
    <cellStyle name="9_משקל בתא100_יתרת מסגרות אשראי לניצול _דיווחים נוספים_פירוט אגח תשואה מעל 10%  2" xfId="26923"/>
    <cellStyle name="9_משקל בתא100_יתרת מסגרות אשראי לניצול _דיווחים נוספים_פירוט אגח תשואה מעל 10% _15" xfId="14587"/>
    <cellStyle name="9_משקל בתא100_יתרת מסגרות אשראי לניצול _דיווחים נוספים_פירוט אגח תשואה מעל 10% _15 2" xfId="26924"/>
    <cellStyle name="9_משקל בתא100_יתרת מסגרות אשראי לניצול _פירוט אגח תשואה מעל 10% " xfId="9149"/>
    <cellStyle name="9_משקל בתא100_יתרת מסגרות אשראי לניצול _פירוט אגח תשואה מעל 10%  2" xfId="26925"/>
    <cellStyle name="9_משקל בתא100_יתרת מסגרות אשראי לניצול _פירוט אגח תשואה מעל 10% _1" xfId="9150"/>
    <cellStyle name="9_משקל בתא100_יתרת מסגרות אשראי לניצול _פירוט אגח תשואה מעל 10% _1 2" xfId="26926"/>
    <cellStyle name="9_משקל בתא100_יתרת מסגרות אשראי לניצול _פירוט אגח תשואה מעל 10% _1_15" xfId="14589"/>
    <cellStyle name="9_משקל בתא100_יתרת מסגרות אשראי לניצול _פירוט אגח תשואה מעל 10% _1_15 2" xfId="26927"/>
    <cellStyle name="9_משקל בתא100_יתרת מסגרות אשראי לניצול _פירוט אגח תשואה מעל 10% _15" xfId="14588"/>
    <cellStyle name="9_משקל בתא100_יתרת מסגרות אשראי לניצול _פירוט אגח תשואה מעל 10% _15 2" xfId="26928"/>
    <cellStyle name="9_משקל בתא100_יתרת מסגרות אשראי לניצול _פירוט אגח תשואה מעל 10% _פירוט אגח תשואה מעל 10% " xfId="9151"/>
    <cellStyle name="9_משקל בתא100_יתרת מסגרות אשראי לניצול _פירוט אגח תשואה מעל 10% _פירוט אגח תשואה מעל 10%  2" xfId="26929"/>
    <cellStyle name="9_משקל בתא100_יתרת מסגרות אשראי לניצול _פירוט אגח תשואה מעל 10% _פירוט אגח תשואה מעל 10% _15" xfId="14590"/>
    <cellStyle name="9_משקל בתא100_יתרת מסגרות אשראי לניצול _פירוט אגח תשואה מעל 10% _פירוט אגח תשואה מעל 10% _15 2" xfId="26930"/>
    <cellStyle name="9_משקל בתא100_עסקאות שאושרו וטרם בוצעו  " xfId="9152"/>
    <cellStyle name="9_משקל בתא100_עסקאות שאושרו וטרם בוצעו   2" xfId="9153"/>
    <cellStyle name="9_משקל בתא100_עסקאות שאושרו וטרם בוצעו   2 2" xfId="26932"/>
    <cellStyle name="9_משקל בתא100_עסקאות שאושרו וטרם בוצעו   2_15" xfId="14592"/>
    <cellStyle name="9_משקל בתא100_עסקאות שאושרו וטרם בוצעו   2_15 2" xfId="26933"/>
    <cellStyle name="9_משקל בתא100_עסקאות שאושרו וטרם בוצעו   2_דיווחים נוספים" xfId="9154"/>
    <cellStyle name="9_משקל בתא100_עסקאות שאושרו וטרם בוצעו   2_דיווחים נוספים 2" xfId="26934"/>
    <cellStyle name="9_משקל בתא100_עסקאות שאושרו וטרם בוצעו   2_דיווחים נוספים_1" xfId="9155"/>
    <cellStyle name="9_משקל בתא100_עסקאות שאושרו וטרם בוצעו   2_דיווחים נוספים_1 2" xfId="26935"/>
    <cellStyle name="9_משקל בתא100_עסקאות שאושרו וטרם בוצעו   2_דיווחים נוספים_1_15" xfId="14594"/>
    <cellStyle name="9_משקל בתא100_עסקאות שאושרו וטרם בוצעו   2_דיווחים נוספים_1_15 2" xfId="26936"/>
    <cellStyle name="9_משקל בתא100_עסקאות שאושרו וטרם בוצעו   2_דיווחים נוספים_1_פירוט אגח תשואה מעל 10% " xfId="9156"/>
    <cellStyle name="9_משקל בתא100_עסקאות שאושרו וטרם בוצעו   2_דיווחים נוספים_1_פירוט אגח תשואה מעל 10%  2" xfId="26937"/>
    <cellStyle name="9_משקל בתא100_עסקאות שאושרו וטרם בוצעו   2_דיווחים נוספים_1_פירוט אגח תשואה מעל 10% _15" xfId="14595"/>
    <cellStyle name="9_משקל בתא100_עסקאות שאושרו וטרם בוצעו   2_דיווחים נוספים_1_פירוט אגח תשואה מעל 10% _15 2" xfId="26938"/>
    <cellStyle name="9_משקל בתא100_עסקאות שאושרו וטרם בוצעו   2_דיווחים נוספים_15" xfId="14593"/>
    <cellStyle name="9_משקל בתא100_עסקאות שאושרו וטרם בוצעו   2_דיווחים נוספים_15 2" xfId="26939"/>
    <cellStyle name="9_משקל בתא100_עסקאות שאושרו וטרם בוצעו   2_דיווחים נוספים_פירוט אגח תשואה מעל 10% " xfId="9157"/>
    <cellStyle name="9_משקל בתא100_עסקאות שאושרו וטרם בוצעו   2_דיווחים נוספים_פירוט אגח תשואה מעל 10%  2" xfId="26940"/>
    <cellStyle name="9_משקל בתא100_עסקאות שאושרו וטרם בוצעו   2_דיווחים נוספים_פירוט אגח תשואה מעל 10% _15" xfId="14596"/>
    <cellStyle name="9_משקל בתא100_עסקאות שאושרו וטרם בוצעו   2_דיווחים נוספים_פירוט אגח תשואה מעל 10% _15 2" xfId="26941"/>
    <cellStyle name="9_משקל בתא100_עסקאות שאושרו וטרם בוצעו   2_פירוט אגח תשואה מעל 10% " xfId="9158"/>
    <cellStyle name="9_משקל בתא100_עסקאות שאושרו וטרם בוצעו   2_פירוט אגח תשואה מעל 10%  2" xfId="26942"/>
    <cellStyle name="9_משקל בתא100_עסקאות שאושרו וטרם בוצעו   2_פירוט אגח תשואה מעל 10% _1" xfId="9159"/>
    <cellStyle name="9_משקל בתא100_עסקאות שאושרו וטרם בוצעו   2_פירוט אגח תשואה מעל 10% _1 2" xfId="26943"/>
    <cellStyle name="9_משקל בתא100_עסקאות שאושרו וטרם בוצעו   2_פירוט אגח תשואה מעל 10% _1_15" xfId="14598"/>
    <cellStyle name="9_משקל בתא100_עסקאות שאושרו וטרם בוצעו   2_פירוט אגח תשואה מעל 10% _1_15 2" xfId="26944"/>
    <cellStyle name="9_משקל בתא100_עסקאות שאושרו וטרם בוצעו   2_פירוט אגח תשואה מעל 10% _15" xfId="14597"/>
    <cellStyle name="9_משקל בתא100_עסקאות שאושרו וטרם בוצעו   2_פירוט אגח תשואה מעל 10% _15 2" xfId="26945"/>
    <cellStyle name="9_משקל בתא100_עסקאות שאושרו וטרם בוצעו   2_פירוט אגח תשואה מעל 10% _פירוט אגח תשואה מעל 10% " xfId="9160"/>
    <cellStyle name="9_משקל בתא100_עסקאות שאושרו וטרם בוצעו   2_פירוט אגח תשואה מעל 10% _פירוט אגח תשואה מעל 10%  2" xfId="26946"/>
    <cellStyle name="9_משקל בתא100_עסקאות שאושרו וטרם בוצעו   2_פירוט אגח תשואה מעל 10% _פירוט אגח תשואה מעל 10% _15" xfId="14599"/>
    <cellStyle name="9_משקל בתא100_עסקאות שאושרו וטרם בוצעו   2_פירוט אגח תשואה מעל 10% _פירוט אגח תשואה מעל 10% _15 2" xfId="26947"/>
    <cellStyle name="9_משקל בתא100_עסקאות שאושרו וטרם בוצעו   3" xfId="26931"/>
    <cellStyle name="9_משקל בתא100_עסקאות שאושרו וטרם בוצעו  _1" xfId="9161"/>
    <cellStyle name="9_משקל בתא100_עסקאות שאושרו וטרם בוצעו  _1 2" xfId="9162"/>
    <cellStyle name="9_משקל בתא100_עסקאות שאושרו וטרם בוצעו  _1 2 2" xfId="26949"/>
    <cellStyle name="9_משקל בתא100_עסקאות שאושרו וטרם בוצעו  _1 2_15" xfId="14601"/>
    <cellStyle name="9_משקל בתא100_עסקאות שאושרו וטרם בוצעו  _1 2_15 2" xfId="26950"/>
    <cellStyle name="9_משקל בתא100_עסקאות שאושרו וטרם בוצעו  _1 2_דיווחים נוספים" xfId="9163"/>
    <cellStyle name="9_משקל בתא100_עסקאות שאושרו וטרם בוצעו  _1 2_דיווחים נוספים 2" xfId="26951"/>
    <cellStyle name="9_משקל בתא100_עסקאות שאושרו וטרם בוצעו  _1 2_דיווחים נוספים_1" xfId="9164"/>
    <cellStyle name="9_משקל בתא100_עסקאות שאושרו וטרם בוצעו  _1 2_דיווחים נוספים_1 2" xfId="26952"/>
    <cellStyle name="9_משקל בתא100_עסקאות שאושרו וטרם בוצעו  _1 2_דיווחים נוספים_1_15" xfId="14603"/>
    <cellStyle name="9_משקל בתא100_עסקאות שאושרו וטרם בוצעו  _1 2_דיווחים נוספים_1_15 2" xfId="26953"/>
    <cellStyle name="9_משקל בתא100_עסקאות שאושרו וטרם בוצעו  _1 2_דיווחים נוספים_1_פירוט אגח תשואה מעל 10% " xfId="9165"/>
    <cellStyle name="9_משקל בתא100_עסקאות שאושרו וטרם בוצעו  _1 2_דיווחים נוספים_1_פירוט אגח תשואה מעל 10%  2" xfId="26954"/>
    <cellStyle name="9_משקל בתא100_עסקאות שאושרו וטרם בוצעו  _1 2_דיווחים נוספים_1_פירוט אגח תשואה מעל 10% _15" xfId="14604"/>
    <cellStyle name="9_משקל בתא100_עסקאות שאושרו וטרם בוצעו  _1 2_דיווחים נוספים_1_פירוט אגח תשואה מעל 10% _15 2" xfId="26955"/>
    <cellStyle name="9_משקל בתא100_עסקאות שאושרו וטרם בוצעו  _1 2_דיווחים נוספים_15" xfId="14602"/>
    <cellStyle name="9_משקל בתא100_עסקאות שאושרו וטרם בוצעו  _1 2_דיווחים נוספים_15 2" xfId="26956"/>
    <cellStyle name="9_משקל בתא100_עסקאות שאושרו וטרם בוצעו  _1 2_דיווחים נוספים_פירוט אגח תשואה מעל 10% " xfId="9166"/>
    <cellStyle name="9_משקל בתא100_עסקאות שאושרו וטרם בוצעו  _1 2_דיווחים נוספים_פירוט אגח תשואה מעל 10%  2" xfId="26957"/>
    <cellStyle name="9_משקל בתא100_עסקאות שאושרו וטרם בוצעו  _1 2_דיווחים נוספים_פירוט אגח תשואה מעל 10% _15" xfId="14605"/>
    <cellStyle name="9_משקל בתא100_עסקאות שאושרו וטרם בוצעו  _1 2_דיווחים נוספים_פירוט אגח תשואה מעל 10% _15 2" xfId="26958"/>
    <cellStyle name="9_משקל בתא100_עסקאות שאושרו וטרם בוצעו  _1 2_פירוט אגח תשואה מעל 10% " xfId="9167"/>
    <cellStyle name="9_משקל בתא100_עסקאות שאושרו וטרם בוצעו  _1 2_פירוט אגח תשואה מעל 10%  2" xfId="26959"/>
    <cellStyle name="9_משקל בתא100_עסקאות שאושרו וטרם בוצעו  _1 2_פירוט אגח תשואה מעל 10% _1" xfId="9168"/>
    <cellStyle name="9_משקל בתא100_עסקאות שאושרו וטרם בוצעו  _1 2_פירוט אגח תשואה מעל 10% _1 2" xfId="26960"/>
    <cellStyle name="9_משקל בתא100_עסקאות שאושרו וטרם בוצעו  _1 2_פירוט אגח תשואה מעל 10% _1_15" xfId="14607"/>
    <cellStyle name="9_משקל בתא100_עסקאות שאושרו וטרם בוצעו  _1 2_פירוט אגח תשואה מעל 10% _1_15 2" xfId="26961"/>
    <cellStyle name="9_משקל בתא100_עסקאות שאושרו וטרם בוצעו  _1 2_פירוט אגח תשואה מעל 10% _15" xfId="14606"/>
    <cellStyle name="9_משקל בתא100_עסקאות שאושרו וטרם בוצעו  _1 2_פירוט אגח תשואה מעל 10% _15 2" xfId="26962"/>
    <cellStyle name="9_משקל בתא100_עסקאות שאושרו וטרם בוצעו  _1 2_פירוט אגח תשואה מעל 10% _פירוט אגח תשואה מעל 10% " xfId="9169"/>
    <cellStyle name="9_משקל בתא100_עסקאות שאושרו וטרם בוצעו  _1 2_פירוט אגח תשואה מעל 10% _פירוט אגח תשואה מעל 10%  2" xfId="26963"/>
    <cellStyle name="9_משקל בתא100_עסקאות שאושרו וטרם בוצעו  _1 2_פירוט אגח תשואה מעל 10% _פירוט אגח תשואה מעל 10% _15" xfId="14608"/>
    <cellStyle name="9_משקל בתא100_עסקאות שאושרו וטרם בוצעו  _1 2_פירוט אגח תשואה מעל 10% _פירוט אגח תשואה מעל 10% _15 2" xfId="26964"/>
    <cellStyle name="9_משקל בתא100_עסקאות שאושרו וטרם בוצעו  _1 3" xfId="26948"/>
    <cellStyle name="9_משקל בתא100_עסקאות שאושרו וטרם בוצעו  _1_15" xfId="14600"/>
    <cellStyle name="9_משקל בתא100_עסקאות שאושרו וטרם בוצעו  _1_15 2" xfId="26965"/>
    <cellStyle name="9_משקל בתא100_עסקאות שאושרו וטרם בוצעו  _1_דיווחים נוספים" xfId="9170"/>
    <cellStyle name="9_משקל בתא100_עסקאות שאושרו וטרם בוצעו  _1_דיווחים נוספים 2" xfId="26966"/>
    <cellStyle name="9_משקל בתא100_עסקאות שאושרו וטרם בוצעו  _1_דיווחים נוספים_15" xfId="14609"/>
    <cellStyle name="9_משקל בתא100_עסקאות שאושרו וטרם בוצעו  _1_דיווחים נוספים_15 2" xfId="26967"/>
    <cellStyle name="9_משקל בתא100_עסקאות שאושרו וטרם בוצעו  _1_דיווחים נוספים_פירוט אגח תשואה מעל 10% " xfId="9171"/>
    <cellStyle name="9_משקל בתא100_עסקאות שאושרו וטרם בוצעו  _1_דיווחים נוספים_פירוט אגח תשואה מעל 10%  2" xfId="26968"/>
    <cellStyle name="9_משקל בתא100_עסקאות שאושרו וטרם בוצעו  _1_דיווחים נוספים_פירוט אגח תשואה מעל 10% _15" xfId="14610"/>
    <cellStyle name="9_משקל בתא100_עסקאות שאושרו וטרם בוצעו  _1_דיווחים נוספים_פירוט אגח תשואה מעל 10% _15 2" xfId="26969"/>
    <cellStyle name="9_משקל בתא100_עסקאות שאושרו וטרם בוצעו  _1_פירוט אגח תשואה מעל 10% " xfId="9172"/>
    <cellStyle name="9_משקל בתא100_עסקאות שאושרו וטרם בוצעו  _1_פירוט אגח תשואה מעל 10%  2" xfId="26970"/>
    <cellStyle name="9_משקל בתא100_עסקאות שאושרו וטרם בוצעו  _1_פירוט אגח תשואה מעל 10% _1" xfId="9173"/>
    <cellStyle name="9_משקל בתא100_עסקאות שאושרו וטרם בוצעו  _1_פירוט אגח תשואה מעל 10% _1 2" xfId="26971"/>
    <cellStyle name="9_משקל בתא100_עסקאות שאושרו וטרם בוצעו  _1_פירוט אגח תשואה מעל 10% _1_15" xfId="14612"/>
    <cellStyle name="9_משקל בתא100_עסקאות שאושרו וטרם בוצעו  _1_פירוט אגח תשואה מעל 10% _1_15 2" xfId="26972"/>
    <cellStyle name="9_משקל בתא100_עסקאות שאושרו וטרם בוצעו  _1_פירוט אגח תשואה מעל 10% _15" xfId="14611"/>
    <cellStyle name="9_משקל בתא100_עסקאות שאושרו וטרם בוצעו  _1_פירוט אגח תשואה מעל 10% _15 2" xfId="26973"/>
    <cellStyle name="9_משקל בתא100_עסקאות שאושרו וטרם בוצעו  _1_פירוט אגח תשואה מעל 10% _פירוט אגח תשואה מעל 10% " xfId="9174"/>
    <cellStyle name="9_משקל בתא100_עסקאות שאושרו וטרם בוצעו  _1_פירוט אגח תשואה מעל 10% _פירוט אגח תשואה מעל 10%  2" xfId="26974"/>
    <cellStyle name="9_משקל בתא100_עסקאות שאושרו וטרם בוצעו  _1_פירוט אגח תשואה מעל 10% _פירוט אגח תשואה מעל 10% _15" xfId="14613"/>
    <cellStyle name="9_משקל בתא100_עסקאות שאושרו וטרם בוצעו  _1_פירוט אגח תשואה מעל 10% _פירוט אגח תשואה מעל 10% _15 2" xfId="26975"/>
    <cellStyle name="9_משקל בתא100_עסקאות שאושרו וטרם בוצעו  _15" xfId="14591"/>
    <cellStyle name="9_משקל בתא100_עסקאות שאושרו וטרם בוצעו  _15 2" xfId="26976"/>
    <cellStyle name="9_משקל בתא100_עסקאות שאושרו וטרם בוצעו  _4.4." xfId="9175"/>
    <cellStyle name="9_משקל בתא100_עסקאות שאושרו וטרם בוצעו  _4.4. 2" xfId="9176"/>
    <cellStyle name="9_משקל בתא100_עסקאות שאושרו וטרם בוצעו  _4.4. 2 2" xfId="26978"/>
    <cellStyle name="9_משקל בתא100_עסקאות שאושרו וטרם בוצעו  _4.4. 2_15" xfId="14615"/>
    <cellStyle name="9_משקל בתא100_עסקאות שאושרו וטרם בוצעו  _4.4. 2_15 2" xfId="26979"/>
    <cellStyle name="9_משקל בתא100_עסקאות שאושרו וטרם בוצעו  _4.4. 2_דיווחים נוספים" xfId="9177"/>
    <cellStyle name="9_משקל בתא100_עסקאות שאושרו וטרם בוצעו  _4.4. 2_דיווחים נוספים 2" xfId="26980"/>
    <cellStyle name="9_משקל בתא100_עסקאות שאושרו וטרם בוצעו  _4.4. 2_דיווחים נוספים_1" xfId="9178"/>
    <cellStyle name="9_משקל בתא100_עסקאות שאושרו וטרם בוצעו  _4.4. 2_דיווחים נוספים_1 2" xfId="26981"/>
    <cellStyle name="9_משקל בתא100_עסקאות שאושרו וטרם בוצעו  _4.4. 2_דיווחים נוספים_1_15" xfId="14617"/>
    <cellStyle name="9_משקל בתא100_עסקאות שאושרו וטרם בוצעו  _4.4. 2_דיווחים נוספים_1_15 2" xfId="26982"/>
    <cellStyle name="9_משקל בתא100_עסקאות שאושרו וטרם בוצעו  _4.4. 2_דיווחים נוספים_1_פירוט אגח תשואה מעל 10% " xfId="9179"/>
    <cellStyle name="9_משקל בתא100_עסקאות שאושרו וטרם בוצעו  _4.4. 2_דיווחים נוספים_1_פירוט אגח תשואה מעל 10%  2" xfId="26983"/>
    <cellStyle name="9_משקל בתא100_עסקאות שאושרו וטרם בוצעו  _4.4. 2_דיווחים נוספים_1_פירוט אגח תשואה מעל 10% _15" xfId="14618"/>
    <cellStyle name="9_משקל בתא100_עסקאות שאושרו וטרם בוצעו  _4.4. 2_דיווחים נוספים_1_פירוט אגח תשואה מעל 10% _15 2" xfId="26984"/>
    <cellStyle name="9_משקל בתא100_עסקאות שאושרו וטרם בוצעו  _4.4. 2_דיווחים נוספים_15" xfId="14616"/>
    <cellStyle name="9_משקל בתא100_עסקאות שאושרו וטרם בוצעו  _4.4. 2_דיווחים נוספים_15 2" xfId="26985"/>
    <cellStyle name="9_משקל בתא100_עסקאות שאושרו וטרם בוצעו  _4.4. 2_דיווחים נוספים_פירוט אגח תשואה מעל 10% " xfId="9180"/>
    <cellStyle name="9_משקל בתא100_עסקאות שאושרו וטרם בוצעו  _4.4. 2_דיווחים נוספים_פירוט אגח תשואה מעל 10%  2" xfId="26986"/>
    <cellStyle name="9_משקל בתא100_עסקאות שאושרו וטרם בוצעו  _4.4. 2_דיווחים נוספים_פירוט אגח תשואה מעל 10% _15" xfId="14619"/>
    <cellStyle name="9_משקל בתא100_עסקאות שאושרו וטרם בוצעו  _4.4. 2_דיווחים נוספים_פירוט אגח תשואה מעל 10% _15 2" xfId="26987"/>
    <cellStyle name="9_משקל בתא100_עסקאות שאושרו וטרם בוצעו  _4.4. 2_פירוט אגח תשואה מעל 10% " xfId="9181"/>
    <cellStyle name="9_משקל בתא100_עסקאות שאושרו וטרם בוצעו  _4.4. 2_פירוט אגח תשואה מעל 10%  2" xfId="26988"/>
    <cellStyle name="9_משקל בתא100_עסקאות שאושרו וטרם בוצעו  _4.4. 2_פירוט אגח תשואה מעל 10% _1" xfId="9182"/>
    <cellStyle name="9_משקל בתא100_עסקאות שאושרו וטרם בוצעו  _4.4. 2_פירוט אגח תשואה מעל 10% _1 2" xfId="26989"/>
    <cellStyle name="9_משקל בתא100_עסקאות שאושרו וטרם בוצעו  _4.4. 2_פירוט אגח תשואה מעל 10% _1_15" xfId="14621"/>
    <cellStyle name="9_משקל בתא100_עסקאות שאושרו וטרם בוצעו  _4.4. 2_פירוט אגח תשואה מעל 10% _1_15 2" xfId="26990"/>
    <cellStyle name="9_משקל בתא100_עסקאות שאושרו וטרם בוצעו  _4.4. 2_פירוט אגח תשואה מעל 10% _15" xfId="14620"/>
    <cellStyle name="9_משקל בתא100_עסקאות שאושרו וטרם בוצעו  _4.4. 2_פירוט אגח תשואה מעל 10% _15 2" xfId="26991"/>
    <cellStyle name="9_משקל בתא100_עסקאות שאושרו וטרם בוצעו  _4.4. 2_פירוט אגח תשואה מעל 10% _פירוט אגח תשואה מעל 10% " xfId="9183"/>
    <cellStyle name="9_משקל בתא100_עסקאות שאושרו וטרם בוצעו  _4.4. 2_פירוט אגח תשואה מעל 10% _פירוט אגח תשואה מעל 10%  2" xfId="26992"/>
    <cellStyle name="9_משקל בתא100_עסקאות שאושרו וטרם בוצעו  _4.4. 2_פירוט אגח תשואה מעל 10% _פירוט אגח תשואה מעל 10% _15" xfId="14622"/>
    <cellStyle name="9_משקל בתא100_עסקאות שאושרו וטרם בוצעו  _4.4. 2_פירוט אגח תשואה מעל 10% _פירוט אגח תשואה מעל 10% _15 2" xfId="26993"/>
    <cellStyle name="9_משקל בתא100_עסקאות שאושרו וטרם בוצעו  _4.4. 3" xfId="26977"/>
    <cellStyle name="9_משקל בתא100_עסקאות שאושרו וטרם בוצעו  _4.4._15" xfId="14614"/>
    <cellStyle name="9_משקל בתא100_עסקאות שאושרו וטרם בוצעו  _4.4._15 2" xfId="26994"/>
    <cellStyle name="9_משקל בתא100_עסקאות שאושרו וטרם בוצעו  _4.4._דיווחים נוספים" xfId="9184"/>
    <cellStyle name="9_משקל בתא100_עסקאות שאושרו וטרם בוצעו  _4.4._דיווחים נוספים 2" xfId="26995"/>
    <cellStyle name="9_משקל בתא100_עסקאות שאושרו וטרם בוצעו  _4.4._דיווחים נוספים_15" xfId="14623"/>
    <cellStyle name="9_משקל בתא100_עסקאות שאושרו וטרם בוצעו  _4.4._דיווחים נוספים_15 2" xfId="26996"/>
    <cellStyle name="9_משקל בתא100_עסקאות שאושרו וטרם בוצעו  _4.4._דיווחים נוספים_פירוט אגח תשואה מעל 10% " xfId="9185"/>
    <cellStyle name="9_משקל בתא100_עסקאות שאושרו וטרם בוצעו  _4.4._דיווחים נוספים_פירוט אגח תשואה מעל 10%  2" xfId="26997"/>
    <cellStyle name="9_משקל בתא100_עסקאות שאושרו וטרם בוצעו  _4.4._דיווחים נוספים_פירוט אגח תשואה מעל 10% _15" xfId="14624"/>
    <cellStyle name="9_משקל בתא100_עסקאות שאושרו וטרם בוצעו  _4.4._דיווחים נוספים_פירוט אגח תשואה מעל 10% _15 2" xfId="26998"/>
    <cellStyle name="9_משקל בתא100_עסקאות שאושרו וטרם בוצעו  _4.4._פירוט אגח תשואה מעל 10% " xfId="9186"/>
    <cellStyle name="9_משקל בתא100_עסקאות שאושרו וטרם בוצעו  _4.4._פירוט אגח תשואה מעל 10%  2" xfId="26999"/>
    <cellStyle name="9_משקל בתא100_עסקאות שאושרו וטרם בוצעו  _4.4._פירוט אגח תשואה מעל 10% _1" xfId="9187"/>
    <cellStyle name="9_משקל בתא100_עסקאות שאושרו וטרם בוצעו  _4.4._פירוט אגח תשואה מעל 10% _1 2" xfId="27000"/>
    <cellStyle name="9_משקל בתא100_עסקאות שאושרו וטרם בוצעו  _4.4._פירוט אגח תשואה מעל 10% _1_15" xfId="14626"/>
    <cellStyle name="9_משקל בתא100_עסקאות שאושרו וטרם בוצעו  _4.4._פירוט אגח תשואה מעל 10% _1_15 2" xfId="27001"/>
    <cellStyle name="9_משקל בתא100_עסקאות שאושרו וטרם בוצעו  _4.4._פירוט אגח תשואה מעל 10% _15" xfId="14625"/>
    <cellStyle name="9_משקל בתא100_עסקאות שאושרו וטרם בוצעו  _4.4._פירוט אגח תשואה מעל 10% _15 2" xfId="27002"/>
    <cellStyle name="9_משקל בתא100_עסקאות שאושרו וטרם בוצעו  _4.4._פירוט אגח תשואה מעל 10% _פירוט אגח תשואה מעל 10% " xfId="9188"/>
    <cellStyle name="9_משקל בתא100_עסקאות שאושרו וטרם בוצעו  _4.4._פירוט אגח תשואה מעל 10% _פירוט אגח תשואה מעל 10%  2" xfId="27003"/>
    <cellStyle name="9_משקל בתא100_עסקאות שאושרו וטרם בוצעו  _4.4._פירוט אגח תשואה מעל 10% _פירוט אגח תשואה מעל 10% _15" xfId="14627"/>
    <cellStyle name="9_משקל בתא100_עסקאות שאושרו וטרם בוצעו  _4.4._פירוט אגח תשואה מעל 10% _פירוט אגח תשואה מעל 10% _15 2" xfId="27004"/>
    <cellStyle name="9_משקל בתא100_עסקאות שאושרו וטרם בוצעו  _דיווחים נוספים" xfId="9189"/>
    <cellStyle name="9_משקל בתא100_עסקאות שאושרו וטרם בוצעו  _דיווחים נוספים 2" xfId="27005"/>
    <cellStyle name="9_משקל בתא100_עסקאות שאושרו וטרם בוצעו  _דיווחים נוספים_1" xfId="9190"/>
    <cellStyle name="9_משקל בתא100_עסקאות שאושרו וטרם בוצעו  _דיווחים נוספים_1 2" xfId="27006"/>
    <cellStyle name="9_משקל בתא100_עסקאות שאושרו וטרם בוצעו  _דיווחים נוספים_1_15" xfId="14629"/>
    <cellStyle name="9_משקל בתא100_עסקאות שאושרו וטרם בוצעו  _דיווחים נוספים_1_15 2" xfId="27007"/>
    <cellStyle name="9_משקל בתא100_עסקאות שאושרו וטרם בוצעו  _דיווחים נוספים_1_פירוט אגח תשואה מעל 10% " xfId="9191"/>
    <cellStyle name="9_משקל בתא100_עסקאות שאושרו וטרם בוצעו  _דיווחים נוספים_1_פירוט אגח תשואה מעל 10%  2" xfId="27008"/>
    <cellStyle name="9_משקל בתא100_עסקאות שאושרו וטרם בוצעו  _דיווחים נוספים_1_פירוט אגח תשואה מעל 10% _15" xfId="14630"/>
    <cellStyle name="9_משקל בתא100_עסקאות שאושרו וטרם בוצעו  _דיווחים נוספים_1_פירוט אגח תשואה מעל 10% _15 2" xfId="27009"/>
    <cellStyle name="9_משקל בתא100_עסקאות שאושרו וטרם בוצעו  _דיווחים נוספים_15" xfId="14628"/>
    <cellStyle name="9_משקל בתא100_עסקאות שאושרו וטרם בוצעו  _דיווחים נוספים_15 2" xfId="27010"/>
    <cellStyle name="9_משקל בתא100_עסקאות שאושרו וטרם בוצעו  _דיווחים נוספים_פירוט אגח תשואה מעל 10% " xfId="9192"/>
    <cellStyle name="9_משקל בתא100_עסקאות שאושרו וטרם בוצעו  _דיווחים נוספים_פירוט אגח תשואה מעל 10%  2" xfId="27011"/>
    <cellStyle name="9_משקל בתא100_עסקאות שאושרו וטרם בוצעו  _דיווחים נוספים_פירוט אגח תשואה מעל 10% _15" xfId="14631"/>
    <cellStyle name="9_משקל בתא100_עסקאות שאושרו וטרם בוצעו  _דיווחים נוספים_פירוט אגח תשואה מעל 10% _15 2" xfId="27012"/>
    <cellStyle name="9_משקל בתא100_עסקאות שאושרו וטרם בוצעו  _פירוט אגח תשואה מעל 10% " xfId="9193"/>
    <cellStyle name="9_משקל בתא100_עסקאות שאושרו וטרם בוצעו  _פירוט אגח תשואה מעל 10%  2" xfId="27013"/>
    <cellStyle name="9_משקל בתא100_עסקאות שאושרו וטרם בוצעו  _פירוט אגח תשואה מעל 10% _1" xfId="9194"/>
    <cellStyle name="9_משקל בתא100_עסקאות שאושרו וטרם בוצעו  _פירוט אגח תשואה מעל 10% _1 2" xfId="27014"/>
    <cellStyle name="9_משקל בתא100_עסקאות שאושרו וטרם בוצעו  _פירוט אגח תשואה מעל 10% _1_15" xfId="14633"/>
    <cellStyle name="9_משקל בתא100_עסקאות שאושרו וטרם בוצעו  _פירוט אגח תשואה מעל 10% _1_15 2" xfId="27015"/>
    <cellStyle name="9_משקל בתא100_עסקאות שאושרו וטרם בוצעו  _פירוט אגח תשואה מעל 10% _15" xfId="14632"/>
    <cellStyle name="9_משקל בתא100_עסקאות שאושרו וטרם בוצעו  _פירוט אגח תשואה מעל 10% _15 2" xfId="27016"/>
    <cellStyle name="9_משקל בתא100_עסקאות שאושרו וטרם בוצעו  _פירוט אגח תשואה מעל 10% _פירוט אגח תשואה מעל 10% " xfId="9195"/>
    <cellStyle name="9_משקל בתא100_עסקאות שאושרו וטרם בוצעו  _פירוט אגח תשואה מעל 10% _פירוט אגח תשואה מעל 10%  2" xfId="27017"/>
    <cellStyle name="9_משקל בתא100_עסקאות שאושרו וטרם בוצעו  _פירוט אגח תשואה מעל 10% _פירוט אגח תשואה מעל 10% _15" xfId="14634"/>
    <cellStyle name="9_משקל בתא100_עסקאות שאושרו וטרם בוצעו  _פירוט אגח תשואה מעל 10% _פירוט אגח תשואה מעל 10% _15 2" xfId="27018"/>
    <cellStyle name="9_משקל בתא100_פירוט אגח תשואה מעל 10% " xfId="9196"/>
    <cellStyle name="9_משקל בתא100_פירוט אגח תשואה מעל 10%  2" xfId="9197"/>
    <cellStyle name="9_משקל בתא100_פירוט אגח תשואה מעל 10%  2 2" xfId="27020"/>
    <cellStyle name="9_משקל בתא100_פירוט אגח תשואה מעל 10%  2_15" xfId="14636"/>
    <cellStyle name="9_משקל בתא100_פירוט אגח תשואה מעל 10%  2_15 2" xfId="27021"/>
    <cellStyle name="9_משקל בתא100_פירוט אגח תשואה מעל 10%  2_דיווחים נוספים" xfId="9198"/>
    <cellStyle name="9_משקל בתא100_פירוט אגח תשואה מעל 10%  2_דיווחים נוספים 2" xfId="27022"/>
    <cellStyle name="9_משקל בתא100_פירוט אגח תשואה מעל 10%  2_דיווחים נוספים_1" xfId="9199"/>
    <cellStyle name="9_משקל בתא100_פירוט אגח תשואה מעל 10%  2_דיווחים נוספים_1 2" xfId="27023"/>
    <cellStyle name="9_משקל בתא100_פירוט אגח תשואה מעל 10%  2_דיווחים נוספים_1_15" xfId="14638"/>
    <cellStyle name="9_משקל בתא100_פירוט אגח תשואה מעל 10%  2_דיווחים נוספים_1_15 2" xfId="27024"/>
    <cellStyle name="9_משקל בתא100_פירוט אגח תשואה מעל 10%  2_דיווחים נוספים_1_פירוט אגח תשואה מעל 10% " xfId="9200"/>
    <cellStyle name="9_משקל בתא100_פירוט אגח תשואה מעל 10%  2_דיווחים נוספים_1_פירוט אגח תשואה מעל 10%  2" xfId="27025"/>
    <cellStyle name="9_משקל בתא100_פירוט אגח תשואה מעל 10%  2_דיווחים נוספים_1_פירוט אגח תשואה מעל 10% _15" xfId="14639"/>
    <cellStyle name="9_משקל בתא100_פירוט אגח תשואה מעל 10%  2_דיווחים נוספים_1_פירוט אגח תשואה מעל 10% _15 2" xfId="27026"/>
    <cellStyle name="9_משקל בתא100_פירוט אגח תשואה מעל 10%  2_דיווחים נוספים_15" xfId="14637"/>
    <cellStyle name="9_משקל בתא100_פירוט אגח תשואה מעל 10%  2_דיווחים נוספים_15 2" xfId="27027"/>
    <cellStyle name="9_משקל בתא100_פירוט אגח תשואה מעל 10%  2_דיווחים נוספים_פירוט אגח תשואה מעל 10% " xfId="9201"/>
    <cellStyle name="9_משקל בתא100_פירוט אגח תשואה מעל 10%  2_דיווחים נוספים_פירוט אגח תשואה מעל 10%  2" xfId="27028"/>
    <cellStyle name="9_משקל בתא100_פירוט אגח תשואה מעל 10%  2_דיווחים נוספים_פירוט אגח תשואה מעל 10% _15" xfId="14640"/>
    <cellStyle name="9_משקל בתא100_פירוט אגח תשואה מעל 10%  2_דיווחים נוספים_פירוט אגח תשואה מעל 10% _15 2" xfId="27029"/>
    <cellStyle name="9_משקל בתא100_פירוט אגח תשואה מעל 10%  2_פירוט אגח תשואה מעל 10% " xfId="9202"/>
    <cellStyle name="9_משקל בתא100_פירוט אגח תשואה מעל 10%  2_פירוט אגח תשואה מעל 10%  2" xfId="27030"/>
    <cellStyle name="9_משקל בתא100_פירוט אגח תשואה מעל 10%  2_פירוט אגח תשואה מעל 10% _1" xfId="9203"/>
    <cellStyle name="9_משקל בתא100_פירוט אגח תשואה מעל 10%  2_פירוט אגח תשואה מעל 10% _1 2" xfId="27031"/>
    <cellStyle name="9_משקל בתא100_פירוט אגח תשואה מעל 10%  2_פירוט אגח תשואה מעל 10% _1_15" xfId="14642"/>
    <cellStyle name="9_משקל בתא100_פירוט אגח תשואה מעל 10%  2_פירוט אגח תשואה מעל 10% _1_15 2" xfId="27032"/>
    <cellStyle name="9_משקל בתא100_פירוט אגח תשואה מעל 10%  2_פירוט אגח תשואה מעל 10% _15" xfId="14641"/>
    <cellStyle name="9_משקל בתא100_פירוט אגח תשואה מעל 10%  2_פירוט אגח תשואה מעל 10% _15 2" xfId="27033"/>
    <cellStyle name="9_משקל בתא100_פירוט אגח תשואה מעל 10%  2_פירוט אגח תשואה מעל 10% _פירוט אגח תשואה מעל 10% " xfId="9204"/>
    <cellStyle name="9_משקל בתא100_פירוט אגח תשואה מעל 10%  2_פירוט אגח תשואה מעל 10% _פירוט אגח תשואה מעל 10%  2" xfId="27034"/>
    <cellStyle name="9_משקל בתא100_פירוט אגח תשואה מעל 10%  2_פירוט אגח תשואה מעל 10% _פירוט אגח תשואה מעל 10% _15" xfId="14643"/>
    <cellStyle name="9_משקל בתא100_פירוט אגח תשואה מעל 10%  2_פירוט אגח תשואה מעל 10% _פירוט אגח תשואה מעל 10% _15 2" xfId="27035"/>
    <cellStyle name="9_משקל בתא100_פירוט אגח תשואה מעל 10%  3" xfId="27019"/>
    <cellStyle name="9_משקל בתא100_פירוט אגח תשואה מעל 10% _1" xfId="9205"/>
    <cellStyle name="9_משקל בתא100_פירוט אגח תשואה מעל 10% _1 2" xfId="27036"/>
    <cellStyle name="9_משקל בתא100_פירוט אגח תשואה מעל 10% _1_15" xfId="14644"/>
    <cellStyle name="9_משקל בתא100_פירוט אגח תשואה מעל 10% _1_15 2" xfId="27037"/>
    <cellStyle name="9_משקל בתא100_פירוט אגח תשואה מעל 10% _1_פירוט אגח תשואה מעל 10% " xfId="9206"/>
    <cellStyle name="9_משקל בתא100_פירוט אגח תשואה מעל 10% _1_פירוט אגח תשואה מעל 10%  2" xfId="27038"/>
    <cellStyle name="9_משקל בתא100_פירוט אגח תשואה מעל 10% _1_פירוט אגח תשואה מעל 10% _15" xfId="14645"/>
    <cellStyle name="9_משקל בתא100_פירוט אגח תשואה מעל 10% _1_פירוט אגח תשואה מעל 10% _15 2" xfId="27039"/>
    <cellStyle name="9_משקל בתא100_פירוט אגח תשואה מעל 10% _15" xfId="14635"/>
    <cellStyle name="9_משקל בתא100_פירוט אגח תשואה מעל 10% _15 2" xfId="27040"/>
    <cellStyle name="9_משקל בתא100_פירוט אגח תשואה מעל 10% _2" xfId="9207"/>
    <cellStyle name="9_משקל בתא100_פירוט אגח תשואה מעל 10% _2 2" xfId="27041"/>
    <cellStyle name="9_משקל בתא100_פירוט אגח תשואה מעל 10% _2_15" xfId="14646"/>
    <cellStyle name="9_משקל בתא100_פירוט אגח תשואה מעל 10% _2_15 2" xfId="27042"/>
    <cellStyle name="9_משקל בתא100_פירוט אגח תשואה מעל 10% _4.4." xfId="9208"/>
    <cellStyle name="9_משקל בתא100_פירוט אגח תשואה מעל 10% _4.4. 2" xfId="9209"/>
    <cellStyle name="9_משקל בתא100_פירוט אגח תשואה מעל 10% _4.4. 2 2" xfId="27044"/>
    <cellStyle name="9_משקל בתא100_פירוט אגח תשואה מעל 10% _4.4. 2_15" xfId="14648"/>
    <cellStyle name="9_משקל בתא100_פירוט אגח תשואה מעל 10% _4.4. 2_15 2" xfId="27045"/>
    <cellStyle name="9_משקל בתא100_פירוט אגח תשואה מעל 10% _4.4. 2_דיווחים נוספים" xfId="9210"/>
    <cellStyle name="9_משקל בתא100_פירוט אגח תשואה מעל 10% _4.4. 2_דיווחים נוספים 2" xfId="27046"/>
    <cellStyle name="9_משקל בתא100_פירוט אגח תשואה מעל 10% _4.4. 2_דיווחים נוספים_1" xfId="9211"/>
    <cellStyle name="9_משקל בתא100_פירוט אגח תשואה מעל 10% _4.4. 2_דיווחים נוספים_1 2" xfId="27047"/>
    <cellStyle name="9_משקל בתא100_פירוט אגח תשואה מעל 10% _4.4. 2_דיווחים נוספים_1_15" xfId="14650"/>
    <cellStyle name="9_משקל בתא100_פירוט אגח תשואה מעל 10% _4.4. 2_דיווחים נוספים_1_15 2" xfId="27048"/>
    <cellStyle name="9_משקל בתא100_פירוט אגח תשואה מעל 10% _4.4. 2_דיווחים נוספים_1_פירוט אגח תשואה מעל 10% " xfId="9212"/>
    <cellStyle name="9_משקל בתא100_פירוט אגח תשואה מעל 10% _4.4. 2_דיווחים נוספים_1_פירוט אגח תשואה מעל 10%  2" xfId="27049"/>
    <cellStyle name="9_משקל בתא100_פירוט אגח תשואה מעל 10% _4.4. 2_דיווחים נוספים_1_פירוט אגח תשואה מעל 10% _15" xfId="14651"/>
    <cellStyle name="9_משקל בתא100_פירוט אגח תשואה מעל 10% _4.4. 2_דיווחים נוספים_1_פירוט אגח תשואה מעל 10% _15 2" xfId="27050"/>
    <cellStyle name="9_משקל בתא100_פירוט אגח תשואה מעל 10% _4.4. 2_דיווחים נוספים_15" xfId="14649"/>
    <cellStyle name="9_משקל בתא100_פירוט אגח תשואה מעל 10% _4.4. 2_דיווחים נוספים_15 2" xfId="27051"/>
    <cellStyle name="9_משקל בתא100_פירוט אגח תשואה מעל 10% _4.4. 2_דיווחים נוספים_פירוט אגח תשואה מעל 10% " xfId="9213"/>
    <cellStyle name="9_משקל בתא100_פירוט אגח תשואה מעל 10% _4.4. 2_דיווחים נוספים_פירוט אגח תשואה מעל 10%  2" xfId="27052"/>
    <cellStyle name="9_משקל בתא100_פירוט אגח תשואה מעל 10% _4.4. 2_דיווחים נוספים_פירוט אגח תשואה מעל 10% _15" xfId="14652"/>
    <cellStyle name="9_משקל בתא100_פירוט אגח תשואה מעל 10% _4.4. 2_דיווחים נוספים_פירוט אגח תשואה מעל 10% _15 2" xfId="27053"/>
    <cellStyle name="9_משקל בתא100_פירוט אגח תשואה מעל 10% _4.4. 2_פירוט אגח תשואה מעל 10% " xfId="9214"/>
    <cellStyle name="9_משקל בתא100_פירוט אגח תשואה מעל 10% _4.4. 2_פירוט אגח תשואה מעל 10%  2" xfId="27054"/>
    <cellStyle name="9_משקל בתא100_פירוט אגח תשואה מעל 10% _4.4. 2_פירוט אגח תשואה מעל 10% _1" xfId="9215"/>
    <cellStyle name="9_משקל בתא100_פירוט אגח תשואה מעל 10% _4.4. 2_פירוט אגח תשואה מעל 10% _1 2" xfId="27055"/>
    <cellStyle name="9_משקל בתא100_פירוט אגח תשואה מעל 10% _4.4. 2_פירוט אגח תשואה מעל 10% _1_15" xfId="14654"/>
    <cellStyle name="9_משקל בתא100_פירוט אגח תשואה מעל 10% _4.4. 2_פירוט אגח תשואה מעל 10% _1_15 2" xfId="27056"/>
    <cellStyle name="9_משקל בתא100_פירוט אגח תשואה מעל 10% _4.4. 2_פירוט אגח תשואה מעל 10% _15" xfId="14653"/>
    <cellStyle name="9_משקל בתא100_פירוט אגח תשואה מעל 10% _4.4. 2_פירוט אגח תשואה מעל 10% _15 2" xfId="27057"/>
    <cellStyle name="9_משקל בתא100_פירוט אגח תשואה מעל 10% _4.4. 2_פירוט אגח תשואה מעל 10% _פירוט אגח תשואה מעל 10% " xfId="9216"/>
    <cellStyle name="9_משקל בתא100_פירוט אגח תשואה מעל 10% _4.4. 2_פירוט אגח תשואה מעל 10% _פירוט אגח תשואה מעל 10%  2" xfId="27058"/>
    <cellStyle name="9_משקל בתא100_פירוט אגח תשואה מעל 10% _4.4. 2_פירוט אגח תשואה מעל 10% _פירוט אגח תשואה מעל 10% _15" xfId="14655"/>
    <cellStyle name="9_משקל בתא100_פירוט אגח תשואה מעל 10% _4.4. 2_פירוט אגח תשואה מעל 10% _פירוט אגח תשואה מעל 10% _15 2" xfId="27059"/>
    <cellStyle name="9_משקל בתא100_פירוט אגח תשואה מעל 10% _4.4. 3" xfId="27043"/>
    <cellStyle name="9_משקל בתא100_פירוט אגח תשואה מעל 10% _4.4._15" xfId="14647"/>
    <cellStyle name="9_משקל בתא100_פירוט אגח תשואה מעל 10% _4.4._15 2" xfId="27060"/>
    <cellStyle name="9_משקל בתא100_פירוט אגח תשואה מעל 10% _4.4._דיווחים נוספים" xfId="9217"/>
    <cellStyle name="9_משקל בתא100_פירוט אגח תשואה מעל 10% _4.4._דיווחים נוספים 2" xfId="27061"/>
    <cellStyle name="9_משקל בתא100_פירוט אגח תשואה מעל 10% _4.4._דיווחים נוספים_15" xfId="14656"/>
    <cellStyle name="9_משקל בתא100_פירוט אגח תשואה מעל 10% _4.4._דיווחים נוספים_15 2" xfId="27062"/>
    <cellStyle name="9_משקל בתא100_פירוט אגח תשואה מעל 10% _4.4._דיווחים נוספים_פירוט אגח תשואה מעל 10% " xfId="9218"/>
    <cellStyle name="9_משקל בתא100_פירוט אגח תשואה מעל 10% _4.4._דיווחים נוספים_פירוט אגח תשואה מעל 10%  2" xfId="27063"/>
    <cellStyle name="9_משקל בתא100_פירוט אגח תשואה מעל 10% _4.4._דיווחים נוספים_פירוט אגח תשואה מעל 10% _15" xfId="14657"/>
    <cellStyle name="9_משקל בתא100_פירוט אגח תשואה מעל 10% _4.4._דיווחים נוספים_פירוט אגח תשואה מעל 10% _15 2" xfId="27064"/>
    <cellStyle name="9_משקל בתא100_פירוט אגח תשואה מעל 10% _4.4._פירוט אגח תשואה מעל 10% " xfId="9219"/>
    <cellStyle name="9_משקל בתא100_פירוט אגח תשואה מעל 10% _4.4._פירוט אגח תשואה מעל 10%  2" xfId="27065"/>
    <cellStyle name="9_משקל בתא100_פירוט אגח תשואה מעל 10% _4.4._פירוט אגח תשואה מעל 10% _1" xfId="9220"/>
    <cellStyle name="9_משקל בתא100_פירוט אגח תשואה מעל 10% _4.4._פירוט אגח תשואה מעל 10% _1 2" xfId="27066"/>
    <cellStyle name="9_משקל בתא100_פירוט אגח תשואה מעל 10% _4.4._פירוט אגח תשואה מעל 10% _1_15" xfId="14659"/>
    <cellStyle name="9_משקל בתא100_פירוט אגח תשואה מעל 10% _4.4._פירוט אגח תשואה מעל 10% _1_15 2" xfId="27067"/>
    <cellStyle name="9_משקל בתא100_פירוט אגח תשואה מעל 10% _4.4._פירוט אגח תשואה מעל 10% _15" xfId="14658"/>
    <cellStyle name="9_משקל בתא100_פירוט אגח תשואה מעל 10% _4.4._פירוט אגח תשואה מעל 10% _15 2" xfId="27068"/>
    <cellStyle name="9_משקל בתא100_פירוט אגח תשואה מעל 10% _4.4._פירוט אגח תשואה מעל 10% _פירוט אגח תשואה מעל 10% " xfId="9221"/>
    <cellStyle name="9_משקל בתא100_פירוט אגח תשואה מעל 10% _4.4._פירוט אגח תשואה מעל 10% _פירוט אגח תשואה מעל 10%  2" xfId="27069"/>
    <cellStyle name="9_משקל בתא100_פירוט אגח תשואה מעל 10% _4.4._פירוט אגח תשואה מעל 10% _פירוט אגח תשואה מעל 10% _15" xfId="14660"/>
    <cellStyle name="9_משקל בתא100_פירוט אגח תשואה מעל 10% _4.4._פירוט אגח תשואה מעל 10% _פירוט אגח תשואה מעל 10% _15 2" xfId="27070"/>
    <cellStyle name="9_משקל בתא100_פירוט אגח תשואה מעל 10% _דיווחים נוספים" xfId="9222"/>
    <cellStyle name="9_משקל בתא100_פירוט אגח תשואה מעל 10% _דיווחים נוספים 2" xfId="27071"/>
    <cellStyle name="9_משקל בתא100_פירוט אגח תשואה מעל 10% _דיווחים נוספים_1" xfId="9223"/>
    <cellStyle name="9_משקל בתא100_פירוט אגח תשואה מעל 10% _דיווחים נוספים_1 2" xfId="27072"/>
    <cellStyle name="9_משקל בתא100_פירוט אגח תשואה מעל 10% _דיווחים נוספים_1_15" xfId="14662"/>
    <cellStyle name="9_משקל בתא100_פירוט אגח תשואה מעל 10% _דיווחים נוספים_1_15 2" xfId="27073"/>
    <cellStyle name="9_משקל בתא100_פירוט אגח תשואה מעל 10% _דיווחים נוספים_1_פירוט אגח תשואה מעל 10% " xfId="9224"/>
    <cellStyle name="9_משקל בתא100_פירוט אגח תשואה מעל 10% _דיווחים נוספים_1_פירוט אגח תשואה מעל 10%  2" xfId="27074"/>
    <cellStyle name="9_משקל בתא100_פירוט אגח תשואה מעל 10% _דיווחים נוספים_1_פירוט אגח תשואה מעל 10% _15" xfId="14663"/>
    <cellStyle name="9_משקל בתא100_פירוט אגח תשואה מעל 10% _דיווחים נוספים_1_פירוט אגח תשואה מעל 10% _15 2" xfId="27075"/>
    <cellStyle name="9_משקל בתא100_פירוט אגח תשואה מעל 10% _דיווחים נוספים_15" xfId="14661"/>
    <cellStyle name="9_משקל בתא100_פירוט אגח תשואה מעל 10% _דיווחים נוספים_15 2" xfId="27076"/>
    <cellStyle name="9_משקל בתא100_פירוט אגח תשואה מעל 10% _דיווחים נוספים_פירוט אגח תשואה מעל 10% " xfId="9225"/>
    <cellStyle name="9_משקל בתא100_פירוט אגח תשואה מעל 10% _דיווחים נוספים_פירוט אגח תשואה מעל 10%  2" xfId="27077"/>
    <cellStyle name="9_משקל בתא100_פירוט אגח תשואה מעל 10% _דיווחים נוספים_פירוט אגח תשואה מעל 10% _15" xfId="14664"/>
    <cellStyle name="9_משקל בתא100_פירוט אגח תשואה מעל 10% _דיווחים נוספים_פירוט אגח תשואה מעל 10% _15 2" xfId="27078"/>
    <cellStyle name="9_משקל בתא100_פירוט אגח תשואה מעל 10% _פירוט אגח תשואה מעל 10% " xfId="9226"/>
    <cellStyle name="9_משקל בתא100_פירוט אגח תשואה מעל 10% _פירוט אגח תשואה מעל 10%  2" xfId="27079"/>
    <cellStyle name="9_משקל בתא100_פירוט אגח תשואה מעל 10% _פירוט אגח תשואה מעל 10% _1" xfId="9227"/>
    <cellStyle name="9_משקל בתא100_פירוט אגח תשואה מעל 10% _פירוט אגח תשואה מעל 10% _1 2" xfId="27080"/>
    <cellStyle name="9_משקל בתא100_פירוט אגח תשואה מעל 10% _פירוט אגח תשואה מעל 10% _1_15" xfId="14666"/>
    <cellStyle name="9_משקל בתא100_פירוט אגח תשואה מעל 10% _פירוט אגח תשואה מעל 10% _1_15 2" xfId="27081"/>
    <cellStyle name="9_משקל בתא100_פירוט אגח תשואה מעל 10% _פירוט אגח תשואה מעל 10% _15" xfId="14665"/>
    <cellStyle name="9_משקל בתא100_פירוט אגח תשואה מעל 10% _פירוט אגח תשואה מעל 10% _15 2" xfId="27082"/>
    <cellStyle name="9_משקל בתא100_פירוט אגח תשואה מעל 10% _פירוט אגח תשואה מעל 10% _פירוט אגח תשואה מעל 10% " xfId="9228"/>
    <cellStyle name="9_משקל בתא100_פירוט אגח תשואה מעל 10% _פירוט אגח תשואה מעל 10% _פירוט אגח תשואה מעל 10%  2" xfId="27083"/>
    <cellStyle name="9_משקל בתא100_פירוט אגח תשואה מעל 10% _פירוט אגח תשואה מעל 10% _פירוט אגח תשואה מעל 10% _15" xfId="14667"/>
    <cellStyle name="9_משקל בתא100_פירוט אגח תשואה מעל 10% _פירוט אגח תשואה מעל 10% _פירוט אגח תשואה מעל 10% _15 2" xfId="27084"/>
    <cellStyle name="9_עסקאות שאושרו וטרם בוצעו  " xfId="9229"/>
    <cellStyle name="9_עסקאות שאושרו וטרם בוצעו   2" xfId="9230"/>
    <cellStyle name="9_עסקאות שאושרו וטרם בוצעו   2 2" xfId="27086"/>
    <cellStyle name="9_עסקאות שאושרו וטרם בוצעו   2_15" xfId="14669"/>
    <cellStyle name="9_עסקאות שאושרו וטרם בוצעו   2_15 2" xfId="27087"/>
    <cellStyle name="9_עסקאות שאושרו וטרם בוצעו   2_דיווחים נוספים" xfId="9231"/>
    <cellStyle name="9_עסקאות שאושרו וטרם בוצעו   2_דיווחים נוספים 2" xfId="27088"/>
    <cellStyle name="9_עסקאות שאושרו וטרם בוצעו   2_דיווחים נוספים_1" xfId="9232"/>
    <cellStyle name="9_עסקאות שאושרו וטרם בוצעו   2_דיווחים נוספים_1 2" xfId="27089"/>
    <cellStyle name="9_עסקאות שאושרו וטרם בוצעו   2_דיווחים נוספים_1_15" xfId="14671"/>
    <cellStyle name="9_עסקאות שאושרו וטרם בוצעו   2_דיווחים נוספים_1_15 2" xfId="27090"/>
    <cellStyle name="9_עסקאות שאושרו וטרם בוצעו   2_דיווחים נוספים_1_פירוט אגח תשואה מעל 10% " xfId="9233"/>
    <cellStyle name="9_עסקאות שאושרו וטרם בוצעו   2_דיווחים נוספים_1_פירוט אגח תשואה מעל 10%  2" xfId="27091"/>
    <cellStyle name="9_עסקאות שאושרו וטרם בוצעו   2_דיווחים נוספים_1_פירוט אגח תשואה מעל 10% _15" xfId="14672"/>
    <cellStyle name="9_עסקאות שאושרו וטרם בוצעו   2_דיווחים נוספים_1_פירוט אגח תשואה מעל 10% _15 2" xfId="27092"/>
    <cellStyle name="9_עסקאות שאושרו וטרם בוצעו   2_דיווחים נוספים_15" xfId="14670"/>
    <cellStyle name="9_עסקאות שאושרו וטרם בוצעו   2_דיווחים נוספים_15 2" xfId="27093"/>
    <cellStyle name="9_עסקאות שאושרו וטרם בוצעו   2_דיווחים נוספים_פירוט אגח תשואה מעל 10% " xfId="9234"/>
    <cellStyle name="9_עסקאות שאושרו וטרם בוצעו   2_דיווחים נוספים_פירוט אגח תשואה מעל 10%  2" xfId="27094"/>
    <cellStyle name="9_עסקאות שאושרו וטרם בוצעו   2_דיווחים נוספים_פירוט אגח תשואה מעל 10% _15" xfId="14673"/>
    <cellStyle name="9_עסקאות שאושרו וטרם בוצעו   2_דיווחים נוספים_פירוט אגח תשואה מעל 10% _15 2" xfId="27095"/>
    <cellStyle name="9_עסקאות שאושרו וטרם בוצעו   2_פירוט אגח תשואה מעל 10% " xfId="9235"/>
    <cellStyle name="9_עסקאות שאושרו וטרם בוצעו   2_פירוט אגח תשואה מעל 10%  2" xfId="27096"/>
    <cellStyle name="9_עסקאות שאושרו וטרם בוצעו   2_פירוט אגח תשואה מעל 10% _1" xfId="9236"/>
    <cellStyle name="9_עסקאות שאושרו וטרם בוצעו   2_פירוט אגח תשואה מעל 10% _1 2" xfId="27097"/>
    <cellStyle name="9_עסקאות שאושרו וטרם בוצעו   2_פירוט אגח תשואה מעל 10% _1_15" xfId="14675"/>
    <cellStyle name="9_עסקאות שאושרו וטרם בוצעו   2_פירוט אגח תשואה מעל 10% _1_15 2" xfId="27098"/>
    <cellStyle name="9_עסקאות שאושרו וטרם בוצעו   2_פירוט אגח תשואה מעל 10% _15" xfId="14674"/>
    <cellStyle name="9_עסקאות שאושרו וטרם בוצעו   2_פירוט אגח תשואה מעל 10% _15 2" xfId="27099"/>
    <cellStyle name="9_עסקאות שאושרו וטרם בוצעו   2_פירוט אגח תשואה מעל 10% _פירוט אגח תשואה מעל 10% " xfId="9237"/>
    <cellStyle name="9_עסקאות שאושרו וטרם בוצעו   2_פירוט אגח תשואה מעל 10% _פירוט אגח תשואה מעל 10%  2" xfId="27100"/>
    <cellStyle name="9_עסקאות שאושרו וטרם בוצעו   2_פירוט אגח תשואה מעל 10% _פירוט אגח תשואה מעל 10% _15" xfId="14676"/>
    <cellStyle name="9_עסקאות שאושרו וטרם בוצעו   2_פירוט אגח תשואה מעל 10% _פירוט אגח תשואה מעל 10% _15 2" xfId="27101"/>
    <cellStyle name="9_עסקאות שאושרו וטרם בוצעו   3" xfId="27085"/>
    <cellStyle name="9_עסקאות שאושרו וטרם בוצעו  _1" xfId="9238"/>
    <cellStyle name="9_עסקאות שאושרו וטרם בוצעו  _1 2" xfId="9239"/>
    <cellStyle name="9_עסקאות שאושרו וטרם בוצעו  _1 2 2" xfId="27103"/>
    <cellStyle name="9_עסקאות שאושרו וטרם בוצעו  _1 2_15" xfId="14678"/>
    <cellStyle name="9_עסקאות שאושרו וטרם בוצעו  _1 2_15 2" xfId="27104"/>
    <cellStyle name="9_עסקאות שאושרו וטרם בוצעו  _1 2_דיווחים נוספים" xfId="9240"/>
    <cellStyle name="9_עסקאות שאושרו וטרם בוצעו  _1 2_דיווחים נוספים 2" xfId="27105"/>
    <cellStyle name="9_עסקאות שאושרו וטרם בוצעו  _1 2_דיווחים נוספים_1" xfId="9241"/>
    <cellStyle name="9_עסקאות שאושרו וטרם בוצעו  _1 2_דיווחים נוספים_1 2" xfId="27106"/>
    <cellStyle name="9_עסקאות שאושרו וטרם בוצעו  _1 2_דיווחים נוספים_1_15" xfId="14680"/>
    <cellStyle name="9_עסקאות שאושרו וטרם בוצעו  _1 2_דיווחים נוספים_1_15 2" xfId="27107"/>
    <cellStyle name="9_עסקאות שאושרו וטרם בוצעו  _1 2_דיווחים נוספים_1_פירוט אגח תשואה מעל 10% " xfId="9242"/>
    <cellStyle name="9_עסקאות שאושרו וטרם בוצעו  _1 2_דיווחים נוספים_1_פירוט אגח תשואה מעל 10%  2" xfId="27108"/>
    <cellStyle name="9_עסקאות שאושרו וטרם בוצעו  _1 2_דיווחים נוספים_1_פירוט אגח תשואה מעל 10% _15" xfId="14681"/>
    <cellStyle name="9_עסקאות שאושרו וטרם בוצעו  _1 2_דיווחים נוספים_1_פירוט אגח תשואה מעל 10% _15 2" xfId="27109"/>
    <cellStyle name="9_עסקאות שאושרו וטרם בוצעו  _1 2_דיווחים נוספים_15" xfId="14679"/>
    <cellStyle name="9_עסקאות שאושרו וטרם בוצעו  _1 2_דיווחים נוספים_15 2" xfId="27110"/>
    <cellStyle name="9_עסקאות שאושרו וטרם בוצעו  _1 2_דיווחים נוספים_פירוט אגח תשואה מעל 10% " xfId="9243"/>
    <cellStyle name="9_עסקאות שאושרו וטרם בוצעו  _1 2_דיווחים נוספים_פירוט אגח תשואה מעל 10%  2" xfId="27111"/>
    <cellStyle name="9_עסקאות שאושרו וטרם בוצעו  _1 2_דיווחים נוספים_פירוט אגח תשואה מעל 10% _15" xfId="14682"/>
    <cellStyle name="9_עסקאות שאושרו וטרם בוצעו  _1 2_דיווחים נוספים_פירוט אגח תשואה מעל 10% _15 2" xfId="27112"/>
    <cellStyle name="9_עסקאות שאושרו וטרם בוצעו  _1 2_פירוט אגח תשואה מעל 10% " xfId="9244"/>
    <cellStyle name="9_עסקאות שאושרו וטרם בוצעו  _1 2_פירוט אגח תשואה מעל 10%  2" xfId="27113"/>
    <cellStyle name="9_עסקאות שאושרו וטרם בוצעו  _1 2_פירוט אגח תשואה מעל 10% _1" xfId="9245"/>
    <cellStyle name="9_עסקאות שאושרו וטרם בוצעו  _1 2_פירוט אגח תשואה מעל 10% _1 2" xfId="27114"/>
    <cellStyle name="9_עסקאות שאושרו וטרם בוצעו  _1 2_פירוט אגח תשואה מעל 10% _1_15" xfId="14684"/>
    <cellStyle name="9_עסקאות שאושרו וטרם בוצעו  _1 2_פירוט אגח תשואה מעל 10% _1_15 2" xfId="27115"/>
    <cellStyle name="9_עסקאות שאושרו וטרם בוצעו  _1 2_פירוט אגח תשואה מעל 10% _15" xfId="14683"/>
    <cellStyle name="9_עסקאות שאושרו וטרם בוצעו  _1 2_פירוט אגח תשואה מעל 10% _15 2" xfId="27116"/>
    <cellStyle name="9_עסקאות שאושרו וטרם בוצעו  _1 2_פירוט אגח תשואה מעל 10% _פירוט אגח תשואה מעל 10% " xfId="9246"/>
    <cellStyle name="9_עסקאות שאושרו וטרם בוצעו  _1 2_פירוט אגח תשואה מעל 10% _פירוט אגח תשואה מעל 10%  2" xfId="27117"/>
    <cellStyle name="9_עסקאות שאושרו וטרם בוצעו  _1 2_פירוט אגח תשואה מעל 10% _פירוט אגח תשואה מעל 10% _15" xfId="14685"/>
    <cellStyle name="9_עסקאות שאושרו וטרם בוצעו  _1 2_פירוט אגח תשואה מעל 10% _פירוט אגח תשואה מעל 10% _15 2" xfId="27118"/>
    <cellStyle name="9_עסקאות שאושרו וטרם בוצעו  _1 3" xfId="27102"/>
    <cellStyle name="9_עסקאות שאושרו וטרם בוצעו  _1_15" xfId="14677"/>
    <cellStyle name="9_עסקאות שאושרו וטרם בוצעו  _1_15 2" xfId="27119"/>
    <cellStyle name="9_עסקאות שאושרו וטרם בוצעו  _1_דיווחים נוספים" xfId="9247"/>
    <cellStyle name="9_עסקאות שאושרו וטרם בוצעו  _1_דיווחים נוספים 2" xfId="27120"/>
    <cellStyle name="9_עסקאות שאושרו וטרם בוצעו  _1_דיווחים נוספים_15" xfId="14686"/>
    <cellStyle name="9_עסקאות שאושרו וטרם בוצעו  _1_דיווחים נוספים_15 2" xfId="27121"/>
    <cellStyle name="9_עסקאות שאושרו וטרם בוצעו  _1_דיווחים נוספים_פירוט אגח תשואה מעל 10% " xfId="9248"/>
    <cellStyle name="9_עסקאות שאושרו וטרם בוצעו  _1_דיווחים נוספים_פירוט אגח תשואה מעל 10%  2" xfId="27122"/>
    <cellStyle name="9_עסקאות שאושרו וטרם בוצעו  _1_דיווחים נוספים_פירוט אגח תשואה מעל 10% _15" xfId="14687"/>
    <cellStyle name="9_עסקאות שאושרו וטרם בוצעו  _1_דיווחים נוספים_פירוט אגח תשואה מעל 10% _15 2" xfId="27123"/>
    <cellStyle name="9_עסקאות שאושרו וטרם בוצעו  _1_פירוט אגח תשואה מעל 10% " xfId="9249"/>
    <cellStyle name="9_עסקאות שאושרו וטרם בוצעו  _1_פירוט אגח תשואה מעל 10%  2" xfId="27124"/>
    <cellStyle name="9_עסקאות שאושרו וטרם בוצעו  _1_פירוט אגח תשואה מעל 10% _1" xfId="9250"/>
    <cellStyle name="9_עסקאות שאושרו וטרם בוצעו  _1_פירוט אגח תשואה מעל 10% _1 2" xfId="27125"/>
    <cellStyle name="9_עסקאות שאושרו וטרם בוצעו  _1_פירוט אגח תשואה מעל 10% _1_15" xfId="14689"/>
    <cellStyle name="9_עסקאות שאושרו וטרם בוצעו  _1_פירוט אגח תשואה מעל 10% _1_15 2" xfId="27126"/>
    <cellStyle name="9_עסקאות שאושרו וטרם בוצעו  _1_פירוט אגח תשואה מעל 10% _15" xfId="14688"/>
    <cellStyle name="9_עסקאות שאושרו וטרם בוצעו  _1_פירוט אגח תשואה מעל 10% _15 2" xfId="27127"/>
    <cellStyle name="9_עסקאות שאושרו וטרם בוצעו  _1_פירוט אגח תשואה מעל 10% _פירוט אגח תשואה מעל 10% " xfId="9251"/>
    <cellStyle name="9_עסקאות שאושרו וטרם בוצעו  _1_פירוט אגח תשואה מעל 10% _פירוט אגח תשואה מעל 10%  2" xfId="27128"/>
    <cellStyle name="9_עסקאות שאושרו וטרם בוצעו  _1_פירוט אגח תשואה מעל 10% _פירוט אגח תשואה מעל 10% _15" xfId="14690"/>
    <cellStyle name="9_עסקאות שאושרו וטרם בוצעו  _1_פירוט אגח תשואה מעל 10% _פירוט אגח תשואה מעל 10% _15 2" xfId="27129"/>
    <cellStyle name="9_עסקאות שאושרו וטרם בוצעו  _15" xfId="14668"/>
    <cellStyle name="9_עסקאות שאושרו וטרם בוצעו  _15 2" xfId="27130"/>
    <cellStyle name="9_עסקאות שאושרו וטרם בוצעו  _4.4." xfId="9252"/>
    <cellStyle name="9_עסקאות שאושרו וטרם בוצעו  _4.4. 2" xfId="9253"/>
    <cellStyle name="9_עסקאות שאושרו וטרם בוצעו  _4.4. 2 2" xfId="27132"/>
    <cellStyle name="9_עסקאות שאושרו וטרם בוצעו  _4.4. 2_15" xfId="14692"/>
    <cellStyle name="9_עסקאות שאושרו וטרם בוצעו  _4.4. 2_15 2" xfId="27133"/>
    <cellStyle name="9_עסקאות שאושרו וטרם בוצעו  _4.4. 2_דיווחים נוספים" xfId="9254"/>
    <cellStyle name="9_עסקאות שאושרו וטרם בוצעו  _4.4. 2_דיווחים נוספים 2" xfId="27134"/>
    <cellStyle name="9_עסקאות שאושרו וטרם בוצעו  _4.4. 2_דיווחים נוספים_1" xfId="9255"/>
    <cellStyle name="9_עסקאות שאושרו וטרם בוצעו  _4.4. 2_דיווחים נוספים_1 2" xfId="27135"/>
    <cellStyle name="9_עסקאות שאושרו וטרם בוצעו  _4.4. 2_דיווחים נוספים_1_15" xfId="14694"/>
    <cellStyle name="9_עסקאות שאושרו וטרם בוצעו  _4.4. 2_דיווחים נוספים_1_15 2" xfId="27136"/>
    <cellStyle name="9_עסקאות שאושרו וטרם בוצעו  _4.4. 2_דיווחים נוספים_1_פירוט אגח תשואה מעל 10% " xfId="9256"/>
    <cellStyle name="9_עסקאות שאושרו וטרם בוצעו  _4.4. 2_דיווחים נוספים_1_פירוט אגח תשואה מעל 10%  2" xfId="27137"/>
    <cellStyle name="9_עסקאות שאושרו וטרם בוצעו  _4.4. 2_דיווחים נוספים_1_פירוט אגח תשואה מעל 10% _15" xfId="14695"/>
    <cellStyle name="9_עסקאות שאושרו וטרם בוצעו  _4.4. 2_דיווחים נוספים_1_פירוט אגח תשואה מעל 10% _15 2" xfId="27138"/>
    <cellStyle name="9_עסקאות שאושרו וטרם בוצעו  _4.4. 2_דיווחים נוספים_15" xfId="14693"/>
    <cellStyle name="9_עסקאות שאושרו וטרם בוצעו  _4.4. 2_דיווחים נוספים_15 2" xfId="27139"/>
    <cellStyle name="9_עסקאות שאושרו וטרם בוצעו  _4.4. 2_דיווחים נוספים_פירוט אגח תשואה מעל 10% " xfId="9257"/>
    <cellStyle name="9_עסקאות שאושרו וטרם בוצעו  _4.4. 2_דיווחים נוספים_פירוט אגח תשואה מעל 10%  2" xfId="27140"/>
    <cellStyle name="9_עסקאות שאושרו וטרם בוצעו  _4.4. 2_דיווחים נוספים_פירוט אגח תשואה מעל 10% _15" xfId="14696"/>
    <cellStyle name="9_עסקאות שאושרו וטרם בוצעו  _4.4. 2_דיווחים נוספים_פירוט אגח תשואה מעל 10% _15 2" xfId="27141"/>
    <cellStyle name="9_עסקאות שאושרו וטרם בוצעו  _4.4. 2_פירוט אגח תשואה מעל 10% " xfId="9258"/>
    <cellStyle name="9_עסקאות שאושרו וטרם בוצעו  _4.4. 2_פירוט אגח תשואה מעל 10%  2" xfId="27142"/>
    <cellStyle name="9_עסקאות שאושרו וטרם בוצעו  _4.4. 2_פירוט אגח תשואה מעל 10% _1" xfId="9259"/>
    <cellStyle name="9_עסקאות שאושרו וטרם בוצעו  _4.4. 2_פירוט אגח תשואה מעל 10% _1 2" xfId="27143"/>
    <cellStyle name="9_עסקאות שאושרו וטרם בוצעו  _4.4. 2_פירוט אגח תשואה מעל 10% _1_15" xfId="14698"/>
    <cellStyle name="9_עסקאות שאושרו וטרם בוצעו  _4.4. 2_פירוט אגח תשואה מעל 10% _1_15 2" xfId="27144"/>
    <cellStyle name="9_עסקאות שאושרו וטרם בוצעו  _4.4. 2_פירוט אגח תשואה מעל 10% _15" xfId="14697"/>
    <cellStyle name="9_עסקאות שאושרו וטרם בוצעו  _4.4. 2_פירוט אגח תשואה מעל 10% _15 2" xfId="27145"/>
    <cellStyle name="9_עסקאות שאושרו וטרם בוצעו  _4.4. 2_פירוט אגח תשואה מעל 10% _פירוט אגח תשואה מעל 10% " xfId="9260"/>
    <cellStyle name="9_עסקאות שאושרו וטרם בוצעו  _4.4. 2_פירוט אגח תשואה מעל 10% _פירוט אגח תשואה מעל 10%  2" xfId="27146"/>
    <cellStyle name="9_עסקאות שאושרו וטרם בוצעו  _4.4. 2_פירוט אגח תשואה מעל 10% _פירוט אגח תשואה מעל 10% _15" xfId="14699"/>
    <cellStyle name="9_עסקאות שאושרו וטרם בוצעו  _4.4. 2_פירוט אגח תשואה מעל 10% _פירוט אגח תשואה מעל 10% _15 2" xfId="27147"/>
    <cellStyle name="9_עסקאות שאושרו וטרם בוצעו  _4.4. 3" xfId="27131"/>
    <cellStyle name="9_עסקאות שאושרו וטרם בוצעו  _4.4._15" xfId="14691"/>
    <cellStyle name="9_עסקאות שאושרו וטרם בוצעו  _4.4._15 2" xfId="27148"/>
    <cellStyle name="9_עסקאות שאושרו וטרם בוצעו  _4.4._דיווחים נוספים" xfId="9261"/>
    <cellStyle name="9_עסקאות שאושרו וטרם בוצעו  _4.4._דיווחים נוספים 2" xfId="27149"/>
    <cellStyle name="9_עסקאות שאושרו וטרם בוצעו  _4.4._דיווחים נוספים_15" xfId="14700"/>
    <cellStyle name="9_עסקאות שאושרו וטרם בוצעו  _4.4._דיווחים נוספים_15 2" xfId="27150"/>
    <cellStyle name="9_עסקאות שאושרו וטרם בוצעו  _4.4._דיווחים נוספים_פירוט אגח תשואה מעל 10% " xfId="9262"/>
    <cellStyle name="9_עסקאות שאושרו וטרם בוצעו  _4.4._דיווחים נוספים_פירוט אגח תשואה מעל 10%  2" xfId="27151"/>
    <cellStyle name="9_עסקאות שאושרו וטרם בוצעו  _4.4._דיווחים נוספים_פירוט אגח תשואה מעל 10% _15" xfId="14701"/>
    <cellStyle name="9_עסקאות שאושרו וטרם בוצעו  _4.4._דיווחים נוספים_פירוט אגח תשואה מעל 10% _15 2" xfId="27152"/>
    <cellStyle name="9_עסקאות שאושרו וטרם בוצעו  _4.4._פירוט אגח תשואה מעל 10% " xfId="9263"/>
    <cellStyle name="9_עסקאות שאושרו וטרם בוצעו  _4.4._פירוט אגח תשואה מעל 10%  2" xfId="27153"/>
    <cellStyle name="9_עסקאות שאושרו וטרם בוצעו  _4.4._פירוט אגח תשואה מעל 10% _1" xfId="9264"/>
    <cellStyle name="9_עסקאות שאושרו וטרם בוצעו  _4.4._פירוט אגח תשואה מעל 10% _1 2" xfId="27154"/>
    <cellStyle name="9_עסקאות שאושרו וטרם בוצעו  _4.4._פירוט אגח תשואה מעל 10% _1_15" xfId="14703"/>
    <cellStyle name="9_עסקאות שאושרו וטרם בוצעו  _4.4._פירוט אגח תשואה מעל 10% _1_15 2" xfId="27155"/>
    <cellStyle name="9_עסקאות שאושרו וטרם בוצעו  _4.4._פירוט אגח תשואה מעל 10% _15" xfId="14702"/>
    <cellStyle name="9_עסקאות שאושרו וטרם בוצעו  _4.4._פירוט אגח תשואה מעל 10% _15 2" xfId="27156"/>
    <cellStyle name="9_עסקאות שאושרו וטרם בוצעו  _4.4._פירוט אגח תשואה מעל 10% _פירוט אגח תשואה מעל 10% " xfId="9265"/>
    <cellStyle name="9_עסקאות שאושרו וטרם בוצעו  _4.4._פירוט אגח תשואה מעל 10% _פירוט אגח תשואה מעל 10%  2" xfId="27157"/>
    <cellStyle name="9_עסקאות שאושרו וטרם בוצעו  _4.4._פירוט אגח תשואה מעל 10% _פירוט אגח תשואה מעל 10% _15" xfId="14704"/>
    <cellStyle name="9_עסקאות שאושרו וטרם בוצעו  _4.4._פירוט אגח תשואה מעל 10% _פירוט אגח תשואה מעל 10% _15 2" xfId="27158"/>
    <cellStyle name="9_עסקאות שאושרו וטרם בוצעו  _דיווחים נוספים" xfId="9266"/>
    <cellStyle name="9_עסקאות שאושרו וטרם בוצעו  _דיווחים נוספים 2" xfId="27159"/>
    <cellStyle name="9_עסקאות שאושרו וטרם בוצעו  _דיווחים נוספים_1" xfId="9267"/>
    <cellStyle name="9_עסקאות שאושרו וטרם בוצעו  _דיווחים נוספים_1 2" xfId="27160"/>
    <cellStyle name="9_עסקאות שאושרו וטרם בוצעו  _דיווחים נוספים_1_15" xfId="14706"/>
    <cellStyle name="9_עסקאות שאושרו וטרם בוצעו  _דיווחים נוספים_1_15 2" xfId="27161"/>
    <cellStyle name="9_עסקאות שאושרו וטרם בוצעו  _דיווחים נוספים_1_פירוט אגח תשואה מעל 10% " xfId="9268"/>
    <cellStyle name="9_עסקאות שאושרו וטרם בוצעו  _דיווחים נוספים_1_פירוט אגח תשואה מעל 10%  2" xfId="27162"/>
    <cellStyle name="9_עסקאות שאושרו וטרם בוצעו  _דיווחים נוספים_1_פירוט אגח תשואה מעל 10% _15" xfId="14707"/>
    <cellStyle name="9_עסקאות שאושרו וטרם בוצעו  _דיווחים נוספים_1_פירוט אגח תשואה מעל 10% _15 2" xfId="27163"/>
    <cellStyle name="9_עסקאות שאושרו וטרם בוצעו  _דיווחים נוספים_15" xfId="14705"/>
    <cellStyle name="9_עסקאות שאושרו וטרם בוצעו  _דיווחים נוספים_15 2" xfId="27164"/>
    <cellStyle name="9_עסקאות שאושרו וטרם בוצעו  _דיווחים נוספים_פירוט אגח תשואה מעל 10% " xfId="9269"/>
    <cellStyle name="9_עסקאות שאושרו וטרם בוצעו  _דיווחים נוספים_פירוט אגח תשואה מעל 10%  2" xfId="27165"/>
    <cellStyle name="9_עסקאות שאושרו וטרם בוצעו  _דיווחים נוספים_פירוט אגח תשואה מעל 10% _15" xfId="14708"/>
    <cellStyle name="9_עסקאות שאושרו וטרם בוצעו  _דיווחים נוספים_פירוט אגח תשואה מעל 10% _15 2" xfId="27166"/>
    <cellStyle name="9_עסקאות שאושרו וטרם בוצעו  _פירוט אגח תשואה מעל 10% " xfId="9270"/>
    <cellStyle name="9_עסקאות שאושרו וטרם בוצעו  _פירוט אגח תשואה מעל 10%  2" xfId="27167"/>
    <cellStyle name="9_עסקאות שאושרו וטרם בוצעו  _פירוט אגח תשואה מעל 10% _1" xfId="9271"/>
    <cellStyle name="9_עסקאות שאושרו וטרם בוצעו  _פירוט אגח תשואה מעל 10% _1 2" xfId="27168"/>
    <cellStyle name="9_עסקאות שאושרו וטרם בוצעו  _פירוט אגח תשואה מעל 10% _1_15" xfId="14710"/>
    <cellStyle name="9_עסקאות שאושרו וטרם בוצעו  _פירוט אגח תשואה מעל 10% _1_15 2" xfId="27169"/>
    <cellStyle name="9_עסקאות שאושרו וטרם בוצעו  _פירוט אגח תשואה מעל 10% _15" xfId="14709"/>
    <cellStyle name="9_עסקאות שאושרו וטרם בוצעו  _פירוט אגח תשואה מעל 10% _15 2" xfId="27170"/>
    <cellStyle name="9_עסקאות שאושרו וטרם בוצעו  _פירוט אגח תשואה מעל 10% _פירוט אגח תשואה מעל 10% " xfId="9272"/>
    <cellStyle name="9_עסקאות שאושרו וטרם בוצעו  _פירוט אגח תשואה מעל 10% _פירוט אגח תשואה מעל 10%  2" xfId="27171"/>
    <cellStyle name="9_עסקאות שאושרו וטרם בוצעו  _פירוט אגח תשואה מעל 10% _פירוט אגח תשואה מעל 10% _15" xfId="14711"/>
    <cellStyle name="9_עסקאות שאושרו וטרם בוצעו  _פירוט אגח תשואה מעל 10% _פירוט אגח תשואה מעל 10% _15 2" xfId="27172"/>
    <cellStyle name="9_פירוט אגח תשואה מעל 10% " xfId="9273"/>
    <cellStyle name="9_פירוט אגח תשואה מעל 10%  2" xfId="9274"/>
    <cellStyle name="9_פירוט אגח תשואה מעל 10%  2 2" xfId="27174"/>
    <cellStyle name="9_פירוט אגח תשואה מעל 10%  2_15" xfId="14713"/>
    <cellStyle name="9_פירוט אגח תשואה מעל 10%  2_15 2" xfId="27175"/>
    <cellStyle name="9_פירוט אגח תשואה מעל 10%  2_דיווחים נוספים" xfId="9275"/>
    <cellStyle name="9_פירוט אגח תשואה מעל 10%  2_דיווחים נוספים 2" xfId="27176"/>
    <cellStyle name="9_פירוט אגח תשואה מעל 10%  2_דיווחים נוספים_1" xfId="9276"/>
    <cellStyle name="9_פירוט אגח תשואה מעל 10%  2_דיווחים נוספים_1 2" xfId="27177"/>
    <cellStyle name="9_פירוט אגח תשואה מעל 10%  2_דיווחים נוספים_1_15" xfId="14715"/>
    <cellStyle name="9_פירוט אגח תשואה מעל 10%  2_דיווחים נוספים_1_15 2" xfId="27178"/>
    <cellStyle name="9_פירוט אגח תשואה מעל 10%  2_דיווחים נוספים_1_פירוט אגח תשואה מעל 10% " xfId="9277"/>
    <cellStyle name="9_פירוט אגח תשואה מעל 10%  2_דיווחים נוספים_1_פירוט אגח תשואה מעל 10%  2" xfId="27179"/>
    <cellStyle name="9_פירוט אגח תשואה מעל 10%  2_דיווחים נוספים_1_פירוט אגח תשואה מעל 10% _15" xfId="14716"/>
    <cellStyle name="9_פירוט אגח תשואה מעל 10%  2_דיווחים נוספים_1_פירוט אגח תשואה מעל 10% _15 2" xfId="27180"/>
    <cellStyle name="9_פירוט אגח תשואה מעל 10%  2_דיווחים נוספים_15" xfId="14714"/>
    <cellStyle name="9_פירוט אגח תשואה מעל 10%  2_דיווחים נוספים_15 2" xfId="27181"/>
    <cellStyle name="9_פירוט אגח תשואה מעל 10%  2_דיווחים נוספים_פירוט אגח תשואה מעל 10% " xfId="9278"/>
    <cellStyle name="9_פירוט אגח תשואה מעל 10%  2_דיווחים נוספים_פירוט אגח תשואה מעל 10%  2" xfId="27182"/>
    <cellStyle name="9_פירוט אגח תשואה מעל 10%  2_דיווחים נוספים_פירוט אגח תשואה מעל 10% _15" xfId="14717"/>
    <cellStyle name="9_פירוט אגח תשואה מעל 10%  2_דיווחים נוספים_פירוט אגח תשואה מעל 10% _15 2" xfId="27183"/>
    <cellStyle name="9_פירוט אגח תשואה מעל 10%  2_פירוט אגח תשואה מעל 10% " xfId="9279"/>
    <cellStyle name="9_פירוט אגח תשואה מעל 10%  2_פירוט אגח תשואה מעל 10%  2" xfId="27184"/>
    <cellStyle name="9_פירוט אגח תשואה מעל 10%  2_פירוט אגח תשואה מעל 10% _1" xfId="9280"/>
    <cellStyle name="9_פירוט אגח תשואה מעל 10%  2_פירוט אגח תשואה מעל 10% _1 2" xfId="27185"/>
    <cellStyle name="9_פירוט אגח תשואה מעל 10%  2_פירוט אגח תשואה מעל 10% _1_15" xfId="14719"/>
    <cellStyle name="9_פירוט אגח תשואה מעל 10%  2_פירוט אגח תשואה מעל 10% _1_15 2" xfId="27186"/>
    <cellStyle name="9_פירוט אגח תשואה מעל 10%  2_פירוט אגח תשואה מעל 10% _15" xfId="14718"/>
    <cellStyle name="9_פירוט אגח תשואה מעל 10%  2_פירוט אגח תשואה מעל 10% _15 2" xfId="27187"/>
    <cellStyle name="9_פירוט אגח תשואה מעל 10%  2_פירוט אגח תשואה מעל 10% _פירוט אגח תשואה מעל 10% " xfId="9281"/>
    <cellStyle name="9_פירוט אגח תשואה מעל 10%  2_פירוט אגח תשואה מעל 10% _פירוט אגח תשואה מעל 10%  2" xfId="27188"/>
    <cellStyle name="9_פירוט אגח תשואה מעל 10%  2_פירוט אגח תשואה מעל 10% _פירוט אגח תשואה מעל 10% _15" xfId="14720"/>
    <cellStyle name="9_פירוט אגח תשואה מעל 10%  2_פירוט אגח תשואה מעל 10% _פירוט אגח תשואה מעל 10% _15 2" xfId="27189"/>
    <cellStyle name="9_פירוט אגח תשואה מעל 10%  3" xfId="27173"/>
    <cellStyle name="9_פירוט אגח תשואה מעל 10% _1" xfId="9282"/>
    <cellStyle name="9_פירוט אגח תשואה מעל 10% _1 2" xfId="27190"/>
    <cellStyle name="9_פירוט אגח תשואה מעל 10% _1_15" xfId="14721"/>
    <cellStyle name="9_פירוט אגח תשואה מעל 10% _1_15 2" xfId="27191"/>
    <cellStyle name="9_פירוט אגח תשואה מעל 10% _1_פירוט אגח תשואה מעל 10% " xfId="9283"/>
    <cellStyle name="9_פירוט אגח תשואה מעל 10% _1_פירוט אגח תשואה מעל 10%  2" xfId="27192"/>
    <cellStyle name="9_פירוט אגח תשואה מעל 10% _1_פירוט אגח תשואה מעל 10% _15" xfId="14722"/>
    <cellStyle name="9_פירוט אגח תשואה מעל 10% _1_פירוט אגח תשואה מעל 10% _15 2" xfId="27193"/>
    <cellStyle name="9_פירוט אגח תשואה מעל 10% _15" xfId="14712"/>
    <cellStyle name="9_פירוט אגח תשואה מעל 10% _15 2" xfId="27194"/>
    <cellStyle name="9_פירוט אגח תשואה מעל 10% _2" xfId="9284"/>
    <cellStyle name="9_פירוט אגח תשואה מעל 10% _2 2" xfId="27195"/>
    <cellStyle name="9_פירוט אגח תשואה מעל 10% _2_15" xfId="14723"/>
    <cellStyle name="9_פירוט אגח תשואה מעל 10% _2_15 2" xfId="27196"/>
    <cellStyle name="9_פירוט אגח תשואה מעל 10% _4.4." xfId="9285"/>
    <cellStyle name="9_פירוט אגח תשואה מעל 10% _4.4. 2" xfId="9286"/>
    <cellStyle name="9_פירוט אגח תשואה מעל 10% _4.4. 2 2" xfId="27198"/>
    <cellStyle name="9_פירוט אגח תשואה מעל 10% _4.4. 2_15" xfId="14725"/>
    <cellStyle name="9_פירוט אגח תשואה מעל 10% _4.4. 2_15 2" xfId="27199"/>
    <cellStyle name="9_פירוט אגח תשואה מעל 10% _4.4. 2_דיווחים נוספים" xfId="9287"/>
    <cellStyle name="9_פירוט אגח תשואה מעל 10% _4.4. 2_דיווחים נוספים 2" xfId="27200"/>
    <cellStyle name="9_פירוט אגח תשואה מעל 10% _4.4. 2_דיווחים נוספים_1" xfId="9288"/>
    <cellStyle name="9_פירוט אגח תשואה מעל 10% _4.4. 2_דיווחים נוספים_1 2" xfId="27201"/>
    <cellStyle name="9_פירוט אגח תשואה מעל 10% _4.4. 2_דיווחים נוספים_1_15" xfId="14727"/>
    <cellStyle name="9_פירוט אגח תשואה מעל 10% _4.4. 2_דיווחים נוספים_1_15 2" xfId="27202"/>
    <cellStyle name="9_פירוט אגח תשואה מעל 10% _4.4. 2_דיווחים נוספים_1_פירוט אגח תשואה מעל 10% " xfId="9289"/>
    <cellStyle name="9_פירוט אגח תשואה מעל 10% _4.4. 2_דיווחים נוספים_1_פירוט אגח תשואה מעל 10%  2" xfId="27203"/>
    <cellStyle name="9_פירוט אגח תשואה מעל 10% _4.4. 2_דיווחים נוספים_1_פירוט אגח תשואה מעל 10% _15" xfId="14728"/>
    <cellStyle name="9_פירוט אגח תשואה מעל 10% _4.4. 2_דיווחים נוספים_1_פירוט אגח תשואה מעל 10% _15 2" xfId="27204"/>
    <cellStyle name="9_פירוט אגח תשואה מעל 10% _4.4. 2_דיווחים נוספים_15" xfId="14726"/>
    <cellStyle name="9_פירוט אגח תשואה מעל 10% _4.4. 2_דיווחים נוספים_15 2" xfId="27205"/>
    <cellStyle name="9_פירוט אגח תשואה מעל 10% _4.4. 2_דיווחים נוספים_פירוט אגח תשואה מעל 10% " xfId="9290"/>
    <cellStyle name="9_פירוט אגח תשואה מעל 10% _4.4. 2_דיווחים נוספים_פירוט אגח תשואה מעל 10%  2" xfId="27206"/>
    <cellStyle name="9_פירוט אגח תשואה מעל 10% _4.4. 2_דיווחים נוספים_פירוט אגח תשואה מעל 10% _15" xfId="14729"/>
    <cellStyle name="9_פירוט אגח תשואה מעל 10% _4.4. 2_דיווחים נוספים_פירוט אגח תשואה מעל 10% _15 2" xfId="27207"/>
    <cellStyle name="9_פירוט אגח תשואה מעל 10% _4.4. 2_פירוט אגח תשואה מעל 10% " xfId="9291"/>
    <cellStyle name="9_פירוט אגח תשואה מעל 10% _4.4. 2_פירוט אגח תשואה מעל 10%  2" xfId="27208"/>
    <cellStyle name="9_פירוט אגח תשואה מעל 10% _4.4. 2_פירוט אגח תשואה מעל 10% _1" xfId="9292"/>
    <cellStyle name="9_פירוט אגח תשואה מעל 10% _4.4. 2_פירוט אגח תשואה מעל 10% _1 2" xfId="27209"/>
    <cellStyle name="9_פירוט אגח תשואה מעל 10% _4.4. 2_פירוט אגח תשואה מעל 10% _1_15" xfId="14731"/>
    <cellStyle name="9_פירוט אגח תשואה מעל 10% _4.4. 2_פירוט אגח תשואה מעל 10% _1_15 2" xfId="27210"/>
    <cellStyle name="9_פירוט אגח תשואה מעל 10% _4.4. 2_פירוט אגח תשואה מעל 10% _15" xfId="14730"/>
    <cellStyle name="9_פירוט אגח תשואה מעל 10% _4.4. 2_פירוט אגח תשואה מעל 10% _15 2" xfId="27211"/>
    <cellStyle name="9_פירוט אגח תשואה מעל 10% _4.4. 2_פירוט אגח תשואה מעל 10% _פירוט אגח תשואה מעל 10% " xfId="9293"/>
    <cellStyle name="9_פירוט אגח תשואה מעל 10% _4.4. 2_פירוט אגח תשואה מעל 10% _פירוט אגח תשואה מעל 10%  2" xfId="27212"/>
    <cellStyle name="9_פירוט אגח תשואה מעל 10% _4.4. 2_פירוט אגח תשואה מעל 10% _פירוט אגח תשואה מעל 10% _15" xfId="14732"/>
    <cellStyle name="9_פירוט אגח תשואה מעל 10% _4.4. 2_פירוט אגח תשואה מעל 10% _פירוט אגח תשואה מעל 10% _15 2" xfId="27213"/>
    <cellStyle name="9_פירוט אגח תשואה מעל 10% _4.4. 3" xfId="27197"/>
    <cellStyle name="9_פירוט אגח תשואה מעל 10% _4.4._15" xfId="14724"/>
    <cellStyle name="9_פירוט אגח תשואה מעל 10% _4.4._15 2" xfId="27214"/>
    <cellStyle name="9_פירוט אגח תשואה מעל 10% _4.4._דיווחים נוספים" xfId="9294"/>
    <cellStyle name="9_פירוט אגח תשואה מעל 10% _4.4._דיווחים נוספים 2" xfId="27215"/>
    <cellStyle name="9_פירוט אגח תשואה מעל 10% _4.4._דיווחים נוספים_15" xfId="14733"/>
    <cellStyle name="9_פירוט אגח תשואה מעל 10% _4.4._דיווחים נוספים_15 2" xfId="27216"/>
    <cellStyle name="9_פירוט אגח תשואה מעל 10% _4.4._דיווחים נוספים_פירוט אגח תשואה מעל 10% " xfId="9295"/>
    <cellStyle name="9_פירוט אגח תשואה מעל 10% _4.4._דיווחים נוספים_פירוט אגח תשואה מעל 10%  2" xfId="27217"/>
    <cellStyle name="9_פירוט אגח תשואה מעל 10% _4.4._דיווחים נוספים_פירוט אגח תשואה מעל 10% _15" xfId="14734"/>
    <cellStyle name="9_פירוט אגח תשואה מעל 10% _4.4._דיווחים נוספים_פירוט אגח תשואה מעל 10% _15 2" xfId="27218"/>
    <cellStyle name="9_פירוט אגח תשואה מעל 10% _4.4._פירוט אגח תשואה מעל 10% " xfId="9296"/>
    <cellStyle name="9_פירוט אגח תשואה מעל 10% _4.4._פירוט אגח תשואה מעל 10%  2" xfId="27219"/>
    <cellStyle name="9_פירוט אגח תשואה מעל 10% _4.4._פירוט אגח תשואה מעל 10% _1" xfId="9297"/>
    <cellStyle name="9_פירוט אגח תשואה מעל 10% _4.4._פירוט אגח תשואה מעל 10% _1 2" xfId="27220"/>
    <cellStyle name="9_פירוט אגח תשואה מעל 10% _4.4._פירוט אגח תשואה מעל 10% _1_15" xfId="14736"/>
    <cellStyle name="9_פירוט אגח תשואה מעל 10% _4.4._פירוט אגח תשואה מעל 10% _1_15 2" xfId="27221"/>
    <cellStyle name="9_פירוט אגח תשואה מעל 10% _4.4._פירוט אגח תשואה מעל 10% _15" xfId="14735"/>
    <cellStyle name="9_פירוט אגח תשואה מעל 10% _4.4._פירוט אגח תשואה מעל 10% _15 2" xfId="27222"/>
    <cellStyle name="9_פירוט אגח תשואה מעל 10% _4.4._פירוט אגח תשואה מעל 10% _פירוט אגח תשואה מעל 10% " xfId="9298"/>
    <cellStyle name="9_פירוט אגח תשואה מעל 10% _4.4._פירוט אגח תשואה מעל 10% _פירוט אגח תשואה מעל 10%  2" xfId="27223"/>
    <cellStyle name="9_פירוט אגח תשואה מעל 10% _4.4._פירוט אגח תשואה מעל 10% _פירוט אגח תשואה מעל 10% _15" xfId="14737"/>
    <cellStyle name="9_פירוט אגח תשואה מעל 10% _4.4._פירוט אגח תשואה מעל 10% _פירוט אגח תשואה מעל 10% _15 2" xfId="27224"/>
    <cellStyle name="9_פירוט אגח תשואה מעל 10% _דיווחים נוספים" xfId="9299"/>
    <cellStyle name="9_פירוט אגח תשואה מעל 10% _דיווחים נוספים 2" xfId="27225"/>
    <cellStyle name="9_פירוט אגח תשואה מעל 10% _דיווחים נוספים_1" xfId="9300"/>
    <cellStyle name="9_פירוט אגח תשואה מעל 10% _דיווחים נוספים_1 2" xfId="27226"/>
    <cellStyle name="9_פירוט אגח תשואה מעל 10% _דיווחים נוספים_1_15" xfId="14739"/>
    <cellStyle name="9_פירוט אגח תשואה מעל 10% _דיווחים נוספים_1_15 2" xfId="27227"/>
    <cellStyle name="9_פירוט אגח תשואה מעל 10% _דיווחים נוספים_1_פירוט אגח תשואה מעל 10% " xfId="9301"/>
    <cellStyle name="9_פירוט אגח תשואה מעל 10% _דיווחים נוספים_1_פירוט אגח תשואה מעל 10%  2" xfId="27228"/>
    <cellStyle name="9_פירוט אגח תשואה מעל 10% _דיווחים נוספים_1_פירוט אגח תשואה מעל 10% _15" xfId="14740"/>
    <cellStyle name="9_פירוט אגח תשואה מעל 10% _דיווחים נוספים_1_פירוט אגח תשואה מעל 10% _15 2" xfId="27229"/>
    <cellStyle name="9_פירוט אגח תשואה מעל 10% _דיווחים נוספים_15" xfId="14738"/>
    <cellStyle name="9_פירוט אגח תשואה מעל 10% _דיווחים נוספים_15 2" xfId="27230"/>
    <cellStyle name="9_פירוט אגח תשואה מעל 10% _דיווחים נוספים_פירוט אגח תשואה מעל 10% " xfId="9302"/>
    <cellStyle name="9_פירוט אגח תשואה מעל 10% _דיווחים נוספים_פירוט אגח תשואה מעל 10%  2" xfId="27231"/>
    <cellStyle name="9_פירוט אגח תשואה מעל 10% _דיווחים נוספים_פירוט אגח תשואה מעל 10% _15" xfId="14741"/>
    <cellStyle name="9_פירוט אגח תשואה מעל 10% _דיווחים נוספים_פירוט אגח תשואה מעל 10% _15 2" xfId="27232"/>
    <cellStyle name="9_פירוט אגח תשואה מעל 10% _פירוט אגח תשואה מעל 10% " xfId="9303"/>
    <cellStyle name="9_פירוט אגח תשואה מעל 10% _פירוט אגח תשואה מעל 10%  2" xfId="27233"/>
    <cellStyle name="9_פירוט אגח תשואה מעל 10% _פירוט אגח תשואה מעל 10% _1" xfId="9304"/>
    <cellStyle name="9_פירוט אגח תשואה מעל 10% _פירוט אגח תשואה מעל 10% _1 2" xfId="27234"/>
    <cellStyle name="9_פירוט אגח תשואה מעל 10% _פירוט אגח תשואה מעל 10% _1_15" xfId="14743"/>
    <cellStyle name="9_פירוט אגח תשואה מעל 10% _פירוט אגח תשואה מעל 10% _1_15 2" xfId="27235"/>
    <cellStyle name="9_פירוט אגח תשואה מעל 10% _פירוט אגח תשואה מעל 10% _15" xfId="14742"/>
    <cellStyle name="9_פירוט אגח תשואה מעל 10% _פירוט אגח תשואה מעל 10% _15 2" xfId="27236"/>
    <cellStyle name="9_פירוט אגח תשואה מעל 10% _פירוט אגח תשואה מעל 10% _פירוט אגח תשואה מעל 10% " xfId="9305"/>
    <cellStyle name="9_פירוט אגח תשואה מעל 10% _פירוט אגח תשואה מעל 10% _פירוט אגח תשואה מעל 10%  2" xfId="27237"/>
    <cellStyle name="9_פירוט אגח תשואה מעל 10% _פירוט אגח תשואה מעל 10% _פירוט אגח תשואה מעל 10% _15" xfId="14744"/>
    <cellStyle name="9_פירוט אגח תשואה מעל 10% _פירוט אגח תשואה מעל 10% _פירוט אגח תשואה מעל 10% _15 2" xfId="27238"/>
    <cellStyle name="Accent1" xfId="36"/>
    <cellStyle name="Accent1 - 20%" xfId="37"/>
    <cellStyle name="Accent1 - 20% 2" xfId="27240"/>
    <cellStyle name="Accent1 - 20% 3" xfId="29684"/>
    <cellStyle name="Accent1 - 20% 4" xfId="9307"/>
    <cellStyle name="Accent1 - 40%" xfId="38"/>
    <cellStyle name="Accent1 - 40% 2" xfId="27241"/>
    <cellStyle name="Accent1 - 40% 3" xfId="29685"/>
    <cellStyle name="Accent1 - 40% 4" xfId="9308"/>
    <cellStyle name="Accent1 - 60%" xfId="39"/>
    <cellStyle name="Accent1 - 60% 2" xfId="27242"/>
    <cellStyle name="Accent1 - 60% 3" xfId="29686"/>
    <cellStyle name="Accent1 - 60% 4" xfId="9309"/>
    <cellStyle name="Accent1 2" xfId="27239"/>
    <cellStyle name="Accent1 3" xfId="29648"/>
    <cellStyle name="Accent1 4" xfId="16959"/>
    <cellStyle name="Accent1 5" xfId="29649"/>
    <cellStyle name="Accent1 6" xfId="16960"/>
    <cellStyle name="Accent1 7" xfId="29683"/>
    <cellStyle name="Accent1 8" xfId="9306"/>
    <cellStyle name="Accent1_10" xfId="16935"/>
    <cellStyle name="Accent2" xfId="40"/>
    <cellStyle name="Accent2 - 20%" xfId="41"/>
    <cellStyle name="Accent2 - 20% 2" xfId="27244"/>
    <cellStyle name="Accent2 - 20% 3" xfId="29688"/>
    <cellStyle name="Accent2 - 20% 4" xfId="9311"/>
    <cellStyle name="Accent2 - 40%" xfId="42"/>
    <cellStyle name="Accent2 - 40% 2" xfId="27245"/>
    <cellStyle name="Accent2 - 40% 3" xfId="29689"/>
    <cellStyle name="Accent2 - 40% 4" xfId="9312"/>
    <cellStyle name="Accent2 - 60%" xfId="43"/>
    <cellStyle name="Accent2 - 60% 2" xfId="27246"/>
    <cellStyle name="Accent2 - 60% 3" xfId="29690"/>
    <cellStyle name="Accent2 - 60% 4" xfId="9313"/>
    <cellStyle name="Accent2 2" xfId="27243"/>
    <cellStyle name="Accent2 3" xfId="29650"/>
    <cellStyle name="Accent2 4" xfId="16961"/>
    <cellStyle name="Accent2 5" xfId="29651"/>
    <cellStyle name="Accent2 6" xfId="16962"/>
    <cellStyle name="Accent2 7" xfId="29687"/>
    <cellStyle name="Accent2 8" xfId="9310"/>
    <cellStyle name="Accent2_10" xfId="16936"/>
    <cellStyle name="Accent3" xfId="44"/>
    <cellStyle name="Accent3 - 20%" xfId="45"/>
    <cellStyle name="Accent3 - 20% 2" xfId="27248"/>
    <cellStyle name="Accent3 - 20% 3" xfId="29692"/>
    <cellStyle name="Accent3 - 20% 4" xfId="9315"/>
    <cellStyle name="Accent3 - 40%" xfId="46"/>
    <cellStyle name="Accent3 - 40% 2" xfId="27249"/>
    <cellStyle name="Accent3 - 40% 3" xfId="29693"/>
    <cellStyle name="Accent3 - 40% 4" xfId="9316"/>
    <cellStyle name="Accent3 - 60%" xfId="47"/>
    <cellStyle name="Accent3 - 60% 2" xfId="27250"/>
    <cellStyle name="Accent3 - 60% 3" xfId="29694"/>
    <cellStyle name="Accent3 - 60% 4" xfId="9317"/>
    <cellStyle name="Accent3 2" xfId="27247"/>
    <cellStyle name="Accent3 3" xfId="29652"/>
    <cellStyle name="Accent3 4" xfId="16963"/>
    <cellStyle name="Accent3 5" xfId="29653"/>
    <cellStyle name="Accent3 6" xfId="16964"/>
    <cellStyle name="Accent3 7" xfId="29691"/>
    <cellStyle name="Accent3 8" xfId="9314"/>
    <cellStyle name="Accent3_10" xfId="16937"/>
    <cellStyle name="Accent4" xfId="48"/>
    <cellStyle name="Accent4 - 20%" xfId="49"/>
    <cellStyle name="Accent4 - 20% 2" xfId="27252"/>
    <cellStyle name="Accent4 - 20% 3" xfId="29696"/>
    <cellStyle name="Accent4 - 20% 4" xfId="9319"/>
    <cellStyle name="Accent4 - 40%" xfId="50"/>
    <cellStyle name="Accent4 - 40% 2" xfId="27253"/>
    <cellStyle name="Accent4 - 40% 3" xfId="29697"/>
    <cellStyle name="Accent4 - 40% 4" xfId="9320"/>
    <cellStyle name="Accent4 - 60%" xfId="51"/>
    <cellStyle name="Accent4 - 60% 2" xfId="27254"/>
    <cellStyle name="Accent4 - 60% 3" xfId="29698"/>
    <cellStyle name="Accent4 - 60% 4" xfId="9321"/>
    <cellStyle name="Accent4 2" xfId="27251"/>
    <cellStyle name="Accent4 3" xfId="29654"/>
    <cellStyle name="Accent4 4" xfId="16965"/>
    <cellStyle name="Accent4 5" xfId="29655"/>
    <cellStyle name="Accent4 6" xfId="16966"/>
    <cellStyle name="Accent4 7" xfId="29695"/>
    <cellStyle name="Accent4 8" xfId="9318"/>
    <cellStyle name="Accent4_10" xfId="16938"/>
    <cellStyle name="Accent5" xfId="52"/>
    <cellStyle name="Accent5 - 20%" xfId="53"/>
    <cellStyle name="Accent5 - 20% 2" xfId="27256"/>
    <cellStyle name="Accent5 - 20% 3" xfId="29700"/>
    <cellStyle name="Accent5 - 20% 4" xfId="9323"/>
    <cellStyle name="Accent5 - 40%" xfId="54"/>
    <cellStyle name="Accent5 - 40% 2" xfId="27257"/>
    <cellStyle name="Accent5 - 40% 3" xfId="29701"/>
    <cellStyle name="Accent5 - 40% 4" xfId="9324"/>
    <cellStyle name="Accent5 - 60%" xfId="55"/>
    <cellStyle name="Accent5 - 60% 2" xfId="27258"/>
    <cellStyle name="Accent5 - 60% 3" xfId="29702"/>
    <cellStyle name="Accent5 - 60% 4" xfId="9325"/>
    <cellStyle name="Accent5 2" xfId="27255"/>
    <cellStyle name="Accent5 3" xfId="29656"/>
    <cellStyle name="Accent5 4" xfId="16967"/>
    <cellStyle name="Accent5 5" xfId="29658"/>
    <cellStyle name="Accent5 6" xfId="16969"/>
    <cellStyle name="Accent5 7" xfId="29699"/>
    <cellStyle name="Accent5 8" xfId="9322"/>
    <cellStyle name="Accent5_10" xfId="16939"/>
    <cellStyle name="Accent6" xfId="56"/>
    <cellStyle name="Accent6 - 20%" xfId="57"/>
    <cellStyle name="Accent6 - 20% 2" xfId="27260"/>
    <cellStyle name="Accent6 - 20% 3" xfId="29704"/>
    <cellStyle name="Accent6 - 20% 4" xfId="9327"/>
    <cellStyle name="Accent6 - 40%" xfId="58"/>
    <cellStyle name="Accent6 - 40% 2" xfId="27261"/>
    <cellStyle name="Accent6 - 40% 3" xfId="29705"/>
    <cellStyle name="Accent6 - 40% 4" xfId="9328"/>
    <cellStyle name="Accent6 - 60%" xfId="59"/>
    <cellStyle name="Accent6 - 60% 2" xfId="27262"/>
    <cellStyle name="Accent6 - 60% 3" xfId="29706"/>
    <cellStyle name="Accent6 - 60% 4" xfId="9329"/>
    <cellStyle name="Accent6 2" xfId="27259"/>
    <cellStyle name="Accent6 3" xfId="29657"/>
    <cellStyle name="Accent6 4" xfId="16968"/>
    <cellStyle name="Accent6 5" xfId="29659"/>
    <cellStyle name="Accent6 6" xfId="16970"/>
    <cellStyle name="Accent6 7" xfId="29703"/>
    <cellStyle name="Accent6 8" xfId="9326"/>
    <cellStyle name="Accent6_10" xfId="16940"/>
    <cellStyle name="Bad" xfId="60"/>
    <cellStyle name="Bad 2" xfId="27263"/>
    <cellStyle name="Bad 3" xfId="29707"/>
    <cellStyle name="Bad 4" xfId="9330"/>
    <cellStyle name="Calculation" xfId="61"/>
    <cellStyle name="Calculation 2" xfId="9332"/>
    <cellStyle name="Calculation 2 2" xfId="27265"/>
    <cellStyle name="Calculation 3" xfId="27264"/>
    <cellStyle name="Calculation 4" xfId="29708"/>
    <cellStyle name="Calculation 5" xfId="9331"/>
    <cellStyle name="Calculation_10" xfId="16941"/>
    <cellStyle name="Check Cell" xfId="62"/>
    <cellStyle name="Check Cell 2" xfId="27266"/>
    <cellStyle name="Check Cell 3" xfId="29709"/>
    <cellStyle name="Check Cell 4" xfId="9333"/>
    <cellStyle name="Comma" xfId="13" builtinId="3"/>
    <cellStyle name="Comma 10" xfId="202"/>
    <cellStyle name="Comma 11" xfId="29663"/>
    <cellStyle name="Comma 2" xfId="1"/>
    <cellStyle name="Comma 2 10" xfId="29710"/>
    <cellStyle name="Comma 2 11" xfId="192"/>
    <cellStyle name="Comma 2 12" xfId="148"/>
    <cellStyle name="Comma 2 2" xfId="63"/>
    <cellStyle name="Comma 2 2 2" xfId="9334"/>
    <cellStyle name="Comma 2 2 3" xfId="16957"/>
    <cellStyle name="Comma 2 2 4" xfId="197"/>
    <cellStyle name="Comma 2 3" xfId="9335"/>
    <cellStyle name="Comma 2 3 2" xfId="27267"/>
    <cellStyle name="Comma 2 4" xfId="9336"/>
    <cellStyle name="Comma 2 4 2" xfId="27268"/>
    <cellStyle name="Comma 2 5" xfId="9337"/>
    <cellStyle name="Comma 2 5 2" xfId="27269"/>
    <cellStyle name="Comma 2 6" xfId="9338"/>
    <cellStyle name="Comma 2 6 2" xfId="27270"/>
    <cellStyle name="Comma 2 7" xfId="16930"/>
    <cellStyle name="Comma 2 7 2" xfId="27271"/>
    <cellStyle name="Comma 2 8" xfId="198"/>
    <cellStyle name="Comma 2 9" xfId="16953"/>
    <cellStyle name="Comma 2_10" xfId="16946"/>
    <cellStyle name="Comma 3" xfId="64"/>
    <cellStyle name="Comma 3 2" xfId="207"/>
    <cellStyle name="Comma 4" xfId="16"/>
    <cellStyle name="Comma 4 2" xfId="27272"/>
    <cellStyle name="Comma 4 3" xfId="14886"/>
    <cellStyle name="Comma 5" xfId="145"/>
    <cellStyle name="Comma 5 2" xfId="29785"/>
    <cellStyle name="Comma 5 3" xfId="196"/>
    <cellStyle name="Comma 6" xfId="14887"/>
    <cellStyle name="Comma 6 2" xfId="27273"/>
    <cellStyle name="Comma 7" xfId="14888"/>
    <cellStyle name="Comma 7 2" xfId="27274"/>
    <cellStyle name="Comma 8" xfId="14889"/>
    <cellStyle name="Comma 8 2" xfId="27275"/>
    <cellStyle name="Comma 9" xfId="14890"/>
    <cellStyle name="Comma 9 2" xfId="27276"/>
    <cellStyle name="Currency [0] _1" xfId="2"/>
    <cellStyle name="Emphasis 1" xfId="65"/>
    <cellStyle name="Emphasis 1 2" xfId="27277"/>
    <cellStyle name="Emphasis 1 3" xfId="29711"/>
    <cellStyle name="Emphasis 1 4" xfId="9339"/>
    <cellStyle name="Emphasis 2" xfId="66"/>
    <cellStyle name="Emphasis 2 2" xfId="27278"/>
    <cellStyle name="Emphasis 2 3" xfId="29712"/>
    <cellStyle name="Emphasis 2 4" xfId="9340"/>
    <cellStyle name="Emphasis 3" xfId="67"/>
    <cellStyle name="Emphasis 3 2" xfId="27279"/>
    <cellStyle name="Emphasis 3 3" xfId="29713"/>
    <cellStyle name="Emphasis 3 4" xfId="9341"/>
    <cellStyle name="Euro" xfId="9342"/>
    <cellStyle name="Euro 2" xfId="27280"/>
    <cellStyle name="Explanatory Text" xfId="68"/>
    <cellStyle name="Explanatory Text 2" xfId="27281"/>
    <cellStyle name="Explanatory Text 3" xfId="29714"/>
    <cellStyle name="Explanatory Text 4" xfId="9343"/>
    <cellStyle name="Followed Hyperlink" xfId="9344"/>
    <cellStyle name="Followed Hyperlink 2" xfId="27282"/>
    <cellStyle name="Good" xfId="69"/>
    <cellStyle name="Good 2" xfId="27283"/>
    <cellStyle name="Good 3" xfId="29715"/>
    <cellStyle name="Good 4" xfId="9345"/>
    <cellStyle name="Heading 1" xfId="70"/>
    <cellStyle name="Heading 1 2" xfId="27284"/>
    <cellStyle name="Heading 1 3" xfId="29716"/>
    <cellStyle name="Heading 1 4" xfId="9346"/>
    <cellStyle name="Heading 2" xfId="71"/>
    <cellStyle name="Heading 2 2" xfId="27285"/>
    <cellStyle name="Heading 2 3" xfId="29717"/>
    <cellStyle name="Heading 2 4" xfId="9347"/>
    <cellStyle name="Heading 3" xfId="72"/>
    <cellStyle name="Heading 3 2" xfId="27286"/>
    <cellStyle name="Heading 3 3" xfId="29718"/>
    <cellStyle name="Heading 3 4" xfId="9348"/>
    <cellStyle name="Heading 4" xfId="73"/>
    <cellStyle name="Heading 4 2" xfId="27287"/>
    <cellStyle name="Heading 4 3" xfId="29719"/>
    <cellStyle name="Heading 4 4" xfId="9349"/>
    <cellStyle name="Hyperlink" xfId="9350"/>
    <cellStyle name="Hyperlink 2" xfId="3"/>
    <cellStyle name="Hyperlink 3" xfId="27288"/>
    <cellStyle name="Input" xfId="74"/>
    <cellStyle name="Input 2" xfId="9352"/>
    <cellStyle name="Input 2 2" xfId="27290"/>
    <cellStyle name="Input 3" xfId="27289"/>
    <cellStyle name="Input 4" xfId="29720"/>
    <cellStyle name="Input 5" xfId="9351"/>
    <cellStyle name="Input_10" xfId="16942"/>
    <cellStyle name="Linked Cell" xfId="75"/>
    <cellStyle name="Linked Cell 2" xfId="27291"/>
    <cellStyle name="Linked Cell 3" xfId="29721"/>
    <cellStyle name="Linked Cell 4" xfId="9353"/>
    <cellStyle name="Neutral" xfId="76"/>
    <cellStyle name="Neutral 2" xfId="27292"/>
    <cellStyle name="Neutral 3" xfId="29722"/>
    <cellStyle name="Neutral 4" xfId="9354"/>
    <cellStyle name="Normal" xfId="0" builtinId="0"/>
    <cellStyle name="Normal 10" xfId="9355"/>
    <cellStyle name="Normal 10 2" xfId="9356"/>
    <cellStyle name="Normal 10 2 2" xfId="14891"/>
    <cellStyle name="Normal 10 2 2 2" xfId="14892"/>
    <cellStyle name="Normal 10 2 2 2 2" xfId="14893"/>
    <cellStyle name="Normal 10 2 2 2 2 2" xfId="27297"/>
    <cellStyle name="Normal 10 2 2 2 3" xfId="27296"/>
    <cellStyle name="Normal 10 2 2 3" xfId="14894"/>
    <cellStyle name="Normal 10 2 2 3 2" xfId="14895"/>
    <cellStyle name="Normal 10 2 2 3 2 2" xfId="27299"/>
    <cellStyle name="Normal 10 2 2 3 3" xfId="27298"/>
    <cellStyle name="Normal 10 2 2 4" xfId="14896"/>
    <cellStyle name="Normal 10 2 2 4 2" xfId="27300"/>
    <cellStyle name="Normal 10 2 2 5" xfId="27295"/>
    <cellStyle name="Normal 10 2 3" xfId="14897"/>
    <cellStyle name="Normal 10 2 3 2" xfId="14898"/>
    <cellStyle name="Normal 10 2 3 2 2" xfId="27302"/>
    <cellStyle name="Normal 10 2 3 3" xfId="27301"/>
    <cellStyle name="Normal 10 2 4" xfId="14899"/>
    <cellStyle name="Normal 10 2 4 2" xfId="14900"/>
    <cellStyle name="Normal 10 2 4 2 2" xfId="27304"/>
    <cellStyle name="Normal 10 2 4 3" xfId="27303"/>
    <cellStyle name="Normal 10 2 5" xfId="14901"/>
    <cellStyle name="Normal 10 2 5 2" xfId="27305"/>
    <cellStyle name="Normal 10 2 6" xfId="27294"/>
    <cellStyle name="Normal 10 2_15" xfId="16905"/>
    <cellStyle name="Normal 10 3" xfId="9357"/>
    <cellStyle name="Normal 10 3 2" xfId="14902"/>
    <cellStyle name="Normal 10 3 2 2" xfId="14903"/>
    <cellStyle name="Normal 10 3 2 2 2" xfId="27308"/>
    <cellStyle name="Normal 10 3 2 3" xfId="27307"/>
    <cellStyle name="Normal 10 3 3" xfId="14904"/>
    <cellStyle name="Normal 10 3 3 2" xfId="14905"/>
    <cellStyle name="Normal 10 3 3 2 2" xfId="27310"/>
    <cellStyle name="Normal 10 3 3 3" xfId="27309"/>
    <cellStyle name="Normal 10 3 4" xfId="14906"/>
    <cellStyle name="Normal 10 3 4 2" xfId="27311"/>
    <cellStyle name="Normal 10 3 5" xfId="27306"/>
    <cellStyle name="Normal 10 3_15" xfId="16906"/>
    <cellStyle name="Normal 10 4" xfId="9358"/>
    <cellStyle name="Normal 10 4 2" xfId="14907"/>
    <cellStyle name="Normal 10 4 2 2" xfId="27313"/>
    <cellStyle name="Normal 10 4 3" xfId="27312"/>
    <cellStyle name="Normal 10 4_15" xfId="16907"/>
    <cellStyle name="Normal 10 5" xfId="14908"/>
    <cellStyle name="Normal 10 5 2" xfId="14909"/>
    <cellStyle name="Normal 10 5 2 2" xfId="27315"/>
    <cellStyle name="Normal 10 5 3" xfId="27314"/>
    <cellStyle name="Normal 10 6" xfId="14910"/>
    <cellStyle name="Normal 10 6 2" xfId="27316"/>
    <cellStyle name="Normal 10 7" xfId="27293"/>
    <cellStyle name="Normal 10_15" xfId="14745"/>
    <cellStyle name="Normal 103" xfId="149"/>
    <cellStyle name="Normal 11" xfId="4"/>
    <cellStyle name="Normal 11 2" xfId="77"/>
    <cellStyle name="Normal 11 2 2" xfId="27317"/>
    <cellStyle name="Normal 11 2 3" xfId="9360"/>
    <cellStyle name="Normal 11 3" xfId="16931"/>
    <cellStyle name="Normal 11 3 2" xfId="27318"/>
    <cellStyle name="Normal 11 4" xfId="9359"/>
    <cellStyle name="Normal 11 5" xfId="16954"/>
    <cellStyle name="Normal 11 6" xfId="29723"/>
    <cellStyle name="Normal 11 7" xfId="193"/>
    <cellStyle name="Normal 11_10" xfId="16947"/>
    <cellStyle name="Normal 12" xfId="9361"/>
    <cellStyle name="Normal 12 2" xfId="14911"/>
    <cellStyle name="Normal 12 2 2" xfId="14912"/>
    <cellStyle name="Normal 12 2 2 2" xfId="14913"/>
    <cellStyle name="Normal 12 2 2 2 2" xfId="27322"/>
    <cellStyle name="Normal 12 2 2 3" xfId="27321"/>
    <cellStyle name="Normal 12 2 3" xfId="14914"/>
    <cellStyle name="Normal 12 2 3 2" xfId="14915"/>
    <cellStyle name="Normal 12 2 3 2 2" xfId="27324"/>
    <cellStyle name="Normal 12 2 3 3" xfId="27323"/>
    <cellStyle name="Normal 12 2 4" xfId="14916"/>
    <cellStyle name="Normal 12 2 4 2" xfId="27325"/>
    <cellStyle name="Normal 12 2 5" xfId="27320"/>
    <cellStyle name="Normal 12 3" xfId="14917"/>
    <cellStyle name="Normal 12 3 2" xfId="14918"/>
    <cellStyle name="Normal 12 3 2 2" xfId="27327"/>
    <cellStyle name="Normal 12 3 3" xfId="27326"/>
    <cellStyle name="Normal 12 4" xfId="14919"/>
    <cellStyle name="Normal 12 4 2" xfId="14920"/>
    <cellStyle name="Normal 12 4 2 2" xfId="27329"/>
    <cellStyle name="Normal 12 4 3" xfId="27328"/>
    <cellStyle name="Normal 12 5" xfId="14921"/>
    <cellStyle name="Normal 12 5 2" xfId="27330"/>
    <cellStyle name="Normal 12 6" xfId="27319"/>
    <cellStyle name="Normal 12_15" xfId="16908"/>
    <cellStyle name="Normal 13" xfId="9362"/>
    <cellStyle name="Normal 13 2" xfId="27331"/>
    <cellStyle name="Normal 14" xfId="9363"/>
    <cellStyle name="Normal 14 2" xfId="14922"/>
    <cellStyle name="Normal 14 2 2" xfId="14923"/>
    <cellStyle name="Normal 14 2 2 2" xfId="27334"/>
    <cellStyle name="Normal 14 2 3" xfId="27333"/>
    <cellStyle name="Normal 14 3" xfId="14924"/>
    <cellStyle name="Normal 14 3 2" xfId="14925"/>
    <cellStyle name="Normal 14 3 2 2" xfId="27336"/>
    <cellStyle name="Normal 14 3 3" xfId="27335"/>
    <cellStyle name="Normal 14 4" xfId="14926"/>
    <cellStyle name="Normal 14 4 2" xfId="27337"/>
    <cellStyle name="Normal 14 5" xfId="27332"/>
    <cellStyle name="Normal 14_15" xfId="16909"/>
    <cellStyle name="Normal 15" xfId="9364"/>
    <cellStyle name="Normal 15 2" xfId="27338"/>
    <cellStyle name="Normal 16" xfId="9365"/>
    <cellStyle name="Normal 16 2" xfId="14927"/>
    <cellStyle name="Normal 16 2 2" xfId="27340"/>
    <cellStyle name="Normal 16 3" xfId="27339"/>
    <cellStyle name="Normal 16_15" xfId="16910"/>
    <cellStyle name="Normal 17" xfId="9366"/>
    <cellStyle name="Normal 17 2" xfId="14928"/>
    <cellStyle name="Normal 17 2 2" xfId="27342"/>
    <cellStyle name="Normal 17 3" xfId="27341"/>
    <cellStyle name="Normal 17_15" xfId="16911"/>
    <cellStyle name="Normal 18" xfId="9367"/>
    <cellStyle name="Normal 18 2" xfId="27343"/>
    <cellStyle name="Normal 19" xfId="9368"/>
    <cellStyle name="Normal 19 2" xfId="9369"/>
    <cellStyle name="Normal 19 2 2" xfId="27345"/>
    <cellStyle name="Normal 19 3" xfId="27344"/>
    <cellStyle name="Normal 19_15" xfId="14746"/>
    <cellStyle name="Normal 2" xfId="5"/>
    <cellStyle name="Normal 2 10" xfId="14929"/>
    <cellStyle name="Normal 2 10 2" xfId="14930"/>
    <cellStyle name="Normal 2 10 2 2" xfId="27347"/>
    <cellStyle name="Normal 2 10 3" xfId="27346"/>
    <cellStyle name="Normal 2 11" xfId="14931"/>
    <cellStyle name="Normal 2 11 2" xfId="14932"/>
    <cellStyle name="Normal 2 11 2 2" xfId="27349"/>
    <cellStyle name="Normal 2 11 3" xfId="27348"/>
    <cellStyle name="Normal 2 12" xfId="14933"/>
    <cellStyle name="Normal 2 12 2" xfId="27350"/>
    <cellStyle name="Normal 2 13" xfId="203"/>
    <cellStyle name="Normal 2 14" xfId="29664"/>
    <cellStyle name="Normal 2 2" xfId="79"/>
    <cellStyle name="Normal 2 2 2" xfId="80"/>
    <cellStyle name="Normal 2 2 2 2" xfId="27352"/>
    <cellStyle name="Normal 2 2 3" xfId="27351"/>
    <cellStyle name="Normal 2 2_15" xfId="130"/>
    <cellStyle name="Normal 2 3" xfId="78"/>
    <cellStyle name="Normal 2 3 10" xfId="14934"/>
    <cellStyle name="Normal 2 3 10 2" xfId="27354"/>
    <cellStyle name="Normal 2 3 11" xfId="27353"/>
    <cellStyle name="Normal 2 3 2" xfId="14935"/>
    <cellStyle name="Normal 2 3 2 2" xfId="14936"/>
    <cellStyle name="Normal 2 3 2 2 2" xfId="14937"/>
    <cellStyle name="Normal 2 3 2 2 2 2" xfId="14938"/>
    <cellStyle name="Normal 2 3 2 2 2 2 2" xfId="14939"/>
    <cellStyle name="Normal 2 3 2 2 2 2 2 2" xfId="14940"/>
    <cellStyle name="Normal 2 3 2 2 2 2 2 2 2" xfId="14941"/>
    <cellStyle name="Normal 2 3 2 2 2 2 2 2 2 2" xfId="27361"/>
    <cellStyle name="Normal 2 3 2 2 2 2 2 2 3" xfId="27360"/>
    <cellStyle name="Normal 2 3 2 2 2 2 2 3" xfId="14942"/>
    <cellStyle name="Normal 2 3 2 2 2 2 2 3 2" xfId="14943"/>
    <cellStyle name="Normal 2 3 2 2 2 2 2 3 2 2" xfId="27363"/>
    <cellStyle name="Normal 2 3 2 2 2 2 2 3 3" xfId="27362"/>
    <cellStyle name="Normal 2 3 2 2 2 2 2 4" xfId="14944"/>
    <cellStyle name="Normal 2 3 2 2 2 2 2 4 2" xfId="27364"/>
    <cellStyle name="Normal 2 3 2 2 2 2 2 5" xfId="27359"/>
    <cellStyle name="Normal 2 3 2 2 2 2 3" xfId="14945"/>
    <cellStyle name="Normal 2 3 2 2 2 2 3 2" xfId="14946"/>
    <cellStyle name="Normal 2 3 2 2 2 2 3 2 2" xfId="27366"/>
    <cellStyle name="Normal 2 3 2 2 2 2 3 3" xfId="27365"/>
    <cellStyle name="Normal 2 3 2 2 2 2 4" xfId="14947"/>
    <cellStyle name="Normal 2 3 2 2 2 2 4 2" xfId="14948"/>
    <cellStyle name="Normal 2 3 2 2 2 2 4 2 2" xfId="27368"/>
    <cellStyle name="Normal 2 3 2 2 2 2 4 3" xfId="27367"/>
    <cellStyle name="Normal 2 3 2 2 2 2 5" xfId="14949"/>
    <cellStyle name="Normal 2 3 2 2 2 2 5 2" xfId="27369"/>
    <cellStyle name="Normal 2 3 2 2 2 2 6" xfId="27358"/>
    <cellStyle name="Normal 2 3 2 2 2 3" xfId="14950"/>
    <cellStyle name="Normal 2 3 2 2 2 3 2" xfId="14951"/>
    <cellStyle name="Normal 2 3 2 2 2 3 2 2" xfId="14952"/>
    <cellStyle name="Normal 2 3 2 2 2 3 2 2 2" xfId="27372"/>
    <cellStyle name="Normal 2 3 2 2 2 3 2 3" xfId="27371"/>
    <cellStyle name="Normal 2 3 2 2 2 3 3" xfId="14953"/>
    <cellStyle name="Normal 2 3 2 2 2 3 3 2" xfId="14954"/>
    <cellStyle name="Normal 2 3 2 2 2 3 3 2 2" xfId="27374"/>
    <cellStyle name="Normal 2 3 2 2 2 3 3 3" xfId="27373"/>
    <cellStyle name="Normal 2 3 2 2 2 3 4" xfId="14955"/>
    <cellStyle name="Normal 2 3 2 2 2 3 4 2" xfId="27375"/>
    <cellStyle name="Normal 2 3 2 2 2 3 5" xfId="27370"/>
    <cellStyle name="Normal 2 3 2 2 2 4" xfId="14956"/>
    <cellStyle name="Normal 2 3 2 2 2 4 2" xfId="14957"/>
    <cellStyle name="Normal 2 3 2 2 2 4 2 2" xfId="27377"/>
    <cellStyle name="Normal 2 3 2 2 2 4 3" xfId="27376"/>
    <cellStyle name="Normal 2 3 2 2 2 5" xfId="14958"/>
    <cellStyle name="Normal 2 3 2 2 2 5 2" xfId="14959"/>
    <cellStyle name="Normal 2 3 2 2 2 5 2 2" xfId="27379"/>
    <cellStyle name="Normal 2 3 2 2 2 5 3" xfId="27378"/>
    <cellStyle name="Normal 2 3 2 2 2 6" xfId="14960"/>
    <cellStyle name="Normal 2 3 2 2 2 6 2" xfId="27380"/>
    <cellStyle name="Normal 2 3 2 2 2 7" xfId="27357"/>
    <cellStyle name="Normal 2 3 2 2 3" xfId="14961"/>
    <cellStyle name="Normal 2 3 2 2 3 2" xfId="14962"/>
    <cellStyle name="Normal 2 3 2 2 3 2 2" xfId="14963"/>
    <cellStyle name="Normal 2 3 2 2 3 2 2 2" xfId="14964"/>
    <cellStyle name="Normal 2 3 2 2 3 2 2 2 2" xfId="27384"/>
    <cellStyle name="Normal 2 3 2 2 3 2 2 3" xfId="27383"/>
    <cellStyle name="Normal 2 3 2 2 3 2 3" xfId="14965"/>
    <cellStyle name="Normal 2 3 2 2 3 2 3 2" xfId="14966"/>
    <cellStyle name="Normal 2 3 2 2 3 2 3 2 2" xfId="27386"/>
    <cellStyle name="Normal 2 3 2 2 3 2 3 3" xfId="27385"/>
    <cellStyle name="Normal 2 3 2 2 3 2 4" xfId="14967"/>
    <cellStyle name="Normal 2 3 2 2 3 2 4 2" xfId="27387"/>
    <cellStyle name="Normal 2 3 2 2 3 2 5" xfId="27382"/>
    <cellStyle name="Normal 2 3 2 2 3 3" xfId="14968"/>
    <cellStyle name="Normal 2 3 2 2 3 3 2" xfId="14969"/>
    <cellStyle name="Normal 2 3 2 2 3 3 2 2" xfId="27389"/>
    <cellStyle name="Normal 2 3 2 2 3 3 3" xfId="27388"/>
    <cellStyle name="Normal 2 3 2 2 3 4" xfId="14970"/>
    <cellStyle name="Normal 2 3 2 2 3 4 2" xfId="14971"/>
    <cellStyle name="Normal 2 3 2 2 3 4 2 2" xfId="27391"/>
    <cellStyle name="Normal 2 3 2 2 3 4 3" xfId="27390"/>
    <cellStyle name="Normal 2 3 2 2 3 5" xfId="14972"/>
    <cellStyle name="Normal 2 3 2 2 3 5 2" xfId="27392"/>
    <cellStyle name="Normal 2 3 2 2 3 6" xfId="27381"/>
    <cellStyle name="Normal 2 3 2 2 4" xfId="14973"/>
    <cellStyle name="Normal 2 3 2 2 4 2" xfId="14974"/>
    <cellStyle name="Normal 2 3 2 2 4 2 2" xfId="14975"/>
    <cellStyle name="Normal 2 3 2 2 4 2 2 2" xfId="27395"/>
    <cellStyle name="Normal 2 3 2 2 4 2 3" xfId="27394"/>
    <cellStyle name="Normal 2 3 2 2 4 3" xfId="14976"/>
    <cellStyle name="Normal 2 3 2 2 4 3 2" xfId="14977"/>
    <cellStyle name="Normal 2 3 2 2 4 3 2 2" xfId="27397"/>
    <cellStyle name="Normal 2 3 2 2 4 3 3" xfId="27396"/>
    <cellStyle name="Normal 2 3 2 2 4 4" xfId="14978"/>
    <cellStyle name="Normal 2 3 2 2 4 4 2" xfId="27398"/>
    <cellStyle name="Normal 2 3 2 2 4 5" xfId="27393"/>
    <cellStyle name="Normal 2 3 2 2 5" xfId="14979"/>
    <cellStyle name="Normal 2 3 2 2 5 2" xfId="14980"/>
    <cellStyle name="Normal 2 3 2 2 5 2 2" xfId="27400"/>
    <cellStyle name="Normal 2 3 2 2 5 3" xfId="27399"/>
    <cellStyle name="Normal 2 3 2 2 6" xfId="14981"/>
    <cellStyle name="Normal 2 3 2 2 6 2" xfId="14982"/>
    <cellStyle name="Normal 2 3 2 2 6 2 2" xfId="27402"/>
    <cellStyle name="Normal 2 3 2 2 6 3" xfId="27401"/>
    <cellStyle name="Normal 2 3 2 2 7" xfId="14983"/>
    <cellStyle name="Normal 2 3 2 2 7 2" xfId="27403"/>
    <cellStyle name="Normal 2 3 2 2 8" xfId="27356"/>
    <cellStyle name="Normal 2 3 2 3" xfId="14984"/>
    <cellStyle name="Normal 2 3 2 3 2" xfId="14985"/>
    <cellStyle name="Normal 2 3 2 3 2 2" xfId="14986"/>
    <cellStyle name="Normal 2 3 2 3 2 2 2" xfId="14987"/>
    <cellStyle name="Normal 2 3 2 3 2 2 2 2" xfId="14988"/>
    <cellStyle name="Normal 2 3 2 3 2 2 2 2 2" xfId="27408"/>
    <cellStyle name="Normal 2 3 2 3 2 2 2 3" xfId="27407"/>
    <cellStyle name="Normal 2 3 2 3 2 2 3" xfId="14989"/>
    <cellStyle name="Normal 2 3 2 3 2 2 3 2" xfId="14990"/>
    <cellStyle name="Normal 2 3 2 3 2 2 3 2 2" xfId="27410"/>
    <cellStyle name="Normal 2 3 2 3 2 2 3 3" xfId="27409"/>
    <cellStyle name="Normal 2 3 2 3 2 2 4" xfId="14991"/>
    <cellStyle name="Normal 2 3 2 3 2 2 4 2" xfId="27411"/>
    <cellStyle name="Normal 2 3 2 3 2 2 5" xfId="27406"/>
    <cellStyle name="Normal 2 3 2 3 2 3" xfId="14992"/>
    <cellStyle name="Normal 2 3 2 3 2 3 2" xfId="14993"/>
    <cellStyle name="Normal 2 3 2 3 2 3 2 2" xfId="27413"/>
    <cellStyle name="Normal 2 3 2 3 2 3 3" xfId="27412"/>
    <cellStyle name="Normal 2 3 2 3 2 4" xfId="14994"/>
    <cellStyle name="Normal 2 3 2 3 2 4 2" xfId="14995"/>
    <cellStyle name="Normal 2 3 2 3 2 4 2 2" xfId="27415"/>
    <cellStyle name="Normal 2 3 2 3 2 4 3" xfId="27414"/>
    <cellStyle name="Normal 2 3 2 3 2 5" xfId="14996"/>
    <cellStyle name="Normal 2 3 2 3 2 5 2" xfId="27416"/>
    <cellStyle name="Normal 2 3 2 3 2 6" xfId="27405"/>
    <cellStyle name="Normal 2 3 2 3 3" xfId="14997"/>
    <cellStyle name="Normal 2 3 2 3 3 2" xfId="14998"/>
    <cellStyle name="Normal 2 3 2 3 3 2 2" xfId="14999"/>
    <cellStyle name="Normal 2 3 2 3 3 2 2 2" xfId="27419"/>
    <cellStyle name="Normal 2 3 2 3 3 2 3" xfId="27418"/>
    <cellStyle name="Normal 2 3 2 3 3 3" xfId="15000"/>
    <cellStyle name="Normal 2 3 2 3 3 3 2" xfId="15001"/>
    <cellStyle name="Normal 2 3 2 3 3 3 2 2" xfId="27421"/>
    <cellStyle name="Normal 2 3 2 3 3 3 3" xfId="27420"/>
    <cellStyle name="Normal 2 3 2 3 3 4" xfId="15002"/>
    <cellStyle name="Normal 2 3 2 3 3 4 2" xfId="27422"/>
    <cellStyle name="Normal 2 3 2 3 3 5" xfId="27417"/>
    <cellStyle name="Normal 2 3 2 3 4" xfId="15003"/>
    <cellStyle name="Normal 2 3 2 3 4 2" xfId="15004"/>
    <cellStyle name="Normal 2 3 2 3 4 2 2" xfId="27424"/>
    <cellStyle name="Normal 2 3 2 3 4 3" xfId="27423"/>
    <cellStyle name="Normal 2 3 2 3 5" xfId="15005"/>
    <cellStyle name="Normal 2 3 2 3 5 2" xfId="15006"/>
    <cellStyle name="Normal 2 3 2 3 5 2 2" xfId="27426"/>
    <cellStyle name="Normal 2 3 2 3 5 3" xfId="27425"/>
    <cellStyle name="Normal 2 3 2 3 6" xfId="15007"/>
    <cellStyle name="Normal 2 3 2 3 6 2" xfId="27427"/>
    <cellStyle name="Normal 2 3 2 3 7" xfId="27404"/>
    <cellStyle name="Normal 2 3 2 4" xfId="15008"/>
    <cellStyle name="Normal 2 3 2 4 2" xfId="15009"/>
    <cellStyle name="Normal 2 3 2 4 2 2" xfId="15010"/>
    <cellStyle name="Normal 2 3 2 4 2 2 2" xfId="15011"/>
    <cellStyle name="Normal 2 3 2 4 2 2 2 2" xfId="27431"/>
    <cellStyle name="Normal 2 3 2 4 2 2 3" xfId="27430"/>
    <cellStyle name="Normal 2 3 2 4 2 3" xfId="15012"/>
    <cellStyle name="Normal 2 3 2 4 2 3 2" xfId="15013"/>
    <cellStyle name="Normal 2 3 2 4 2 3 2 2" xfId="27433"/>
    <cellStyle name="Normal 2 3 2 4 2 3 3" xfId="27432"/>
    <cellStyle name="Normal 2 3 2 4 2 4" xfId="15014"/>
    <cellStyle name="Normal 2 3 2 4 2 4 2" xfId="27434"/>
    <cellStyle name="Normal 2 3 2 4 2 5" xfId="27429"/>
    <cellStyle name="Normal 2 3 2 4 3" xfId="15015"/>
    <cellStyle name="Normal 2 3 2 4 3 2" xfId="15016"/>
    <cellStyle name="Normal 2 3 2 4 3 2 2" xfId="27436"/>
    <cellStyle name="Normal 2 3 2 4 3 3" xfId="27435"/>
    <cellStyle name="Normal 2 3 2 4 4" xfId="15017"/>
    <cellStyle name="Normal 2 3 2 4 4 2" xfId="15018"/>
    <cellStyle name="Normal 2 3 2 4 4 2 2" xfId="27438"/>
    <cellStyle name="Normal 2 3 2 4 4 3" xfId="27437"/>
    <cellStyle name="Normal 2 3 2 4 5" xfId="15019"/>
    <cellStyle name="Normal 2 3 2 4 5 2" xfId="27439"/>
    <cellStyle name="Normal 2 3 2 4 6" xfId="27428"/>
    <cellStyle name="Normal 2 3 2 5" xfId="15020"/>
    <cellStyle name="Normal 2 3 2 5 2" xfId="15021"/>
    <cellStyle name="Normal 2 3 2 5 2 2" xfId="15022"/>
    <cellStyle name="Normal 2 3 2 5 2 2 2" xfId="27442"/>
    <cellStyle name="Normal 2 3 2 5 2 3" xfId="27441"/>
    <cellStyle name="Normal 2 3 2 5 3" xfId="15023"/>
    <cellStyle name="Normal 2 3 2 5 3 2" xfId="15024"/>
    <cellStyle name="Normal 2 3 2 5 3 2 2" xfId="27444"/>
    <cellStyle name="Normal 2 3 2 5 3 3" xfId="27443"/>
    <cellStyle name="Normal 2 3 2 5 4" xfId="15025"/>
    <cellStyle name="Normal 2 3 2 5 4 2" xfId="27445"/>
    <cellStyle name="Normal 2 3 2 5 5" xfId="27440"/>
    <cellStyle name="Normal 2 3 2 6" xfId="15026"/>
    <cellStyle name="Normal 2 3 2 6 2" xfId="15027"/>
    <cellStyle name="Normal 2 3 2 6 2 2" xfId="27447"/>
    <cellStyle name="Normal 2 3 2 6 3" xfId="27446"/>
    <cellStyle name="Normal 2 3 2 7" xfId="15028"/>
    <cellStyle name="Normal 2 3 2 7 2" xfId="15029"/>
    <cellStyle name="Normal 2 3 2 7 2 2" xfId="27449"/>
    <cellStyle name="Normal 2 3 2 7 3" xfId="27448"/>
    <cellStyle name="Normal 2 3 2 8" xfId="15030"/>
    <cellStyle name="Normal 2 3 2 8 2" xfId="27450"/>
    <cellStyle name="Normal 2 3 2 9" xfId="27355"/>
    <cellStyle name="Normal 2 3 3" xfId="15031"/>
    <cellStyle name="Normal 2 3 3 2" xfId="15032"/>
    <cellStyle name="Normal 2 3 3 2 2" xfId="15033"/>
    <cellStyle name="Normal 2 3 3 2 2 2" xfId="15034"/>
    <cellStyle name="Normal 2 3 3 2 2 2 2" xfId="15035"/>
    <cellStyle name="Normal 2 3 3 2 2 2 2 2" xfId="15036"/>
    <cellStyle name="Normal 2 3 3 2 2 2 2 2 2" xfId="27456"/>
    <cellStyle name="Normal 2 3 3 2 2 2 2 3" xfId="27455"/>
    <cellStyle name="Normal 2 3 3 2 2 2 3" xfId="15037"/>
    <cellStyle name="Normal 2 3 3 2 2 2 3 2" xfId="15038"/>
    <cellStyle name="Normal 2 3 3 2 2 2 3 2 2" xfId="27458"/>
    <cellStyle name="Normal 2 3 3 2 2 2 3 3" xfId="27457"/>
    <cellStyle name="Normal 2 3 3 2 2 2 4" xfId="15039"/>
    <cellStyle name="Normal 2 3 3 2 2 2 4 2" xfId="27459"/>
    <cellStyle name="Normal 2 3 3 2 2 2 5" xfId="27454"/>
    <cellStyle name="Normal 2 3 3 2 2 3" xfId="15040"/>
    <cellStyle name="Normal 2 3 3 2 2 3 2" xfId="15041"/>
    <cellStyle name="Normal 2 3 3 2 2 3 2 2" xfId="27461"/>
    <cellStyle name="Normal 2 3 3 2 2 3 3" xfId="27460"/>
    <cellStyle name="Normal 2 3 3 2 2 4" xfId="15042"/>
    <cellStyle name="Normal 2 3 3 2 2 4 2" xfId="15043"/>
    <cellStyle name="Normal 2 3 3 2 2 4 2 2" xfId="27463"/>
    <cellStyle name="Normal 2 3 3 2 2 4 3" xfId="27462"/>
    <cellStyle name="Normal 2 3 3 2 2 5" xfId="15044"/>
    <cellStyle name="Normal 2 3 3 2 2 5 2" xfId="27464"/>
    <cellStyle name="Normal 2 3 3 2 2 6" xfId="27453"/>
    <cellStyle name="Normal 2 3 3 2 3" xfId="15045"/>
    <cellStyle name="Normal 2 3 3 2 3 2" xfId="15046"/>
    <cellStyle name="Normal 2 3 3 2 3 2 2" xfId="15047"/>
    <cellStyle name="Normal 2 3 3 2 3 2 2 2" xfId="27467"/>
    <cellStyle name="Normal 2 3 3 2 3 2 3" xfId="27466"/>
    <cellStyle name="Normal 2 3 3 2 3 3" xfId="15048"/>
    <cellStyle name="Normal 2 3 3 2 3 3 2" xfId="15049"/>
    <cellStyle name="Normal 2 3 3 2 3 3 2 2" xfId="27469"/>
    <cellStyle name="Normal 2 3 3 2 3 3 3" xfId="27468"/>
    <cellStyle name="Normal 2 3 3 2 3 4" xfId="15050"/>
    <cellStyle name="Normal 2 3 3 2 3 4 2" xfId="27470"/>
    <cellStyle name="Normal 2 3 3 2 3 5" xfId="27465"/>
    <cellStyle name="Normal 2 3 3 2 4" xfId="15051"/>
    <cellStyle name="Normal 2 3 3 2 4 2" xfId="15052"/>
    <cellStyle name="Normal 2 3 3 2 4 2 2" xfId="27472"/>
    <cellStyle name="Normal 2 3 3 2 4 3" xfId="27471"/>
    <cellStyle name="Normal 2 3 3 2 5" xfId="15053"/>
    <cellStyle name="Normal 2 3 3 2 5 2" xfId="15054"/>
    <cellStyle name="Normal 2 3 3 2 5 2 2" xfId="27474"/>
    <cellStyle name="Normal 2 3 3 2 5 3" xfId="27473"/>
    <cellStyle name="Normal 2 3 3 2 6" xfId="15055"/>
    <cellStyle name="Normal 2 3 3 2 6 2" xfId="27475"/>
    <cellStyle name="Normal 2 3 3 2 7" xfId="27452"/>
    <cellStyle name="Normal 2 3 3 3" xfId="15056"/>
    <cellStyle name="Normal 2 3 3 3 2" xfId="15057"/>
    <cellStyle name="Normal 2 3 3 3 2 2" xfId="15058"/>
    <cellStyle name="Normal 2 3 3 3 2 2 2" xfId="15059"/>
    <cellStyle name="Normal 2 3 3 3 2 2 2 2" xfId="27479"/>
    <cellStyle name="Normal 2 3 3 3 2 2 3" xfId="27478"/>
    <cellStyle name="Normal 2 3 3 3 2 3" xfId="15060"/>
    <cellStyle name="Normal 2 3 3 3 2 3 2" xfId="15061"/>
    <cellStyle name="Normal 2 3 3 3 2 3 2 2" xfId="27481"/>
    <cellStyle name="Normal 2 3 3 3 2 3 3" xfId="27480"/>
    <cellStyle name="Normal 2 3 3 3 2 4" xfId="15062"/>
    <cellStyle name="Normal 2 3 3 3 2 4 2" xfId="27482"/>
    <cellStyle name="Normal 2 3 3 3 2 5" xfId="27477"/>
    <cellStyle name="Normal 2 3 3 3 3" xfId="15063"/>
    <cellStyle name="Normal 2 3 3 3 3 2" xfId="15064"/>
    <cellStyle name="Normal 2 3 3 3 3 2 2" xfId="27484"/>
    <cellStyle name="Normal 2 3 3 3 3 3" xfId="27483"/>
    <cellStyle name="Normal 2 3 3 3 4" xfId="15065"/>
    <cellStyle name="Normal 2 3 3 3 4 2" xfId="15066"/>
    <cellStyle name="Normal 2 3 3 3 4 2 2" xfId="27486"/>
    <cellStyle name="Normal 2 3 3 3 4 3" xfId="27485"/>
    <cellStyle name="Normal 2 3 3 3 5" xfId="15067"/>
    <cellStyle name="Normal 2 3 3 3 5 2" xfId="27487"/>
    <cellStyle name="Normal 2 3 3 3 6" xfId="27476"/>
    <cellStyle name="Normal 2 3 3 4" xfId="15068"/>
    <cellStyle name="Normal 2 3 3 4 2" xfId="15069"/>
    <cellStyle name="Normal 2 3 3 4 2 2" xfId="15070"/>
    <cellStyle name="Normal 2 3 3 4 2 2 2" xfId="27490"/>
    <cellStyle name="Normal 2 3 3 4 2 3" xfId="27489"/>
    <cellStyle name="Normal 2 3 3 4 3" xfId="15071"/>
    <cellStyle name="Normal 2 3 3 4 3 2" xfId="15072"/>
    <cellStyle name="Normal 2 3 3 4 3 2 2" xfId="27492"/>
    <cellStyle name="Normal 2 3 3 4 3 3" xfId="27491"/>
    <cellStyle name="Normal 2 3 3 4 4" xfId="15073"/>
    <cellStyle name="Normal 2 3 3 4 4 2" xfId="27493"/>
    <cellStyle name="Normal 2 3 3 4 5" xfId="27488"/>
    <cellStyle name="Normal 2 3 3 5" xfId="15074"/>
    <cellStyle name="Normal 2 3 3 5 2" xfId="15075"/>
    <cellStyle name="Normal 2 3 3 5 2 2" xfId="27495"/>
    <cellStyle name="Normal 2 3 3 5 3" xfId="27494"/>
    <cellStyle name="Normal 2 3 3 6" xfId="15076"/>
    <cellStyle name="Normal 2 3 3 6 2" xfId="15077"/>
    <cellStyle name="Normal 2 3 3 6 2 2" xfId="27497"/>
    <cellStyle name="Normal 2 3 3 6 3" xfId="27496"/>
    <cellStyle name="Normal 2 3 3 7" xfId="15078"/>
    <cellStyle name="Normal 2 3 3 7 2" xfId="27498"/>
    <cellStyle name="Normal 2 3 3 8" xfId="27451"/>
    <cellStyle name="Normal 2 3 4" xfId="15079"/>
    <cellStyle name="Normal 2 3 4 2" xfId="15080"/>
    <cellStyle name="Normal 2 3 4 2 2" xfId="15081"/>
    <cellStyle name="Normal 2 3 4 2 2 2" xfId="15082"/>
    <cellStyle name="Normal 2 3 4 2 2 2 2" xfId="15083"/>
    <cellStyle name="Normal 2 3 4 2 2 2 2 2" xfId="27503"/>
    <cellStyle name="Normal 2 3 4 2 2 2 3" xfId="27502"/>
    <cellStyle name="Normal 2 3 4 2 2 3" xfId="15084"/>
    <cellStyle name="Normal 2 3 4 2 2 3 2" xfId="15085"/>
    <cellStyle name="Normal 2 3 4 2 2 3 2 2" xfId="27505"/>
    <cellStyle name="Normal 2 3 4 2 2 3 3" xfId="27504"/>
    <cellStyle name="Normal 2 3 4 2 2 4" xfId="15086"/>
    <cellStyle name="Normal 2 3 4 2 2 4 2" xfId="27506"/>
    <cellStyle name="Normal 2 3 4 2 2 5" xfId="27501"/>
    <cellStyle name="Normal 2 3 4 2 3" xfId="15087"/>
    <cellStyle name="Normal 2 3 4 2 3 2" xfId="15088"/>
    <cellStyle name="Normal 2 3 4 2 3 2 2" xfId="27508"/>
    <cellStyle name="Normal 2 3 4 2 3 3" xfId="27507"/>
    <cellStyle name="Normal 2 3 4 2 4" xfId="15089"/>
    <cellStyle name="Normal 2 3 4 2 4 2" xfId="15090"/>
    <cellStyle name="Normal 2 3 4 2 4 2 2" xfId="27510"/>
    <cellStyle name="Normal 2 3 4 2 4 3" xfId="27509"/>
    <cellStyle name="Normal 2 3 4 2 5" xfId="15091"/>
    <cellStyle name="Normal 2 3 4 2 5 2" xfId="27511"/>
    <cellStyle name="Normal 2 3 4 2 6" xfId="27500"/>
    <cellStyle name="Normal 2 3 4 3" xfId="15092"/>
    <cellStyle name="Normal 2 3 4 3 2" xfId="15093"/>
    <cellStyle name="Normal 2 3 4 3 2 2" xfId="15094"/>
    <cellStyle name="Normal 2 3 4 3 2 2 2" xfId="27514"/>
    <cellStyle name="Normal 2 3 4 3 2 3" xfId="27513"/>
    <cellStyle name="Normal 2 3 4 3 3" xfId="15095"/>
    <cellStyle name="Normal 2 3 4 3 3 2" xfId="15096"/>
    <cellStyle name="Normal 2 3 4 3 3 2 2" xfId="27516"/>
    <cellStyle name="Normal 2 3 4 3 3 3" xfId="27515"/>
    <cellStyle name="Normal 2 3 4 3 4" xfId="15097"/>
    <cellStyle name="Normal 2 3 4 3 4 2" xfId="27517"/>
    <cellStyle name="Normal 2 3 4 3 5" xfId="27512"/>
    <cellStyle name="Normal 2 3 4 4" xfId="15098"/>
    <cellStyle name="Normal 2 3 4 4 2" xfId="15099"/>
    <cellStyle name="Normal 2 3 4 4 2 2" xfId="27519"/>
    <cellStyle name="Normal 2 3 4 4 3" xfId="27518"/>
    <cellStyle name="Normal 2 3 4 5" xfId="15100"/>
    <cellStyle name="Normal 2 3 4 5 2" xfId="15101"/>
    <cellStyle name="Normal 2 3 4 5 2 2" xfId="27521"/>
    <cellStyle name="Normal 2 3 4 5 3" xfId="27520"/>
    <cellStyle name="Normal 2 3 4 6" xfId="15102"/>
    <cellStyle name="Normal 2 3 4 6 2" xfId="27522"/>
    <cellStyle name="Normal 2 3 4 7" xfId="27499"/>
    <cellStyle name="Normal 2 3 5" xfId="15103"/>
    <cellStyle name="Normal 2 3 5 2" xfId="15104"/>
    <cellStyle name="Normal 2 3 5 2 2" xfId="15105"/>
    <cellStyle name="Normal 2 3 5 2 2 2" xfId="15106"/>
    <cellStyle name="Normal 2 3 5 2 2 2 2" xfId="27526"/>
    <cellStyle name="Normal 2 3 5 2 2 3" xfId="27525"/>
    <cellStyle name="Normal 2 3 5 2 3" xfId="15107"/>
    <cellStyle name="Normal 2 3 5 2 3 2" xfId="15108"/>
    <cellStyle name="Normal 2 3 5 2 3 2 2" xfId="27528"/>
    <cellStyle name="Normal 2 3 5 2 3 3" xfId="27527"/>
    <cellStyle name="Normal 2 3 5 2 4" xfId="15109"/>
    <cellStyle name="Normal 2 3 5 2 4 2" xfId="27529"/>
    <cellStyle name="Normal 2 3 5 2 5" xfId="27524"/>
    <cellStyle name="Normal 2 3 5 3" xfId="15110"/>
    <cellStyle name="Normal 2 3 5 3 2" xfId="15111"/>
    <cellStyle name="Normal 2 3 5 3 2 2" xfId="27531"/>
    <cellStyle name="Normal 2 3 5 3 3" xfId="27530"/>
    <cellStyle name="Normal 2 3 5 4" xfId="15112"/>
    <cellStyle name="Normal 2 3 5 4 2" xfId="15113"/>
    <cellStyle name="Normal 2 3 5 4 2 2" xfId="27533"/>
    <cellStyle name="Normal 2 3 5 4 3" xfId="27532"/>
    <cellStyle name="Normal 2 3 5 5" xfId="15114"/>
    <cellStyle name="Normal 2 3 5 5 2" xfId="27534"/>
    <cellStyle name="Normal 2 3 5 6" xfId="27523"/>
    <cellStyle name="Normal 2 3 6" xfId="15115"/>
    <cellStyle name="Normal 2 3 6 2" xfId="15116"/>
    <cellStyle name="Normal 2 3 6 2 2" xfId="15117"/>
    <cellStyle name="Normal 2 3 6 2 2 2" xfId="27537"/>
    <cellStyle name="Normal 2 3 6 2 3" xfId="27536"/>
    <cellStyle name="Normal 2 3 6 3" xfId="15118"/>
    <cellStyle name="Normal 2 3 6 3 2" xfId="15119"/>
    <cellStyle name="Normal 2 3 6 3 2 2" xfId="27539"/>
    <cellStyle name="Normal 2 3 6 3 3" xfId="27538"/>
    <cellStyle name="Normal 2 3 6 4" xfId="15120"/>
    <cellStyle name="Normal 2 3 6 4 2" xfId="27540"/>
    <cellStyle name="Normal 2 3 6 5" xfId="27535"/>
    <cellStyle name="Normal 2 3 7" xfId="15121"/>
    <cellStyle name="Normal 2 3 7 2" xfId="15122"/>
    <cellStyle name="Normal 2 3 7 2 2" xfId="15123"/>
    <cellStyle name="Normal 2 3 7 2 2 2" xfId="27543"/>
    <cellStyle name="Normal 2 3 7 2 3" xfId="27542"/>
    <cellStyle name="Normal 2 3 7 3" xfId="15124"/>
    <cellStyle name="Normal 2 3 7 3 2" xfId="15125"/>
    <cellStyle name="Normal 2 3 7 3 2 2" xfId="27545"/>
    <cellStyle name="Normal 2 3 7 3 3" xfId="27544"/>
    <cellStyle name="Normal 2 3 7 4" xfId="15126"/>
    <cellStyle name="Normal 2 3 7 4 2" xfId="27546"/>
    <cellStyle name="Normal 2 3 7 5" xfId="27541"/>
    <cellStyle name="Normal 2 3 8" xfId="15127"/>
    <cellStyle name="Normal 2 3 8 2" xfId="15128"/>
    <cellStyle name="Normal 2 3 8 2 2" xfId="27548"/>
    <cellStyle name="Normal 2 3 8 3" xfId="27547"/>
    <cellStyle name="Normal 2 3 9" xfId="15129"/>
    <cellStyle name="Normal 2 3 9 2" xfId="15130"/>
    <cellStyle name="Normal 2 3 9 2 2" xfId="27550"/>
    <cellStyle name="Normal 2 3 9 3" xfId="27549"/>
    <cellStyle name="Normal 2 3_15" xfId="16912"/>
    <cellStyle name="Normal 2 4" xfId="81"/>
    <cellStyle name="Normal 2 4 2" xfId="15131"/>
    <cellStyle name="Normal 2 4 2 2" xfId="15132"/>
    <cellStyle name="Normal 2 4 2 2 2" xfId="15133"/>
    <cellStyle name="Normal 2 4 2 2 2 2" xfId="15134"/>
    <cellStyle name="Normal 2 4 2 2 2 2 2" xfId="15135"/>
    <cellStyle name="Normal 2 4 2 2 2 2 2 2" xfId="15136"/>
    <cellStyle name="Normal 2 4 2 2 2 2 2 2 2" xfId="27557"/>
    <cellStyle name="Normal 2 4 2 2 2 2 2 3" xfId="27556"/>
    <cellStyle name="Normal 2 4 2 2 2 2 3" xfId="15137"/>
    <cellStyle name="Normal 2 4 2 2 2 2 3 2" xfId="15138"/>
    <cellStyle name="Normal 2 4 2 2 2 2 3 2 2" xfId="27559"/>
    <cellStyle name="Normal 2 4 2 2 2 2 3 3" xfId="27558"/>
    <cellStyle name="Normal 2 4 2 2 2 2 4" xfId="15139"/>
    <cellStyle name="Normal 2 4 2 2 2 2 4 2" xfId="27560"/>
    <cellStyle name="Normal 2 4 2 2 2 2 5" xfId="27555"/>
    <cellStyle name="Normal 2 4 2 2 2 3" xfId="15140"/>
    <cellStyle name="Normal 2 4 2 2 2 3 2" xfId="15141"/>
    <cellStyle name="Normal 2 4 2 2 2 3 2 2" xfId="27562"/>
    <cellStyle name="Normal 2 4 2 2 2 3 3" xfId="27561"/>
    <cellStyle name="Normal 2 4 2 2 2 4" xfId="15142"/>
    <cellStyle name="Normal 2 4 2 2 2 4 2" xfId="15143"/>
    <cellStyle name="Normal 2 4 2 2 2 4 2 2" xfId="27564"/>
    <cellStyle name="Normal 2 4 2 2 2 4 3" xfId="27563"/>
    <cellStyle name="Normal 2 4 2 2 2 5" xfId="15144"/>
    <cellStyle name="Normal 2 4 2 2 2 5 2" xfId="27565"/>
    <cellStyle name="Normal 2 4 2 2 2 6" xfId="27554"/>
    <cellStyle name="Normal 2 4 2 2 3" xfId="15145"/>
    <cellStyle name="Normal 2 4 2 2 3 2" xfId="15146"/>
    <cellStyle name="Normal 2 4 2 2 3 2 2" xfId="15147"/>
    <cellStyle name="Normal 2 4 2 2 3 2 2 2" xfId="27568"/>
    <cellStyle name="Normal 2 4 2 2 3 2 3" xfId="27567"/>
    <cellStyle name="Normal 2 4 2 2 3 3" xfId="15148"/>
    <cellStyle name="Normal 2 4 2 2 3 3 2" xfId="15149"/>
    <cellStyle name="Normal 2 4 2 2 3 3 2 2" xfId="27570"/>
    <cellStyle name="Normal 2 4 2 2 3 3 3" xfId="27569"/>
    <cellStyle name="Normal 2 4 2 2 3 4" xfId="15150"/>
    <cellStyle name="Normal 2 4 2 2 3 4 2" xfId="27571"/>
    <cellStyle name="Normal 2 4 2 2 3 5" xfId="27566"/>
    <cellStyle name="Normal 2 4 2 2 4" xfId="15151"/>
    <cellStyle name="Normal 2 4 2 2 4 2" xfId="15152"/>
    <cellStyle name="Normal 2 4 2 2 4 2 2" xfId="27573"/>
    <cellStyle name="Normal 2 4 2 2 4 3" xfId="27572"/>
    <cellStyle name="Normal 2 4 2 2 5" xfId="15153"/>
    <cellStyle name="Normal 2 4 2 2 5 2" xfId="15154"/>
    <cellStyle name="Normal 2 4 2 2 5 2 2" xfId="27575"/>
    <cellStyle name="Normal 2 4 2 2 5 3" xfId="27574"/>
    <cellStyle name="Normal 2 4 2 2 6" xfId="15155"/>
    <cellStyle name="Normal 2 4 2 2 6 2" xfId="27576"/>
    <cellStyle name="Normal 2 4 2 2 7" xfId="27553"/>
    <cellStyle name="Normal 2 4 2 3" xfId="15156"/>
    <cellStyle name="Normal 2 4 2 3 2" xfId="15157"/>
    <cellStyle name="Normal 2 4 2 3 2 2" xfId="15158"/>
    <cellStyle name="Normal 2 4 2 3 2 2 2" xfId="15159"/>
    <cellStyle name="Normal 2 4 2 3 2 2 2 2" xfId="27580"/>
    <cellStyle name="Normal 2 4 2 3 2 2 3" xfId="27579"/>
    <cellStyle name="Normal 2 4 2 3 2 3" xfId="15160"/>
    <cellStyle name="Normal 2 4 2 3 2 3 2" xfId="15161"/>
    <cellStyle name="Normal 2 4 2 3 2 3 2 2" xfId="27582"/>
    <cellStyle name="Normal 2 4 2 3 2 3 3" xfId="27581"/>
    <cellStyle name="Normal 2 4 2 3 2 4" xfId="15162"/>
    <cellStyle name="Normal 2 4 2 3 2 4 2" xfId="27583"/>
    <cellStyle name="Normal 2 4 2 3 2 5" xfId="27578"/>
    <cellStyle name="Normal 2 4 2 3 3" xfId="15163"/>
    <cellStyle name="Normal 2 4 2 3 3 2" xfId="15164"/>
    <cellStyle name="Normal 2 4 2 3 3 2 2" xfId="27585"/>
    <cellStyle name="Normal 2 4 2 3 3 3" xfId="27584"/>
    <cellStyle name="Normal 2 4 2 3 4" xfId="15165"/>
    <cellStyle name="Normal 2 4 2 3 4 2" xfId="15166"/>
    <cellStyle name="Normal 2 4 2 3 4 2 2" xfId="27587"/>
    <cellStyle name="Normal 2 4 2 3 4 3" xfId="27586"/>
    <cellStyle name="Normal 2 4 2 3 5" xfId="15167"/>
    <cellStyle name="Normal 2 4 2 3 5 2" xfId="27588"/>
    <cellStyle name="Normal 2 4 2 3 6" xfId="27577"/>
    <cellStyle name="Normal 2 4 2 4" xfId="15168"/>
    <cellStyle name="Normal 2 4 2 4 2" xfId="15169"/>
    <cellStyle name="Normal 2 4 2 4 2 2" xfId="15170"/>
    <cellStyle name="Normal 2 4 2 4 2 2 2" xfId="27591"/>
    <cellStyle name="Normal 2 4 2 4 2 3" xfId="27590"/>
    <cellStyle name="Normal 2 4 2 4 3" xfId="15171"/>
    <cellStyle name="Normal 2 4 2 4 3 2" xfId="15172"/>
    <cellStyle name="Normal 2 4 2 4 3 2 2" xfId="27593"/>
    <cellStyle name="Normal 2 4 2 4 3 3" xfId="27592"/>
    <cellStyle name="Normal 2 4 2 4 4" xfId="15173"/>
    <cellStyle name="Normal 2 4 2 4 4 2" xfId="27594"/>
    <cellStyle name="Normal 2 4 2 4 5" xfId="27589"/>
    <cellStyle name="Normal 2 4 2 5" xfId="15174"/>
    <cellStyle name="Normal 2 4 2 5 2" xfId="15175"/>
    <cellStyle name="Normal 2 4 2 5 2 2" xfId="27596"/>
    <cellStyle name="Normal 2 4 2 5 3" xfId="27595"/>
    <cellStyle name="Normal 2 4 2 6" xfId="15176"/>
    <cellStyle name="Normal 2 4 2 6 2" xfId="15177"/>
    <cellStyle name="Normal 2 4 2 6 2 2" xfId="27598"/>
    <cellStyle name="Normal 2 4 2 6 3" xfId="27597"/>
    <cellStyle name="Normal 2 4 2 7" xfId="15178"/>
    <cellStyle name="Normal 2 4 2 7 2" xfId="27599"/>
    <cellStyle name="Normal 2 4 2 8" xfId="27552"/>
    <cellStyle name="Normal 2 4 3" xfId="15179"/>
    <cellStyle name="Normal 2 4 3 2" xfId="15180"/>
    <cellStyle name="Normal 2 4 3 2 2" xfId="15181"/>
    <cellStyle name="Normal 2 4 3 2 2 2" xfId="15182"/>
    <cellStyle name="Normal 2 4 3 2 2 2 2" xfId="15183"/>
    <cellStyle name="Normal 2 4 3 2 2 2 2 2" xfId="27604"/>
    <cellStyle name="Normal 2 4 3 2 2 2 3" xfId="27603"/>
    <cellStyle name="Normal 2 4 3 2 2 3" xfId="15184"/>
    <cellStyle name="Normal 2 4 3 2 2 3 2" xfId="15185"/>
    <cellStyle name="Normal 2 4 3 2 2 3 2 2" xfId="27606"/>
    <cellStyle name="Normal 2 4 3 2 2 3 3" xfId="27605"/>
    <cellStyle name="Normal 2 4 3 2 2 4" xfId="15186"/>
    <cellStyle name="Normal 2 4 3 2 2 4 2" xfId="27607"/>
    <cellStyle name="Normal 2 4 3 2 2 5" xfId="27602"/>
    <cellStyle name="Normal 2 4 3 2 3" xfId="15187"/>
    <cellStyle name="Normal 2 4 3 2 3 2" xfId="15188"/>
    <cellStyle name="Normal 2 4 3 2 3 2 2" xfId="27609"/>
    <cellStyle name="Normal 2 4 3 2 3 3" xfId="27608"/>
    <cellStyle name="Normal 2 4 3 2 4" xfId="15189"/>
    <cellStyle name="Normal 2 4 3 2 4 2" xfId="15190"/>
    <cellStyle name="Normal 2 4 3 2 4 2 2" xfId="27611"/>
    <cellStyle name="Normal 2 4 3 2 4 3" xfId="27610"/>
    <cellStyle name="Normal 2 4 3 2 5" xfId="15191"/>
    <cellStyle name="Normal 2 4 3 2 5 2" xfId="27612"/>
    <cellStyle name="Normal 2 4 3 2 6" xfId="27601"/>
    <cellStyle name="Normal 2 4 3 3" xfId="15192"/>
    <cellStyle name="Normal 2 4 3 3 2" xfId="15193"/>
    <cellStyle name="Normal 2 4 3 3 2 2" xfId="15194"/>
    <cellStyle name="Normal 2 4 3 3 2 2 2" xfId="27615"/>
    <cellStyle name="Normal 2 4 3 3 2 3" xfId="27614"/>
    <cellStyle name="Normal 2 4 3 3 3" xfId="15195"/>
    <cellStyle name="Normal 2 4 3 3 3 2" xfId="15196"/>
    <cellStyle name="Normal 2 4 3 3 3 2 2" xfId="27617"/>
    <cellStyle name="Normal 2 4 3 3 3 3" xfId="27616"/>
    <cellStyle name="Normal 2 4 3 3 4" xfId="15197"/>
    <cellStyle name="Normal 2 4 3 3 4 2" xfId="27618"/>
    <cellStyle name="Normal 2 4 3 3 5" xfId="27613"/>
    <cellStyle name="Normal 2 4 3 4" xfId="15198"/>
    <cellStyle name="Normal 2 4 3 4 2" xfId="15199"/>
    <cellStyle name="Normal 2 4 3 4 2 2" xfId="27620"/>
    <cellStyle name="Normal 2 4 3 4 3" xfId="27619"/>
    <cellStyle name="Normal 2 4 3 5" xfId="15200"/>
    <cellStyle name="Normal 2 4 3 5 2" xfId="15201"/>
    <cellStyle name="Normal 2 4 3 5 2 2" xfId="27622"/>
    <cellStyle name="Normal 2 4 3 5 3" xfId="27621"/>
    <cellStyle name="Normal 2 4 3 6" xfId="15202"/>
    <cellStyle name="Normal 2 4 3 6 2" xfId="27623"/>
    <cellStyle name="Normal 2 4 3 7" xfId="27600"/>
    <cellStyle name="Normal 2 4 4" xfId="15203"/>
    <cellStyle name="Normal 2 4 4 2" xfId="15204"/>
    <cellStyle name="Normal 2 4 4 2 2" xfId="15205"/>
    <cellStyle name="Normal 2 4 4 2 2 2" xfId="15206"/>
    <cellStyle name="Normal 2 4 4 2 2 2 2" xfId="27627"/>
    <cellStyle name="Normal 2 4 4 2 2 3" xfId="27626"/>
    <cellStyle name="Normal 2 4 4 2 3" xfId="15207"/>
    <cellStyle name="Normal 2 4 4 2 3 2" xfId="15208"/>
    <cellStyle name="Normal 2 4 4 2 3 2 2" xfId="27629"/>
    <cellStyle name="Normal 2 4 4 2 3 3" xfId="27628"/>
    <cellStyle name="Normal 2 4 4 2 4" xfId="15209"/>
    <cellStyle name="Normal 2 4 4 2 4 2" xfId="27630"/>
    <cellStyle name="Normal 2 4 4 2 5" xfId="27625"/>
    <cellStyle name="Normal 2 4 4 3" xfId="15210"/>
    <cellStyle name="Normal 2 4 4 3 2" xfId="15211"/>
    <cellStyle name="Normal 2 4 4 3 2 2" xfId="27632"/>
    <cellStyle name="Normal 2 4 4 3 3" xfId="27631"/>
    <cellStyle name="Normal 2 4 4 4" xfId="15212"/>
    <cellStyle name="Normal 2 4 4 4 2" xfId="15213"/>
    <cellStyle name="Normal 2 4 4 4 2 2" xfId="27634"/>
    <cellStyle name="Normal 2 4 4 4 3" xfId="27633"/>
    <cellStyle name="Normal 2 4 4 5" xfId="15214"/>
    <cellStyle name="Normal 2 4 4 5 2" xfId="27635"/>
    <cellStyle name="Normal 2 4 4 6" xfId="27624"/>
    <cellStyle name="Normal 2 4 5" xfId="15215"/>
    <cellStyle name="Normal 2 4 5 2" xfId="15216"/>
    <cellStyle name="Normal 2 4 5 2 2" xfId="15217"/>
    <cellStyle name="Normal 2 4 5 2 2 2" xfId="27638"/>
    <cellStyle name="Normal 2 4 5 2 3" xfId="27637"/>
    <cellStyle name="Normal 2 4 5 3" xfId="15218"/>
    <cellStyle name="Normal 2 4 5 3 2" xfId="15219"/>
    <cellStyle name="Normal 2 4 5 3 2 2" xfId="27640"/>
    <cellStyle name="Normal 2 4 5 3 3" xfId="27639"/>
    <cellStyle name="Normal 2 4 5 4" xfId="15220"/>
    <cellStyle name="Normal 2 4 5 4 2" xfId="27641"/>
    <cellStyle name="Normal 2 4 5 5" xfId="27636"/>
    <cellStyle name="Normal 2 4 6" xfId="15221"/>
    <cellStyle name="Normal 2 4 6 2" xfId="15222"/>
    <cellStyle name="Normal 2 4 6 2 2" xfId="27643"/>
    <cellStyle name="Normal 2 4 6 3" xfId="27642"/>
    <cellStyle name="Normal 2 4 7" xfId="15223"/>
    <cellStyle name="Normal 2 4 7 2" xfId="15224"/>
    <cellStyle name="Normal 2 4 7 2 2" xfId="27645"/>
    <cellStyle name="Normal 2 4 7 3" xfId="27644"/>
    <cellStyle name="Normal 2 4 8" xfId="15225"/>
    <cellStyle name="Normal 2 4 8 2" xfId="27646"/>
    <cellStyle name="Normal 2 4 9" xfId="27551"/>
    <cellStyle name="Normal 2 4_15" xfId="16913"/>
    <cellStyle name="Normal 2 5" xfId="17"/>
    <cellStyle name="Normal 2 5 2" xfId="27647"/>
    <cellStyle name="Normal 2 5 3" xfId="9371"/>
    <cellStyle name="Normal 2 6" xfId="9372"/>
    <cellStyle name="Normal 2 6 2" xfId="15226"/>
    <cellStyle name="Normal 2 6 2 2" xfId="15227"/>
    <cellStyle name="Normal 2 6 2 2 2" xfId="15228"/>
    <cellStyle name="Normal 2 6 2 2 2 2" xfId="15229"/>
    <cellStyle name="Normal 2 6 2 2 2 2 2" xfId="27652"/>
    <cellStyle name="Normal 2 6 2 2 2 3" xfId="27651"/>
    <cellStyle name="Normal 2 6 2 2 3" xfId="15230"/>
    <cellStyle name="Normal 2 6 2 2 3 2" xfId="15231"/>
    <cellStyle name="Normal 2 6 2 2 3 2 2" xfId="27654"/>
    <cellStyle name="Normal 2 6 2 2 3 3" xfId="27653"/>
    <cellStyle name="Normal 2 6 2 2 4" xfId="15232"/>
    <cellStyle name="Normal 2 6 2 2 4 2" xfId="27655"/>
    <cellStyle name="Normal 2 6 2 2 5" xfId="27650"/>
    <cellStyle name="Normal 2 6 2 3" xfId="15233"/>
    <cellStyle name="Normal 2 6 2 3 2" xfId="15234"/>
    <cellStyle name="Normal 2 6 2 3 2 2" xfId="27657"/>
    <cellStyle name="Normal 2 6 2 3 3" xfId="27656"/>
    <cellStyle name="Normal 2 6 2 4" xfId="15235"/>
    <cellStyle name="Normal 2 6 2 4 2" xfId="15236"/>
    <cellStyle name="Normal 2 6 2 4 2 2" xfId="27659"/>
    <cellStyle name="Normal 2 6 2 4 3" xfId="27658"/>
    <cellStyle name="Normal 2 6 2 5" xfId="15237"/>
    <cellStyle name="Normal 2 6 2 5 2" xfId="27660"/>
    <cellStyle name="Normal 2 6 2 6" xfId="27649"/>
    <cellStyle name="Normal 2 6 3" xfId="15238"/>
    <cellStyle name="Normal 2 6 3 2" xfId="15239"/>
    <cellStyle name="Normal 2 6 3 2 2" xfId="15240"/>
    <cellStyle name="Normal 2 6 3 2 2 2" xfId="27663"/>
    <cellStyle name="Normal 2 6 3 2 3" xfId="27662"/>
    <cellStyle name="Normal 2 6 3 3" xfId="15241"/>
    <cellStyle name="Normal 2 6 3 3 2" xfId="15242"/>
    <cellStyle name="Normal 2 6 3 3 2 2" xfId="27665"/>
    <cellStyle name="Normal 2 6 3 3 3" xfId="27664"/>
    <cellStyle name="Normal 2 6 3 4" xfId="15243"/>
    <cellStyle name="Normal 2 6 3 4 2" xfId="27666"/>
    <cellStyle name="Normal 2 6 3 5" xfId="27661"/>
    <cellStyle name="Normal 2 6 4" xfId="15244"/>
    <cellStyle name="Normal 2 6 4 2" xfId="15245"/>
    <cellStyle name="Normal 2 6 4 2 2" xfId="27668"/>
    <cellStyle name="Normal 2 6 4 3" xfId="27667"/>
    <cellStyle name="Normal 2 6 5" xfId="15246"/>
    <cellStyle name="Normal 2 6 5 2" xfId="15247"/>
    <cellStyle name="Normal 2 6 5 2 2" xfId="27670"/>
    <cellStyle name="Normal 2 6 5 3" xfId="27669"/>
    <cellStyle name="Normal 2 6 6" xfId="15248"/>
    <cellStyle name="Normal 2 6 6 2" xfId="27671"/>
    <cellStyle name="Normal 2 6 7" xfId="27648"/>
    <cellStyle name="Normal 2 6_15" xfId="16914"/>
    <cellStyle name="Normal 2 7" xfId="15249"/>
    <cellStyle name="Normal 2 7 2" xfId="15250"/>
    <cellStyle name="Normal 2 7 2 2" xfId="15251"/>
    <cellStyle name="Normal 2 7 2 2 2" xfId="15252"/>
    <cellStyle name="Normal 2 7 2 2 2 2" xfId="27675"/>
    <cellStyle name="Normal 2 7 2 2 3" xfId="27674"/>
    <cellStyle name="Normal 2 7 2 3" xfId="15253"/>
    <cellStyle name="Normal 2 7 2 3 2" xfId="15254"/>
    <cellStyle name="Normal 2 7 2 3 2 2" xfId="27677"/>
    <cellStyle name="Normal 2 7 2 3 3" xfId="27676"/>
    <cellStyle name="Normal 2 7 2 4" xfId="15255"/>
    <cellStyle name="Normal 2 7 2 4 2" xfId="27678"/>
    <cellStyle name="Normal 2 7 2 5" xfId="27673"/>
    <cellStyle name="Normal 2 7 3" xfId="15256"/>
    <cellStyle name="Normal 2 7 3 2" xfId="15257"/>
    <cellStyle name="Normal 2 7 3 2 2" xfId="27680"/>
    <cellStyle name="Normal 2 7 3 3" xfId="27679"/>
    <cellStyle name="Normal 2 7 4" xfId="15258"/>
    <cellStyle name="Normal 2 7 4 2" xfId="15259"/>
    <cellStyle name="Normal 2 7 4 2 2" xfId="27682"/>
    <cellStyle name="Normal 2 7 4 3" xfId="27681"/>
    <cellStyle name="Normal 2 7 5" xfId="15260"/>
    <cellStyle name="Normal 2 7 5 2" xfId="27683"/>
    <cellStyle name="Normal 2 7 6" xfId="27672"/>
    <cellStyle name="Normal 2 8" xfId="15261"/>
    <cellStyle name="Normal 2 8 2" xfId="15262"/>
    <cellStyle name="Normal 2 8 2 2" xfId="15263"/>
    <cellStyle name="Normal 2 8 2 2 2" xfId="27686"/>
    <cellStyle name="Normal 2 8 2 3" xfId="27685"/>
    <cellStyle name="Normal 2 8 3" xfId="15264"/>
    <cellStyle name="Normal 2 8 3 2" xfId="15265"/>
    <cellStyle name="Normal 2 8 3 2 2" xfId="27688"/>
    <cellStyle name="Normal 2 8 3 3" xfId="27687"/>
    <cellStyle name="Normal 2 8 4" xfId="15266"/>
    <cellStyle name="Normal 2 8 4 2" xfId="27689"/>
    <cellStyle name="Normal 2 8 5" xfId="27684"/>
    <cellStyle name="Normal 2 9" xfId="15267"/>
    <cellStyle name="Normal 2 9 2" xfId="15268"/>
    <cellStyle name="Normal 2 9 2 2" xfId="15269"/>
    <cellStyle name="Normal 2 9 2 2 2" xfId="27692"/>
    <cellStyle name="Normal 2 9 2 3" xfId="27691"/>
    <cellStyle name="Normal 2 9 3" xfId="15270"/>
    <cellStyle name="Normal 2 9 3 2" xfId="15271"/>
    <cellStyle name="Normal 2 9 3 2 2" xfId="27694"/>
    <cellStyle name="Normal 2 9 3 3" xfId="27693"/>
    <cellStyle name="Normal 2 9 4" xfId="15272"/>
    <cellStyle name="Normal 2 9 4 2" xfId="27695"/>
    <cellStyle name="Normal 2 9 5" xfId="27690"/>
    <cellStyle name="Normal 2_16" xfId="9370"/>
    <cellStyle name="Normal 20" xfId="9373"/>
    <cellStyle name="Normal 20 2" xfId="27696"/>
    <cellStyle name="Normal 21" xfId="9374"/>
    <cellStyle name="Normal 21 2" xfId="27697"/>
    <cellStyle name="Normal 22" xfId="9375"/>
    <cellStyle name="Normal 22 2" xfId="27698"/>
    <cellStyle name="Normal 23" xfId="9376"/>
    <cellStyle name="Normal 23 2" xfId="27699"/>
    <cellStyle name="Normal 24" xfId="9377"/>
    <cellStyle name="Normal 24 2" xfId="27700"/>
    <cellStyle name="Normal 25" xfId="9378"/>
    <cellStyle name="Normal 25 2" xfId="27701"/>
    <cellStyle name="Normal 26" xfId="9379"/>
    <cellStyle name="Normal 26 2" xfId="27702"/>
    <cellStyle name="Normal 27" xfId="9380"/>
    <cellStyle name="Normal 27 2" xfId="27703"/>
    <cellStyle name="Normal 28" xfId="9381"/>
    <cellStyle name="Normal 28 2" xfId="27704"/>
    <cellStyle name="Normal 29" xfId="9382"/>
    <cellStyle name="Normal 29 2" xfId="27705"/>
    <cellStyle name="Normal 3" xfId="6"/>
    <cellStyle name="Normal 3 10" xfId="15273"/>
    <cellStyle name="Normal 3 10 2" xfId="15274"/>
    <cellStyle name="Normal 3 10 2 2" xfId="27707"/>
    <cellStyle name="Normal 3 10 3" xfId="27706"/>
    <cellStyle name="Normal 3 11" xfId="15275"/>
    <cellStyle name="Normal 3 11 2" xfId="15276"/>
    <cellStyle name="Normal 3 11 2 2" xfId="27709"/>
    <cellStyle name="Normal 3 11 3" xfId="27708"/>
    <cellStyle name="Normal 3 12" xfId="15277"/>
    <cellStyle name="Normal 3 12 2" xfId="27710"/>
    <cellStyle name="Normal 3 13" xfId="208"/>
    <cellStyle name="Normal 3 14" xfId="16955"/>
    <cellStyle name="Normal 3 15" xfId="29724"/>
    <cellStyle name="Normal 3 16" xfId="194"/>
    <cellStyle name="Normal 3 2" xfId="82"/>
    <cellStyle name="Normal 3 2 10" xfId="15278"/>
    <cellStyle name="Normal 3 2 10 2" xfId="27712"/>
    <cellStyle name="Normal 3 2 11" xfId="27711"/>
    <cellStyle name="Normal 3 2 12" xfId="9383"/>
    <cellStyle name="Normal 3 2 2" xfId="9384"/>
    <cellStyle name="Normal 3 2 2 2" xfId="15279"/>
    <cellStyle name="Normal 3 2 2 2 2" xfId="15280"/>
    <cellStyle name="Normal 3 2 2 2 2 2" xfId="15281"/>
    <cellStyle name="Normal 3 2 2 2 2 2 2" xfId="15282"/>
    <cellStyle name="Normal 3 2 2 2 2 2 2 2" xfId="15283"/>
    <cellStyle name="Normal 3 2 2 2 2 2 2 2 2" xfId="15284"/>
    <cellStyle name="Normal 3 2 2 2 2 2 2 2 2 2" xfId="27719"/>
    <cellStyle name="Normal 3 2 2 2 2 2 2 2 3" xfId="27718"/>
    <cellStyle name="Normal 3 2 2 2 2 2 2 3" xfId="15285"/>
    <cellStyle name="Normal 3 2 2 2 2 2 2 3 2" xfId="15286"/>
    <cellStyle name="Normal 3 2 2 2 2 2 2 3 2 2" xfId="27721"/>
    <cellStyle name="Normal 3 2 2 2 2 2 2 3 3" xfId="27720"/>
    <cellStyle name="Normal 3 2 2 2 2 2 2 4" xfId="15287"/>
    <cellStyle name="Normal 3 2 2 2 2 2 2 4 2" xfId="27722"/>
    <cellStyle name="Normal 3 2 2 2 2 2 2 5" xfId="27717"/>
    <cellStyle name="Normal 3 2 2 2 2 2 3" xfId="15288"/>
    <cellStyle name="Normal 3 2 2 2 2 2 3 2" xfId="15289"/>
    <cellStyle name="Normal 3 2 2 2 2 2 3 2 2" xfId="27724"/>
    <cellStyle name="Normal 3 2 2 2 2 2 3 3" xfId="27723"/>
    <cellStyle name="Normal 3 2 2 2 2 2 4" xfId="15290"/>
    <cellStyle name="Normal 3 2 2 2 2 2 4 2" xfId="15291"/>
    <cellStyle name="Normal 3 2 2 2 2 2 4 2 2" xfId="27726"/>
    <cellStyle name="Normal 3 2 2 2 2 2 4 3" xfId="27725"/>
    <cellStyle name="Normal 3 2 2 2 2 2 5" xfId="15292"/>
    <cellStyle name="Normal 3 2 2 2 2 2 5 2" xfId="27727"/>
    <cellStyle name="Normal 3 2 2 2 2 2 6" xfId="27716"/>
    <cellStyle name="Normal 3 2 2 2 2 3" xfId="15293"/>
    <cellStyle name="Normal 3 2 2 2 2 3 2" xfId="15294"/>
    <cellStyle name="Normal 3 2 2 2 2 3 2 2" xfId="15295"/>
    <cellStyle name="Normal 3 2 2 2 2 3 2 2 2" xfId="27730"/>
    <cellStyle name="Normal 3 2 2 2 2 3 2 3" xfId="27729"/>
    <cellStyle name="Normal 3 2 2 2 2 3 3" xfId="15296"/>
    <cellStyle name="Normal 3 2 2 2 2 3 3 2" xfId="15297"/>
    <cellStyle name="Normal 3 2 2 2 2 3 3 2 2" xfId="27732"/>
    <cellStyle name="Normal 3 2 2 2 2 3 3 3" xfId="27731"/>
    <cellStyle name="Normal 3 2 2 2 2 3 4" xfId="15298"/>
    <cellStyle name="Normal 3 2 2 2 2 3 4 2" xfId="27733"/>
    <cellStyle name="Normal 3 2 2 2 2 3 5" xfId="27728"/>
    <cellStyle name="Normal 3 2 2 2 2 4" xfId="15299"/>
    <cellStyle name="Normal 3 2 2 2 2 4 2" xfId="15300"/>
    <cellStyle name="Normal 3 2 2 2 2 4 2 2" xfId="27735"/>
    <cellStyle name="Normal 3 2 2 2 2 4 3" xfId="27734"/>
    <cellStyle name="Normal 3 2 2 2 2 5" xfId="15301"/>
    <cellStyle name="Normal 3 2 2 2 2 5 2" xfId="15302"/>
    <cellStyle name="Normal 3 2 2 2 2 5 2 2" xfId="27737"/>
    <cellStyle name="Normal 3 2 2 2 2 5 3" xfId="27736"/>
    <cellStyle name="Normal 3 2 2 2 2 6" xfId="15303"/>
    <cellStyle name="Normal 3 2 2 2 2 6 2" xfId="27738"/>
    <cellStyle name="Normal 3 2 2 2 2 7" xfId="27715"/>
    <cellStyle name="Normal 3 2 2 2 3" xfId="15304"/>
    <cellStyle name="Normal 3 2 2 2 3 2" xfId="15305"/>
    <cellStyle name="Normal 3 2 2 2 3 2 2" xfId="15306"/>
    <cellStyle name="Normal 3 2 2 2 3 2 2 2" xfId="15307"/>
    <cellStyle name="Normal 3 2 2 2 3 2 2 2 2" xfId="27742"/>
    <cellStyle name="Normal 3 2 2 2 3 2 2 3" xfId="27741"/>
    <cellStyle name="Normal 3 2 2 2 3 2 3" xfId="15308"/>
    <cellStyle name="Normal 3 2 2 2 3 2 3 2" xfId="15309"/>
    <cellStyle name="Normal 3 2 2 2 3 2 3 2 2" xfId="27744"/>
    <cellStyle name="Normal 3 2 2 2 3 2 3 3" xfId="27743"/>
    <cellStyle name="Normal 3 2 2 2 3 2 4" xfId="15310"/>
    <cellStyle name="Normal 3 2 2 2 3 2 4 2" xfId="27745"/>
    <cellStyle name="Normal 3 2 2 2 3 2 5" xfId="27740"/>
    <cellStyle name="Normal 3 2 2 2 3 3" xfId="15311"/>
    <cellStyle name="Normal 3 2 2 2 3 3 2" xfId="15312"/>
    <cellStyle name="Normal 3 2 2 2 3 3 2 2" xfId="27747"/>
    <cellStyle name="Normal 3 2 2 2 3 3 3" xfId="27746"/>
    <cellStyle name="Normal 3 2 2 2 3 4" xfId="15313"/>
    <cellStyle name="Normal 3 2 2 2 3 4 2" xfId="15314"/>
    <cellStyle name="Normal 3 2 2 2 3 4 2 2" xfId="27749"/>
    <cellStyle name="Normal 3 2 2 2 3 4 3" xfId="27748"/>
    <cellStyle name="Normal 3 2 2 2 3 5" xfId="15315"/>
    <cellStyle name="Normal 3 2 2 2 3 5 2" xfId="27750"/>
    <cellStyle name="Normal 3 2 2 2 3 6" xfId="27739"/>
    <cellStyle name="Normal 3 2 2 2 4" xfId="15316"/>
    <cellStyle name="Normal 3 2 2 2 4 2" xfId="15317"/>
    <cellStyle name="Normal 3 2 2 2 4 2 2" xfId="15318"/>
    <cellStyle name="Normal 3 2 2 2 4 2 2 2" xfId="27753"/>
    <cellStyle name="Normal 3 2 2 2 4 2 3" xfId="27752"/>
    <cellStyle name="Normal 3 2 2 2 4 3" xfId="15319"/>
    <cellStyle name="Normal 3 2 2 2 4 3 2" xfId="15320"/>
    <cellStyle name="Normal 3 2 2 2 4 3 2 2" xfId="27755"/>
    <cellStyle name="Normal 3 2 2 2 4 3 3" xfId="27754"/>
    <cellStyle name="Normal 3 2 2 2 4 4" xfId="15321"/>
    <cellStyle name="Normal 3 2 2 2 4 4 2" xfId="27756"/>
    <cellStyle name="Normal 3 2 2 2 4 5" xfId="27751"/>
    <cellStyle name="Normal 3 2 2 2 5" xfId="15322"/>
    <cellStyle name="Normal 3 2 2 2 5 2" xfId="15323"/>
    <cellStyle name="Normal 3 2 2 2 5 2 2" xfId="27758"/>
    <cellStyle name="Normal 3 2 2 2 5 3" xfId="27757"/>
    <cellStyle name="Normal 3 2 2 2 6" xfId="15324"/>
    <cellStyle name="Normal 3 2 2 2 6 2" xfId="15325"/>
    <cellStyle name="Normal 3 2 2 2 6 2 2" xfId="27760"/>
    <cellStyle name="Normal 3 2 2 2 6 3" xfId="27759"/>
    <cellStyle name="Normal 3 2 2 2 7" xfId="15326"/>
    <cellStyle name="Normal 3 2 2 2 7 2" xfId="27761"/>
    <cellStyle name="Normal 3 2 2 2 8" xfId="27714"/>
    <cellStyle name="Normal 3 2 2 3" xfId="15327"/>
    <cellStyle name="Normal 3 2 2 3 2" xfId="15328"/>
    <cellStyle name="Normal 3 2 2 3 2 2" xfId="15329"/>
    <cellStyle name="Normal 3 2 2 3 2 2 2" xfId="15330"/>
    <cellStyle name="Normal 3 2 2 3 2 2 2 2" xfId="15331"/>
    <cellStyle name="Normal 3 2 2 3 2 2 2 2 2" xfId="27766"/>
    <cellStyle name="Normal 3 2 2 3 2 2 2 3" xfId="27765"/>
    <cellStyle name="Normal 3 2 2 3 2 2 3" xfId="15332"/>
    <cellStyle name="Normal 3 2 2 3 2 2 3 2" xfId="15333"/>
    <cellStyle name="Normal 3 2 2 3 2 2 3 2 2" xfId="27768"/>
    <cellStyle name="Normal 3 2 2 3 2 2 3 3" xfId="27767"/>
    <cellStyle name="Normal 3 2 2 3 2 2 4" xfId="15334"/>
    <cellStyle name="Normal 3 2 2 3 2 2 4 2" xfId="27769"/>
    <cellStyle name="Normal 3 2 2 3 2 2 5" xfId="27764"/>
    <cellStyle name="Normal 3 2 2 3 2 3" xfId="15335"/>
    <cellStyle name="Normal 3 2 2 3 2 3 2" xfId="15336"/>
    <cellStyle name="Normal 3 2 2 3 2 3 2 2" xfId="27771"/>
    <cellStyle name="Normal 3 2 2 3 2 3 3" xfId="27770"/>
    <cellStyle name="Normal 3 2 2 3 2 4" xfId="15337"/>
    <cellStyle name="Normal 3 2 2 3 2 4 2" xfId="15338"/>
    <cellStyle name="Normal 3 2 2 3 2 4 2 2" xfId="27773"/>
    <cellStyle name="Normal 3 2 2 3 2 4 3" xfId="27772"/>
    <cellStyle name="Normal 3 2 2 3 2 5" xfId="15339"/>
    <cellStyle name="Normal 3 2 2 3 2 5 2" xfId="27774"/>
    <cellStyle name="Normal 3 2 2 3 2 6" xfId="27763"/>
    <cellStyle name="Normal 3 2 2 3 3" xfId="15340"/>
    <cellStyle name="Normal 3 2 2 3 3 2" xfId="15341"/>
    <cellStyle name="Normal 3 2 2 3 3 2 2" xfId="15342"/>
    <cellStyle name="Normal 3 2 2 3 3 2 2 2" xfId="27777"/>
    <cellStyle name="Normal 3 2 2 3 3 2 3" xfId="27776"/>
    <cellStyle name="Normal 3 2 2 3 3 3" xfId="15343"/>
    <cellStyle name="Normal 3 2 2 3 3 3 2" xfId="15344"/>
    <cellStyle name="Normal 3 2 2 3 3 3 2 2" xfId="27779"/>
    <cellStyle name="Normal 3 2 2 3 3 3 3" xfId="27778"/>
    <cellStyle name="Normal 3 2 2 3 3 4" xfId="15345"/>
    <cellStyle name="Normal 3 2 2 3 3 4 2" xfId="27780"/>
    <cellStyle name="Normal 3 2 2 3 3 5" xfId="27775"/>
    <cellStyle name="Normal 3 2 2 3 4" xfId="15346"/>
    <cellStyle name="Normal 3 2 2 3 4 2" xfId="15347"/>
    <cellStyle name="Normal 3 2 2 3 4 2 2" xfId="27782"/>
    <cellStyle name="Normal 3 2 2 3 4 3" xfId="27781"/>
    <cellStyle name="Normal 3 2 2 3 5" xfId="15348"/>
    <cellStyle name="Normal 3 2 2 3 5 2" xfId="15349"/>
    <cellStyle name="Normal 3 2 2 3 5 2 2" xfId="27784"/>
    <cellStyle name="Normal 3 2 2 3 5 3" xfId="27783"/>
    <cellStyle name="Normal 3 2 2 3 6" xfId="15350"/>
    <cellStyle name="Normal 3 2 2 3 6 2" xfId="27785"/>
    <cellStyle name="Normal 3 2 2 3 7" xfId="27762"/>
    <cellStyle name="Normal 3 2 2 4" xfId="15351"/>
    <cellStyle name="Normal 3 2 2 4 2" xfId="15352"/>
    <cellStyle name="Normal 3 2 2 4 2 2" xfId="15353"/>
    <cellStyle name="Normal 3 2 2 4 2 2 2" xfId="15354"/>
    <cellStyle name="Normal 3 2 2 4 2 2 2 2" xfId="27789"/>
    <cellStyle name="Normal 3 2 2 4 2 2 3" xfId="27788"/>
    <cellStyle name="Normal 3 2 2 4 2 3" xfId="15355"/>
    <cellStyle name="Normal 3 2 2 4 2 3 2" xfId="15356"/>
    <cellStyle name="Normal 3 2 2 4 2 3 2 2" xfId="27791"/>
    <cellStyle name="Normal 3 2 2 4 2 3 3" xfId="27790"/>
    <cellStyle name="Normal 3 2 2 4 2 4" xfId="15357"/>
    <cellStyle name="Normal 3 2 2 4 2 4 2" xfId="27792"/>
    <cellStyle name="Normal 3 2 2 4 2 5" xfId="27787"/>
    <cellStyle name="Normal 3 2 2 4 3" xfId="15358"/>
    <cellStyle name="Normal 3 2 2 4 3 2" xfId="15359"/>
    <cellStyle name="Normal 3 2 2 4 3 2 2" xfId="27794"/>
    <cellStyle name="Normal 3 2 2 4 3 3" xfId="27793"/>
    <cellStyle name="Normal 3 2 2 4 4" xfId="15360"/>
    <cellStyle name="Normal 3 2 2 4 4 2" xfId="15361"/>
    <cellStyle name="Normal 3 2 2 4 4 2 2" xfId="27796"/>
    <cellStyle name="Normal 3 2 2 4 4 3" xfId="27795"/>
    <cellStyle name="Normal 3 2 2 4 5" xfId="15362"/>
    <cellStyle name="Normal 3 2 2 4 5 2" xfId="27797"/>
    <cellStyle name="Normal 3 2 2 4 6" xfId="27786"/>
    <cellStyle name="Normal 3 2 2 5" xfId="15363"/>
    <cellStyle name="Normal 3 2 2 5 2" xfId="15364"/>
    <cellStyle name="Normal 3 2 2 5 2 2" xfId="15365"/>
    <cellStyle name="Normal 3 2 2 5 2 2 2" xfId="27800"/>
    <cellStyle name="Normal 3 2 2 5 2 3" xfId="27799"/>
    <cellStyle name="Normal 3 2 2 5 3" xfId="15366"/>
    <cellStyle name="Normal 3 2 2 5 3 2" xfId="15367"/>
    <cellStyle name="Normal 3 2 2 5 3 2 2" xfId="27802"/>
    <cellStyle name="Normal 3 2 2 5 3 3" xfId="27801"/>
    <cellStyle name="Normal 3 2 2 5 4" xfId="15368"/>
    <cellStyle name="Normal 3 2 2 5 4 2" xfId="27803"/>
    <cellStyle name="Normal 3 2 2 5 5" xfId="27798"/>
    <cellStyle name="Normal 3 2 2 6" xfId="15369"/>
    <cellStyle name="Normal 3 2 2 6 2" xfId="15370"/>
    <cellStyle name="Normal 3 2 2 6 2 2" xfId="27805"/>
    <cellStyle name="Normal 3 2 2 6 3" xfId="27804"/>
    <cellStyle name="Normal 3 2 2 7" xfId="15371"/>
    <cellStyle name="Normal 3 2 2 7 2" xfId="15372"/>
    <cellStyle name="Normal 3 2 2 7 2 2" xfId="27807"/>
    <cellStyle name="Normal 3 2 2 7 3" xfId="27806"/>
    <cellStyle name="Normal 3 2 2 8" xfId="15373"/>
    <cellStyle name="Normal 3 2 2 8 2" xfId="27808"/>
    <cellStyle name="Normal 3 2 2 9" xfId="27713"/>
    <cellStyle name="Normal 3 2 2_15" xfId="16915"/>
    <cellStyle name="Normal 3 2 3" xfId="15374"/>
    <cellStyle name="Normal 3 2 3 2" xfId="15375"/>
    <cellStyle name="Normal 3 2 3 2 2" xfId="15376"/>
    <cellStyle name="Normal 3 2 3 2 2 2" xfId="15377"/>
    <cellStyle name="Normal 3 2 3 2 2 2 2" xfId="15378"/>
    <cellStyle name="Normal 3 2 3 2 2 2 2 2" xfId="15379"/>
    <cellStyle name="Normal 3 2 3 2 2 2 2 2 2" xfId="27814"/>
    <cellStyle name="Normal 3 2 3 2 2 2 2 3" xfId="27813"/>
    <cellStyle name="Normal 3 2 3 2 2 2 3" xfId="15380"/>
    <cellStyle name="Normal 3 2 3 2 2 2 3 2" xfId="15381"/>
    <cellStyle name="Normal 3 2 3 2 2 2 3 2 2" xfId="27816"/>
    <cellStyle name="Normal 3 2 3 2 2 2 3 3" xfId="27815"/>
    <cellStyle name="Normal 3 2 3 2 2 2 4" xfId="15382"/>
    <cellStyle name="Normal 3 2 3 2 2 2 4 2" xfId="27817"/>
    <cellStyle name="Normal 3 2 3 2 2 2 5" xfId="27812"/>
    <cellStyle name="Normal 3 2 3 2 2 3" xfId="15383"/>
    <cellStyle name="Normal 3 2 3 2 2 3 2" xfId="15384"/>
    <cellStyle name="Normal 3 2 3 2 2 3 2 2" xfId="27819"/>
    <cellStyle name="Normal 3 2 3 2 2 3 3" xfId="27818"/>
    <cellStyle name="Normal 3 2 3 2 2 4" xfId="15385"/>
    <cellStyle name="Normal 3 2 3 2 2 4 2" xfId="15386"/>
    <cellStyle name="Normal 3 2 3 2 2 4 2 2" xfId="27821"/>
    <cellStyle name="Normal 3 2 3 2 2 4 3" xfId="27820"/>
    <cellStyle name="Normal 3 2 3 2 2 5" xfId="15387"/>
    <cellStyle name="Normal 3 2 3 2 2 5 2" xfId="27822"/>
    <cellStyle name="Normal 3 2 3 2 2 6" xfId="27811"/>
    <cellStyle name="Normal 3 2 3 2 3" xfId="15388"/>
    <cellStyle name="Normal 3 2 3 2 3 2" xfId="15389"/>
    <cellStyle name="Normal 3 2 3 2 3 2 2" xfId="15390"/>
    <cellStyle name="Normal 3 2 3 2 3 2 2 2" xfId="27825"/>
    <cellStyle name="Normal 3 2 3 2 3 2 3" xfId="27824"/>
    <cellStyle name="Normal 3 2 3 2 3 3" xfId="15391"/>
    <cellStyle name="Normal 3 2 3 2 3 3 2" xfId="15392"/>
    <cellStyle name="Normal 3 2 3 2 3 3 2 2" xfId="27827"/>
    <cellStyle name="Normal 3 2 3 2 3 3 3" xfId="27826"/>
    <cellStyle name="Normal 3 2 3 2 3 4" xfId="15393"/>
    <cellStyle name="Normal 3 2 3 2 3 4 2" xfId="27828"/>
    <cellStyle name="Normal 3 2 3 2 3 5" xfId="27823"/>
    <cellStyle name="Normal 3 2 3 2 4" xfId="15394"/>
    <cellStyle name="Normal 3 2 3 2 4 2" xfId="15395"/>
    <cellStyle name="Normal 3 2 3 2 4 2 2" xfId="27830"/>
    <cellStyle name="Normal 3 2 3 2 4 3" xfId="27829"/>
    <cellStyle name="Normal 3 2 3 2 5" xfId="15396"/>
    <cellStyle name="Normal 3 2 3 2 5 2" xfId="15397"/>
    <cellStyle name="Normal 3 2 3 2 5 2 2" xfId="27832"/>
    <cellStyle name="Normal 3 2 3 2 5 3" xfId="27831"/>
    <cellStyle name="Normal 3 2 3 2 6" xfId="15398"/>
    <cellStyle name="Normal 3 2 3 2 6 2" xfId="27833"/>
    <cellStyle name="Normal 3 2 3 2 7" xfId="27810"/>
    <cellStyle name="Normal 3 2 3 3" xfId="15399"/>
    <cellStyle name="Normal 3 2 3 3 2" xfId="15400"/>
    <cellStyle name="Normal 3 2 3 3 2 2" xfId="15401"/>
    <cellStyle name="Normal 3 2 3 3 2 2 2" xfId="15402"/>
    <cellStyle name="Normal 3 2 3 3 2 2 2 2" xfId="27837"/>
    <cellStyle name="Normal 3 2 3 3 2 2 3" xfId="27836"/>
    <cellStyle name="Normal 3 2 3 3 2 3" xfId="15403"/>
    <cellStyle name="Normal 3 2 3 3 2 3 2" xfId="15404"/>
    <cellStyle name="Normal 3 2 3 3 2 3 2 2" xfId="27839"/>
    <cellStyle name="Normal 3 2 3 3 2 3 3" xfId="27838"/>
    <cellStyle name="Normal 3 2 3 3 2 4" xfId="15405"/>
    <cellStyle name="Normal 3 2 3 3 2 4 2" xfId="27840"/>
    <cellStyle name="Normal 3 2 3 3 2 5" xfId="27835"/>
    <cellStyle name="Normal 3 2 3 3 3" xfId="15406"/>
    <cellStyle name="Normal 3 2 3 3 3 2" xfId="15407"/>
    <cellStyle name="Normal 3 2 3 3 3 2 2" xfId="27842"/>
    <cellStyle name="Normal 3 2 3 3 3 3" xfId="27841"/>
    <cellStyle name="Normal 3 2 3 3 4" xfId="15408"/>
    <cellStyle name="Normal 3 2 3 3 4 2" xfId="15409"/>
    <cellStyle name="Normal 3 2 3 3 4 2 2" xfId="27844"/>
    <cellStyle name="Normal 3 2 3 3 4 3" xfId="27843"/>
    <cellStyle name="Normal 3 2 3 3 5" xfId="15410"/>
    <cellStyle name="Normal 3 2 3 3 5 2" xfId="27845"/>
    <cellStyle name="Normal 3 2 3 3 6" xfId="27834"/>
    <cellStyle name="Normal 3 2 3 4" xfId="15411"/>
    <cellStyle name="Normal 3 2 3 4 2" xfId="15412"/>
    <cellStyle name="Normal 3 2 3 4 2 2" xfId="15413"/>
    <cellStyle name="Normal 3 2 3 4 2 2 2" xfId="27848"/>
    <cellStyle name="Normal 3 2 3 4 2 3" xfId="27847"/>
    <cellStyle name="Normal 3 2 3 4 3" xfId="15414"/>
    <cellStyle name="Normal 3 2 3 4 3 2" xfId="15415"/>
    <cellStyle name="Normal 3 2 3 4 3 2 2" xfId="27850"/>
    <cellStyle name="Normal 3 2 3 4 3 3" xfId="27849"/>
    <cellStyle name="Normal 3 2 3 4 4" xfId="15416"/>
    <cellStyle name="Normal 3 2 3 4 4 2" xfId="27851"/>
    <cellStyle name="Normal 3 2 3 4 5" xfId="27846"/>
    <cellStyle name="Normal 3 2 3 5" xfId="15417"/>
    <cellStyle name="Normal 3 2 3 5 2" xfId="15418"/>
    <cellStyle name="Normal 3 2 3 5 2 2" xfId="27853"/>
    <cellStyle name="Normal 3 2 3 5 3" xfId="27852"/>
    <cellStyle name="Normal 3 2 3 6" xfId="15419"/>
    <cellStyle name="Normal 3 2 3 6 2" xfId="15420"/>
    <cellStyle name="Normal 3 2 3 6 2 2" xfId="27855"/>
    <cellStyle name="Normal 3 2 3 6 3" xfId="27854"/>
    <cellStyle name="Normal 3 2 3 7" xfId="15421"/>
    <cellStyle name="Normal 3 2 3 7 2" xfId="27856"/>
    <cellStyle name="Normal 3 2 3 8" xfId="27809"/>
    <cellStyle name="Normal 3 2 4" xfId="15422"/>
    <cellStyle name="Normal 3 2 4 2" xfId="15423"/>
    <cellStyle name="Normal 3 2 4 2 2" xfId="15424"/>
    <cellStyle name="Normal 3 2 4 2 2 2" xfId="15425"/>
    <cellStyle name="Normal 3 2 4 2 2 2 2" xfId="15426"/>
    <cellStyle name="Normal 3 2 4 2 2 2 2 2" xfId="27861"/>
    <cellStyle name="Normal 3 2 4 2 2 2 3" xfId="27860"/>
    <cellStyle name="Normal 3 2 4 2 2 3" xfId="15427"/>
    <cellStyle name="Normal 3 2 4 2 2 3 2" xfId="15428"/>
    <cellStyle name="Normal 3 2 4 2 2 3 2 2" xfId="27863"/>
    <cellStyle name="Normal 3 2 4 2 2 3 3" xfId="27862"/>
    <cellStyle name="Normal 3 2 4 2 2 4" xfId="15429"/>
    <cellStyle name="Normal 3 2 4 2 2 4 2" xfId="27864"/>
    <cellStyle name="Normal 3 2 4 2 2 5" xfId="27859"/>
    <cellStyle name="Normal 3 2 4 2 3" xfId="15430"/>
    <cellStyle name="Normal 3 2 4 2 3 2" xfId="15431"/>
    <cellStyle name="Normal 3 2 4 2 3 2 2" xfId="27866"/>
    <cellStyle name="Normal 3 2 4 2 3 3" xfId="27865"/>
    <cellStyle name="Normal 3 2 4 2 4" xfId="15432"/>
    <cellStyle name="Normal 3 2 4 2 4 2" xfId="15433"/>
    <cellStyle name="Normal 3 2 4 2 4 2 2" xfId="27868"/>
    <cellStyle name="Normal 3 2 4 2 4 3" xfId="27867"/>
    <cellStyle name="Normal 3 2 4 2 5" xfId="15434"/>
    <cellStyle name="Normal 3 2 4 2 5 2" xfId="27869"/>
    <cellStyle name="Normal 3 2 4 2 6" xfId="27858"/>
    <cellStyle name="Normal 3 2 4 3" xfId="15435"/>
    <cellStyle name="Normal 3 2 4 3 2" xfId="15436"/>
    <cellStyle name="Normal 3 2 4 3 2 2" xfId="15437"/>
    <cellStyle name="Normal 3 2 4 3 2 2 2" xfId="27872"/>
    <cellStyle name="Normal 3 2 4 3 2 3" xfId="27871"/>
    <cellStyle name="Normal 3 2 4 3 3" xfId="15438"/>
    <cellStyle name="Normal 3 2 4 3 3 2" xfId="15439"/>
    <cellStyle name="Normal 3 2 4 3 3 2 2" xfId="27874"/>
    <cellStyle name="Normal 3 2 4 3 3 3" xfId="27873"/>
    <cellStyle name="Normal 3 2 4 3 4" xfId="15440"/>
    <cellStyle name="Normal 3 2 4 3 4 2" xfId="27875"/>
    <cellStyle name="Normal 3 2 4 3 5" xfId="27870"/>
    <cellStyle name="Normal 3 2 4 4" xfId="15441"/>
    <cellStyle name="Normal 3 2 4 4 2" xfId="15442"/>
    <cellStyle name="Normal 3 2 4 4 2 2" xfId="27877"/>
    <cellStyle name="Normal 3 2 4 4 3" xfId="27876"/>
    <cellStyle name="Normal 3 2 4 5" xfId="15443"/>
    <cellStyle name="Normal 3 2 4 5 2" xfId="15444"/>
    <cellStyle name="Normal 3 2 4 5 2 2" xfId="27879"/>
    <cellStyle name="Normal 3 2 4 5 3" xfId="27878"/>
    <cellStyle name="Normal 3 2 4 6" xfId="15445"/>
    <cellStyle name="Normal 3 2 4 6 2" xfId="27880"/>
    <cellStyle name="Normal 3 2 4 7" xfId="27857"/>
    <cellStyle name="Normal 3 2 5" xfId="15446"/>
    <cellStyle name="Normal 3 2 5 2" xfId="15447"/>
    <cellStyle name="Normal 3 2 5 2 2" xfId="15448"/>
    <cellStyle name="Normal 3 2 5 2 2 2" xfId="15449"/>
    <cellStyle name="Normal 3 2 5 2 2 2 2" xfId="27884"/>
    <cellStyle name="Normal 3 2 5 2 2 3" xfId="27883"/>
    <cellStyle name="Normal 3 2 5 2 3" xfId="15450"/>
    <cellStyle name="Normal 3 2 5 2 3 2" xfId="15451"/>
    <cellStyle name="Normal 3 2 5 2 3 2 2" xfId="27886"/>
    <cellStyle name="Normal 3 2 5 2 3 3" xfId="27885"/>
    <cellStyle name="Normal 3 2 5 2 4" xfId="15452"/>
    <cellStyle name="Normal 3 2 5 2 4 2" xfId="27887"/>
    <cellStyle name="Normal 3 2 5 2 5" xfId="27882"/>
    <cellStyle name="Normal 3 2 5 3" xfId="15453"/>
    <cellStyle name="Normal 3 2 5 3 2" xfId="15454"/>
    <cellStyle name="Normal 3 2 5 3 2 2" xfId="27889"/>
    <cellStyle name="Normal 3 2 5 3 3" xfId="27888"/>
    <cellStyle name="Normal 3 2 5 4" xfId="15455"/>
    <cellStyle name="Normal 3 2 5 4 2" xfId="15456"/>
    <cellStyle name="Normal 3 2 5 4 2 2" xfId="27891"/>
    <cellStyle name="Normal 3 2 5 4 3" xfId="27890"/>
    <cellStyle name="Normal 3 2 5 5" xfId="15457"/>
    <cellStyle name="Normal 3 2 5 5 2" xfId="27892"/>
    <cellStyle name="Normal 3 2 5 6" xfId="27881"/>
    <cellStyle name="Normal 3 2 6" xfId="15458"/>
    <cellStyle name="Normal 3 2 6 2" xfId="15459"/>
    <cellStyle name="Normal 3 2 6 2 2" xfId="15460"/>
    <cellStyle name="Normal 3 2 6 2 2 2" xfId="27895"/>
    <cellStyle name="Normal 3 2 6 2 3" xfId="27894"/>
    <cellStyle name="Normal 3 2 6 3" xfId="15461"/>
    <cellStyle name="Normal 3 2 6 3 2" xfId="15462"/>
    <cellStyle name="Normal 3 2 6 3 2 2" xfId="27897"/>
    <cellStyle name="Normal 3 2 6 3 3" xfId="27896"/>
    <cellStyle name="Normal 3 2 6 4" xfId="15463"/>
    <cellStyle name="Normal 3 2 6 4 2" xfId="27898"/>
    <cellStyle name="Normal 3 2 6 5" xfId="27893"/>
    <cellStyle name="Normal 3 2 7" xfId="15464"/>
    <cellStyle name="Normal 3 2 7 2" xfId="15465"/>
    <cellStyle name="Normal 3 2 7 2 2" xfId="15466"/>
    <cellStyle name="Normal 3 2 7 2 2 2" xfId="27901"/>
    <cellStyle name="Normal 3 2 7 2 3" xfId="27900"/>
    <cellStyle name="Normal 3 2 7 3" xfId="15467"/>
    <cellStyle name="Normal 3 2 7 3 2" xfId="15468"/>
    <cellStyle name="Normal 3 2 7 3 2 2" xfId="27903"/>
    <cellStyle name="Normal 3 2 7 3 3" xfId="27902"/>
    <cellStyle name="Normal 3 2 7 4" xfId="15469"/>
    <cellStyle name="Normal 3 2 7 4 2" xfId="27904"/>
    <cellStyle name="Normal 3 2 7 5" xfId="27899"/>
    <cellStyle name="Normal 3 2 8" xfId="15470"/>
    <cellStyle name="Normal 3 2 8 2" xfId="15471"/>
    <cellStyle name="Normal 3 2 8 2 2" xfId="27906"/>
    <cellStyle name="Normal 3 2 8 3" xfId="27905"/>
    <cellStyle name="Normal 3 2 9" xfId="15472"/>
    <cellStyle name="Normal 3 2 9 2" xfId="15473"/>
    <cellStyle name="Normal 3 2 9 2 2" xfId="27908"/>
    <cellStyle name="Normal 3 2 9 3" xfId="27907"/>
    <cellStyle name="Normal 3 2_15" xfId="14748"/>
    <cellStyle name="Normal 3 3" xfId="9385"/>
    <cellStyle name="Normal 3 3 2" xfId="15474"/>
    <cellStyle name="Normal 3 3 2 2" xfId="15475"/>
    <cellStyle name="Normal 3 3 2 2 2" xfId="15476"/>
    <cellStyle name="Normal 3 3 2 2 2 2" xfId="15477"/>
    <cellStyle name="Normal 3 3 2 2 2 2 2" xfId="15478"/>
    <cellStyle name="Normal 3 3 2 2 2 2 2 2" xfId="15479"/>
    <cellStyle name="Normal 3 3 2 2 2 2 2 2 2" xfId="27915"/>
    <cellStyle name="Normal 3 3 2 2 2 2 2 3" xfId="27914"/>
    <cellStyle name="Normal 3 3 2 2 2 2 3" xfId="15480"/>
    <cellStyle name="Normal 3 3 2 2 2 2 3 2" xfId="15481"/>
    <cellStyle name="Normal 3 3 2 2 2 2 3 2 2" xfId="27917"/>
    <cellStyle name="Normal 3 3 2 2 2 2 3 3" xfId="27916"/>
    <cellStyle name="Normal 3 3 2 2 2 2 4" xfId="15482"/>
    <cellStyle name="Normal 3 3 2 2 2 2 4 2" xfId="27918"/>
    <cellStyle name="Normal 3 3 2 2 2 2 5" xfId="27913"/>
    <cellStyle name="Normal 3 3 2 2 2 3" xfId="15483"/>
    <cellStyle name="Normal 3 3 2 2 2 3 2" xfId="15484"/>
    <cellStyle name="Normal 3 3 2 2 2 3 2 2" xfId="27920"/>
    <cellStyle name="Normal 3 3 2 2 2 3 3" xfId="27919"/>
    <cellStyle name="Normal 3 3 2 2 2 4" xfId="15485"/>
    <cellStyle name="Normal 3 3 2 2 2 4 2" xfId="15486"/>
    <cellStyle name="Normal 3 3 2 2 2 4 2 2" xfId="27922"/>
    <cellStyle name="Normal 3 3 2 2 2 4 3" xfId="27921"/>
    <cellStyle name="Normal 3 3 2 2 2 5" xfId="15487"/>
    <cellStyle name="Normal 3 3 2 2 2 5 2" xfId="27923"/>
    <cellStyle name="Normal 3 3 2 2 2 6" xfId="27912"/>
    <cellStyle name="Normal 3 3 2 2 3" xfId="15488"/>
    <cellStyle name="Normal 3 3 2 2 3 2" xfId="15489"/>
    <cellStyle name="Normal 3 3 2 2 3 2 2" xfId="15490"/>
    <cellStyle name="Normal 3 3 2 2 3 2 2 2" xfId="27926"/>
    <cellStyle name="Normal 3 3 2 2 3 2 3" xfId="27925"/>
    <cellStyle name="Normal 3 3 2 2 3 3" xfId="15491"/>
    <cellStyle name="Normal 3 3 2 2 3 3 2" xfId="15492"/>
    <cellStyle name="Normal 3 3 2 2 3 3 2 2" xfId="27928"/>
    <cellStyle name="Normal 3 3 2 2 3 3 3" xfId="27927"/>
    <cellStyle name="Normal 3 3 2 2 3 4" xfId="15493"/>
    <cellStyle name="Normal 3 3 2 2 3 4 2" xfId="27929"/>
    <cellStyle name="Normal 3 3 2 2 3 5" xfId="27924"/>
    <cellStyle name="Normal 3 3 2 2 4" xfId="15494"/>
    <cellStyle name="Normal 3 3 2 2 4 2" xfId="15495"/>
    <cellStyle name="Normal 3 3 2 2 4 2 2" xfId="27931"/>
    <cellStyle name="Normal 3 3 2 2 4 3" xfId="27930"/>
    <cellStyle name="Normal 3 3 2 2 5" xfId="15496"/>
    <cellStyle name="Normal 3 3 2 2 5 2" xfId="15497"/>
    <cellStyle name="Normal 3 3 2 2 5 2 2" xfId="27933"/>
    <cellStyle name="Normal 3 3 2 2 5 3" xfId="27932"/>
    <cellStyle name="Normal 3 3 2 2 6" xfId="15498"/>
    <cellStyle name="Normal 3 3 2 2 6 2" xfId="27934"/>
    <cellStyle name="Normal 3 3 2 2 7" xfId="27911"/>
    <cellStyle name="Normal 3 3 2 3" xfId="15499"/>
    <cellStyle name="Normal 3 3 2 3 2" xfId="15500"/>
    <cellStyle name="Normal 3 3 2 3 2 2" xfId="15501"/>
    <cellStyle name="Normal 3 3 2 3 2 2 2" xfId="15502"/>
    <cellStyle name="Normal 3 3 2 3 2 2 2 2" xfId="27938"/>
    <cellStyle name="Normal 3 3 2 3 2 2 3" xfId="27937"/>
    <cellStyle name="Normal 3 3 2 3 2 3" xfId="15503"/>
    <cellStyle name="Normal 3 3 2 3 2 3 2" xfId="15504"/>
    <cellStyle name="Normal 3 3 2 3 2 3 2 2" xfId="27940"/>
    <cellStyle name="Normal 3 3 2 3 2 3 3" xfId="27939"/>
    <cellStyle name="Normal 3 3 2 3 2 4" xfId="15505"/>
    <cellStyle name="Normal 3 3 2 3 2 4 2" xfId="27941"/>
    <cellStyle name="Normal 3 3 2 3 2 5" xfId="27936"/>
    <cellStyle name="Normal 3 3 2 3 3" xfId="15506"/>
    <cellStyle name="Normal 3 3 2 3 3 2" xfId="15507"/>
    <cellStyle name="Normal 3 3 2 3 3 2 2" xfId="27943"/>
    <cellStyle name="Normal 3 3 2 3 3 3" xfId="27942"/>
    <cellStyle name="Normal 3 3 2 3 4" xfId="15508"/>
    <cellStyle name="Normal 3 3 2 3 4 2" xfId="15509"/>
    <cellStyle name="Normal 3 3 2 3 4 2 2" xfId="27945"/>
    <cellStyle name="Normal 3 3 2 3 4 3" xfId="27944"/>
    <cellStyle name="Normal 3 3 2 3 5" xfId="15510"/>
    <cellStyle name="Normal 3 3 2 3 5 2" xfId="27946"/>
    <cellStyle name="Normal 3 3 2 3 6" xfId="27935"/>
    <cellStyle name="Normal 3 3 2 4" xfId="15511"/>
    <cellStyle name="Normal 3 3 2 4 2" xfId="15512"/>
    <cellStyle name="Normal 3 3 2 4 2 2" xfId="15513"/>
    <cellStyle name="Normal 3 3 2 4 2 2 2" xfId="27949"/>
    <cellStyle name="Normal 3 3 2 4 2 3" xfId="27948"/>
    <cellStyle name="Normal 3 3 2 4 3" xfId="15514"/>
    <cellStyle name="Normal 3 3 2 4 3 2" xfId="15515"/>
    <cellStyle name="Normal 3 3 2 4 3 2 2" xfId="27951"/>
    <cellStyle name="Normal 3 3 2 4 3 3" xfId="27950"/>
    <cellStyle name="Normal 3 3 2 4 4" xfId="15516"/>
    <cellStyle name="Normal 3 3 2 4 4 2" xfId="27952"/>
    <cellStyle name="Normal 3 3 2 4 5" xfId="27947"/>
    <cellStyle name="Normal 3 3 2 5" xfId="15517"/>
    <cellStyle name="Normal 3 3 2 5 2" xfId="15518"/>
    <cellStyle name="Normal 3 3 2 5 2 2" xfId="27954"/>
    <cellStyle name="Normal 3 3 2 5 3" xfId="27953"/>
    <cellStyle name="Normal 3 3 2 6" xfId="15519"/>
    <cellStyle name="Normal 3 3 2 6 2" xfId="15520"/>
    <cellStyle name="Normal 3 3 2 6 2 2" xfId="27956"/>
    <cellStyle name="Normal 3 3 2 6 3" xfId="27955"/>
    <cellStyle name="Normal 3 3 2 7" xfId="15521"/>
    <cellStyle name="Normal 3 3 2 7 2" xfId="27957"/>
    <cellStyle name="Normal 3 3 2 8" xfId="27910"/>
    <cellStyle name="Normal 3 3 3" xfId="15522"/>
    <cellStyle name="Normal 3 3 3 2" xfId="15523"/>
    <cellStyle name="Normal 3 3 3 2 2" xfId="15524"/>
    <cellStyle name="Normal 3 3 3 2 2 2" xfId="15525"/>
    <cellStyle name="Normal 3 3 3 2 2 2 2" xfId="15526"/>
    <cellStyle name="Normal 3 3 3 2 2 2 2 2" xfId="27962"/>
    <cellStyle name="Normal 3 3 3 2 2 2 3" xfId="27961"/>
    <cellStyle name="Normal 3 3 3 2 2 3" xfId="15527"/>
    <cellStyle name="Normal 3 3 3 2 2 3 2" xfId="15528"/>
    <cellStyle name="Normal 3 3 3 2 2 3 2 2" xfId="27964"/>
    <cellStyle name="Normal 3 3 3 2 2 3 3" xfId="27963"/>
    <cellStyle name="Normal 3 3 3 2 2 4" xfId="15529"/>
    <cellStyle name="Normal 3 3 3 2 2 4 2" xfId="27965"/>
    <cellStyle name="Normal 3 3 3 2 2 5" xfId="27960"/>
    <cellStyle name="Normal 3 3 3 2 3" xfId="15530"/>
    <cellStyle name="Normal 3 3 3 2 3 2" xfId="15531"/>
    <cellStyle name="Normal 3 3 3 2 3 2 2" xfId="27967"/>
    <cellStyle name="Normal 3 3 3 2 3 3" xfId="27966"/>
    <cellStyle name="Normal 3 3 3 2 4" xfId="15532"/>
    <cellStyle name="Normal 3 3 3 2 4 2" xfId="15533"/>
    <cellStyle name="Normal 3 3 3 2 4 2 2" xfId="27969"/>
    <cellStyle name="Normal 3 3 3 2 4 3" xfId="27968"/>
    <cellStyle name="Normal 3 3 3 2 5" xfId="15534"/>
    <cellStyle name="Normal 3 3 3 2 5 2" xfId="27970"/>
    <cellStyle name="Normal 3 3 3 2 6" xfId="27959"/>
    <cellStyle name="Normal 3 3 3 3" xfId="15535"/>
    <cellStyle name="Normal 3 3 3 3 2" xfId="15536"/>
    <cellStyle name="Normal 3 3 3 3 2 2" xfId="15537"/>
    <cellStyle name="Normal 3 3 3 3 2 2 2" xfId="27973"/>
    <cellStyle name="Normal 3 3 3 3 2 3" xfId="27972"/>
    <cellStyle name="Normal 3 3 3 3 3" xfId="15538"/>
    <cellStyle name="Normal 3 3 3 3 3 2" xfId="15539"/>
    <cellStyle name="Normal 3 3 3 3 3 2 2" xfId="27975"/>
    <cellStyle name="Normal 3 3 3 3 3 3" xfId="27974"/>
    <cellStyle name="Normal 3 3 3 3 4" xfId="15540"/>
    <cellStyle name="Normal 3 3 3 3 4 2" xfId="27976"/>
    <cellStyle name="Normal 3 3 3 3 5" xfId="27971"/>
    <cellStyle name="Normal 3 3 3 4" xfId="15541"/>
    <cellStyle name="Normal 3 3 3 4 2" xfId="15542"/>
    <cellStyle name="Normal 3 3 3 4 2 2" xfId="27978"/>
    <cellStyle name="Normal 3 3 3 4 3" xfId="27977"/>
    <cellStyle name="Normal 3 3 3 5" xfId="15543"/>
    <cellStyle name="Normal 3 3 3 5 2" xfId="15544"/>
    <cellStyle name="Normal 3 3 3 5 2 2" xfId="27980"/>
    <cellStyle name="Normal 3 3 3 5 3" xfId="27979"/>
    <cellStyle name="Normal 3 3 3 6" xfId="15545"/>
    <cellStyle name="Normal 3 3 3 6 2" xfId="27981"/>
    <cellStyle name="Normal 3 3 3 7" xfId="27958"/>
    <cellStyle name="Normal 3 3 4" xfId="15546"/>
    <cellStyle name="Normal 3 3 4 2" xfId="15547"/>
    <cellStyle name="Normal 3 3 4 2 2" xfId="15548"/>
    <cellStyle name="Normal 3 3 4 2 2 2" xfId="15549"/>
    <cellStyle name="Normal 3 3 4 2 2 2 2" xfId="27985"/>
    <cellStyle name="Normal 3 3 4 2 2 3" xfId="27984"/>
    <cellStyle name="Normal 3 3 4 2 3" xfId="15550"/>
    <cellStyle name="Normal 3 3 4 2 3 2" xfId="15551"/>
    <cellStyle name="Normal 3 3 4 2 3 2 2" xfId="27987"/>
    <cellStyle name="Normal 3 3 4 2 3 3" xfId="27986"/>
    <cellStyle name="Normal 3 3 4 2 4" xfId="15552"/>
    <cellStyle name="Normal 3 3 4 2 4 2" xfId="27988"/>
    <cellStyle name="Normal 3 3 4 2 5" xfId="27983"/>
    <cellStyle name="Normal 3 3 4 3" xfId="15553"/>
    <cellStyle name="Normal 3 3 4 3 2" xfId="15554"/>
    <cellStyle name="Normal 3 3 4 3 2 2" xfId="27990"/>
    <cellStyle name="Normal 3 3 4 3 3" xfId="27989"/>
    <cellStyle name="Normal 3 3 4 4" xfId="15555"/>
    <cellStyle name="Normal 3 3 4 4 2" xfId="15556"/>
    <cellStyle name="Normal 3 3 4 4 2 2" xfId="27992"/>
    <cellStyle name="Normal 3 3 4 4 3" xfId="27991"/>
    <cellStyle name="Normal 3 3 4 5" xfId="15557"/>
    <cellStyle name="Normal 3 3 4 5 2" xfId="27993"/>
    <cellStyle name="Normal 3 3 4 6" xfId="27982"/>
    <cellStyle name="Normal 3 3 5" xfId="15558"/>
    <cellStyle name="Normal 3 3 5 2" xfId="15559"/>
    <cellStyle name="Normal 3 3 5 2 2" xfId="15560"/>
    <cellStyle name="Normal 3 3 5 2 2 2" xfId="27996"/>
    <cellStyle name="Normal 3 3 5 2 3" xfId="27995"/>
    <cellStyle name="Normal 3 3 5 3" xfId="15561"/>
    <cellStyle name="Normal 3 3 5 3 2" xfId="15562"/>
    <cellStyle name="Normal 3 3 5 3 2 2" xfId="27998"/>
    <cellStyle name="Normal 3 3 5 3 3" xfId="27997"/>
    <cellStyle name="Normal 3 3 5 4" xfId="15563"/>
    <cellStyle name="Normal 3 3 5 4 2" xfId="27999"/>
    <cellStyle name="Normal 3 3 5 5" xfId="27994"/>
    <cellStyle name="Normal 3 3 6" xfId="15564"/>
    <cellStyle name="Normal 3 3 6 2" xfId="15565"/>
    <cellStyle name="Normal 3 3 6 2 2" xfId="28001"/>
    <cellStyle name="Normal 3 3 6 3" xfId="28000"/>
    <cellStyle name="Normal 3 3 7" xfId="15566"/>
    <cellStyle name="Normal 3 3 7 2" xfId="15567"/>
    <cellStyle name="Normal 3 3 7 2 2" xfId="28003"/>
    <cellStyle name="Normal 3 3 7 3" xfId="28002"/>
    <cellStyle name="Normal 3 3 8" xfId="15568"/>
    <cellStyle name="Normal 3 3 8 2" xfId="28004"/>
    <cellStyle name="Normal 3 3 9" xfId="27909"/>
    <cellStyle name="Normal 3 3_15" xfId="16916"/>
    <cellStyle name="Normal 3 4" xfId="15569"/>
    <cellStyle name="Normal 3 4 2" xfId="15570"/>
    <cellStyle name="Normal 3 4 2 2" xfId="15571"/>
    <cellStyle name="Normal 3 4 2 2 2" xfId="15572"/>
    <cellStyle name="Normal 3 4 2 2 2 2" xfId="15573"/>
    <cellStyle name="Normal 3 4 2 2 2 2 2" xfId="15574"/>
    <cellStyle name="Normal 3 4 2 2 2 2 2 2" xfId="28010"/>
    <cellStyle name="Normal 3 4 2 2 2 2 3" xfId="28009"/>
    <cellStyle name="Normal 3 4 2 2 2 3" xfId="15575"/>
    <cellStyle name="Normal 3 4 2 2 2 3 2" xfId="15576"/>
    <cellStyle name="Normal 3 4 2 2 2 3 2 2" xfId="28012"/>
    <cellStyle name="Normal 3 4 2 2 2 3 3" xfId="28011"/>
    <cellStyle name="Normal 3 4 2 2 2 4" xfId="15577"/>
    <cellStyle name="Normal 3 4 2 2 2 4 2" xfId="28013"/>
    <cellStyle name="Normal 3 4 2 2 2 5" xfId="28008"/>
    <cellStyle name="Normal 3 4 2 2 3" xfId="15578"/>
    <cellStyle name="Normal 3 4 2 2 3 2" xfId="15579"/>
    <cellStyle name="Normal 3 4 2 2 3 2 2" xfId="28015"/>
    <cellStyle name="Normal 3 4 2 2 3 3" xfId="28014"/>
    <cellStyle name="Normal 3 4 2 2 4" xfId="15580"/>
    <cellStyle name="Normal 3 4 2 2 4 2" xfId="15581"/>
    <cellStyle name="Normal 3 4 2 2 4 2 2" xfId="28017"/>
    <cellStyle name="Normal 3 4 2 2 4 3" xfId="28016"/>
    <cellStyle name="Normal 3 4 2 2 5" xfId="15582"/>
    <cellStyle name="Normal 3 4 2 2 5 2" xfId="28018"/>
    <cellStyle name="Normal 3 4 2 2 6" xfId="28007"/>
    <cellStyle name="Normal 3 4 2 3" xfId="15583"/>
    <cellStyle name="Normal 3 4 2 3 2" xfId="15584"/>
    <cellStyle name="Normal 3 4 2 3 2 2" xfId="15585"/>
    <cellStyle name="Normal 3 4 2 3 2 2 2" xfId="28021"/>
    <cellStyle name="Normal 3 4 2 3 2 3" xfId="28020"/>
    <cellStyle name="Normal 3 4 2 3 3" xfId="15586"/>
    <cellStyle name="Normal 3 4 2 3 3 2" xfId="15587"/>
    <cellStyle name="Normal 3 4 2 3 3 2 2" xfId="28023"/>
    <cellStyle name="Normal 3 4 2 3 3 3" xfId="28022"/>
    <cellStyle name="Normal 3 4 2 3 4" xfId="15588"/>
    <cellStyle name="Normal 3 4 2 3 4 2" xfId="28024"/>
    <cellStyle name="Normal 3 4 2 3 5" xfId="28019"/>
    <cellStyle name="Normal 3 4 2 4" xfId="15589"/>
    <cellStyle name="Normal 3 4 2 4 2" xfId="15590"/>
    <cellStyle name="Normal 3 4 2 4 2 2" xfId="28026"/>
    <cellStyle name="Normal 3 4 2 4 3" xfId="28025"/>
    <cellStyle name="Normal 3 4 2 5" xfId="15591"/>
    <cellStyle name="Normal 3 4 2 5 2" xfId="15592"/>
    <cellStyle name="Normal 3 4 2 5 2 2" xfId="28028"/>
    <cellStyle name="Normal 3 4 2 5 3" xfId="28027"/>
    <cellStyle name="Normal 3 4 2 6" xfId="15593"/>
    <cellStyle name="Normal 3 4 2 6 2" xfId="28029"/>
    <cellStyle name="Normal 3 4 2 7" xfId="28006"/>
    <cellStyle name="Normal 3 4 3" xfId="15594"/>
    <cellStyle name="Normal 3 4 3 2" xfId="15595"/>
    <cellStyle name="Normal 3 4 3 2 2" xfId="15596"/>
    <cellStyle name="Normal 3 4 3 2 2 2" xfId="15597"/>
    <cellStyle name="Normal 3 4 3 2 2 2 2" xfId="28033"/>
    <cellStyle name="Normal 3 4 3 2 2 3" xfId="28032"/>
    <cellStyle name="Normal 3 4 3 2 3" xfId="15598"/>
    <cellStyle name="Normal 3 4 3 2 3 2" xfId="15599"/>
    <cellStyle name="Normal 3 4 3 2 3 2 2" xfId="28035"/>
    <cellStyle name="Normal 3 4 3 2 3 3" xfId="28034"/>
    <cellStyle name="Normal 3 4 3 2 4" xfId="15600"/>
    <cellStyle name="Normal 3 4 3 2 4 2" xfId="28036"/>
    <cellStyle name="Normal 3 4 3 2 5" xfId="28031"/>
    <cellStyle name="Normal 3 4 3 3" xfId="15601"/>
    <cellStyle name="Normal 3 4 3 3 2" xfId="15602"/>
    <cellStyle name="Normal 3 4 3 3 2 2" xfId="28038"/>
    <cellStyle name="Normal 3 4 3 3 3" xfId="28037"/>
    <cellStyle name="Normal 3 4 3 4" xfId="15603"/>
    <cellStyle name="Normal 3 4 3 4 2" xfId="15604"/>
    <cellStyle name="Normal 3 4 3 4 2 2" xfId="28040"/>
    <cellStyle name="Normal 3 4 3 4 3" xfId="28039"/>
    <cellStyle name="Normal 3 4 3 5" xfId="15605"/>
    <cellStyle name="Normal 3 4 3 5 2" xfId="28041"/>
    <cellStyle name="Normal 3 4 3 6" xfId="28030"/>
    <cellStyle name="Normal 3 4 4" xfId="15606"/>
    <cellStyle name="Normal 3 4 4 2" xfId="15607"/>
    <cellStyle name="Normal 3 4 4 2 2" xfId="15608"/>
    <cellStyle name="Normal 3 4 4 2 2 2" xfId="28044"/>
    <cellStyle name="Normal 3 4 4 2 3" xfId="28043"/>
    <cellStyle name="Normal 3 4 4 3" xfId="15609"/>
    <cellStyle name="Normal 3 4 4 3 2" xfId="15610"/>
    <cellStyle name="Normal 3 4 4 3 2 2" xfId="28046"/>
    <cellStyle name="Normal 3 4 4 3 3" xfId="28045"/>
    <cellStyle name="Normal 3 4 4 4" xfId="15611"/>
    <cellStyle name="Normal 3 4 4 4 2" xfId="28047"/>
    <cellStyle name="Normal 3 4 4 5" xfId="28042"/>
    <cellStyle name="Normal 3 4 5" xfId="15612"/>
    <cellStyle name="Normal 3 4 5 2" xfId="15613"/>
    <cellStyle name="Normal 3 4 5 2 2" xfId="28049"/>
    <cellStyle name="Normal 3 4 5 3" xfId="28048"/>
    <cellStyle name="Normal 3 4 6" xfId="15614"/>
    <cellStyle name="Normal 3 4 6 2" xfId="15615"/>
    <cellStyle name="Normal 3 4 6 2 2" xfId="28051"/>
    <cellStyle name="Normal 3 4 6 3" xfId="28050"/>
    <cellStyle name="Normal 3 4 7" xfId="15616"/>
    <cellStyle name="Normal 3 4 7 2" xfId="28052"/>
    <cellStyle name="Normal 3 4 8" xfId="28005"/>
    <cellStyle name="Normal 3 5" xfId="15617"/>
    <cellStyle name="Normal 3 5 2" xfId="15618"/>
    <cellStyle name="Normal 3 5 2 2" xfId="15619"/>
    <cellStyle name="Normal 3 5 2 2 2" xfId="15620"/>
    <cellStyle name="Normal 3 5 2 2 2 2" xfId="15621"/>
    <cellStyle name="Normal 3 5 2 2 2 2 2" xfId="15622"/>
    <cellStyle name="Normal 3 5 2 2 2 2 2 2" xfId="28058"/>
    <cellStyle name="Normal 3 5 2 2 2 2 3" xfId="28057"/>
    <cellStyle name="Normal 3 5 2 2 2 3" xfId="15623"/>
    <cellStyle name="Normal 3 5 2 2 2 3 2" xfId="15624"/>
    <cellStyle name="Normal 3 5 2 2 2 3 2 2" xfId="28060"/>
    <cellStyle name="Normal 3 5 2 2 2 3 3" xfId="28059"/>
    <cellStyle name="Normal 3 5 2 2 2 4" xfId="15625"/>
    <cellStyle name="Normal 3 5 2 2 2 4 2" xfId="28061"/>
    <cellStyle name="Normal 3 5 2 2 2 5" xfId="28056"/>
    <cellStyle name="Normal 3 5 2 2 3" xfId="15626"/>
    <cellStyle name="Normal 3 5 2 2 3 2" xfId="15627"/>
    <cellStyle name="Normal 3 5 2 2 3 2 2" xfId="28063"/>
    <cellStyle name="Normal 3 5 2 2 3 3" xfId="28062"/>
    <cellStyle name="Normal 3 5 2 2 4" xfId="15628"/>
    <cellStyle name="Normal 3 5 2 2 4 2" xfId="15629"/>
    <cellStyle name="Normal 3 5 2 2 4 2 2" xfId="28065"/>
    <cellStyle name="Normal 3 5 2 2 4 3" xfId="28064"/>
    <cellStyle name="Normal 3 5 2 2 5" xfId="15630"/>
    <cellStyle name="Normal 3 5 2 2 5 2" xfId="28066"/>
    <cellStyle name="Normal 3 5 2 2 6" xfId="28055"/>
    <cellStyle name="Normal 3 5 2 3" xfId="15631"/>
    <cellStyle name="Normal 3 5 2 3 2" xfId="15632"/>
    <cellStyle name="Normal 3 5 2 3 2 2" xfId="15633"/>
    <cellStyle name="Normal 3 5 2 3 2 2 2" xfId="28069"/>
    <cellStyle name="Normal 3 5 2 3 2 3" xfId="28068"/>
    <cellStyle name="Normal 3 5 2 3 3" xfId="15634"/>
    <cellStyle name="Normal 3 5 2 3 3 2" xfId="15635"/>
    <cellStyle name="Normal 3 5 2 3 3 2 2" xfId="28071"/>
    <cellStyle name="Normal 3 5 2 3 3 3" xfId="28070"/>
    <cellStyle name="Normal 3 5 2 3 4" xfId="15636"/>
    <cellStyle name="Normal 3 5 2 3 4 2" xfId="28072"/>
    <cellStyle name="Normal 3 5 2 3 5" xfId="28067"/>
    <cellStyle name="Normal 3 5 2 4" xfId="15637"/>
    <cellStyle name="Normal 3 5 2 4 2" xfId="15638"/>
    <cellStyle name="Normal 3 5 2 4 2 2" xfId="28074"/>
    <cellStyle name="Normal 3 5 2 4 3" xfId="28073"/>
    <cellStyle name="Normal 3 5 2 5" xfId="15639"/>
    <cellStyle name="Normal 3 5 2 5 2" xfId="15640"/>
    <cellStyle name="Normal 3 5 2 5 2 2" xfId="28076"/>
    <cellStyle name="Normal 3 5 2 5 3" xfId="28075"/>
    <cellStyle name="Normal 3 5 2 6" xfId="15641"/>
    <cellStyle name="Normal 3 5 2 6 2" xfId="28077"/>
    <cellStyle name="Normal 3 5 2 7" xfId="28054"/>
    <cellStyle name="Normal 3 5 3" xfId="15642"/>
    <cellStyle name="Normal 3 5 3 2" xfId="15643"/>
    <cellStyle name="Normal 3 5 3 2 2" xfId="15644"/>
    <cellStyle name="Normal 3 5 3 2 2 2" xfId="15645"/>
    <cellStyle name="Normal 3 5 3 2 2 2 2" xfId="28081"/>
    <cellStyle name="Normal 3 5 3 2 2 3" xfId="28080"/>
    <cellStyle name="Normal 3 5 3 2 3" xfId="15646"/>
    <cellStyle name="Normal 3 5 3 2 3 2" xfId="15647"/>
    <cellStyle name="Normal 3 5 3 2 3 2 2" xfId="28083"/>
    <cellStyle name="Normal 3 5 3 2 3 3" xfId="28082"/>
    <cellStyle name="Normal 3 5 3 2 4" xfId="15648"/>
    <cellStyle name="Normal 3 5 3 2 4 2" xfId="28084"/>
    <cellStyle name="Normal 3 5 3 2 5" xfId="28079"/>
    <cellStyle name="Normal 3 5 3 3" xfId="15649"/>
    <cellStyle name="Normal 3 5 3 3 2" xfId="15650"/>
    <cellStyle name="Normal 3 5 3 3 2 2" xfId="28086"/>
    <cellStyle name="Normal 3 5 3 3 3" xfId="28085"/>
    <cellStyle name="Normal 3 5 3 4" xfId="15651"/>
    <cellStyle name="Normal 3 5 3 4 2" xfId="15652"/>
    <cellStyle name="Normal 3 5 3 4 2 2" xfId="28088"/>
    <cellStyle name="Normal 3 5 3 4 3" xfId="28087"/>
    <cellStyle name="Normal 3 5 3 5" xfId="15653"/>
    <cellStyle name="Normal 3 5 3 5 2" xfId="28089"/>
    <cellStyle name="Normal 3 5 3 6" xfId="28078"/>
    <cellStyle name="Normal 3 5 4" xfId="15654"/>
    <cellStyle name="Normal 3 5 4 2" xfId="15655"/>
    <cellStyle name="Normal 3 5 4 2 2" xfId="15656"/>
    <cellStyle name="Normal 3 5 4 2 2 2" xfId="28092"/>
    <cellStyle name="Normal 3 5 4 2 3" xfId="28091"/>
    <cellStyle name="Normal 3 5 4 3" xfId="15657"/>
    <cellStyle name="Normal 3 5 4 3 2" xfId="15658"/>
    <cellStyle name="Normal 3 5 4 3 2 2" xfId="28094"/>
    <cellStyle name="Normal 3 5 4 3 3" xfId="28093"/>
    <cellStyle name="Normal 3 5 4 4" xfId="15659"/>
    <cellStyle name="Normal 3 5 4 4 2" xfId="28095"/>
    <cellStyle name="Normal 3 5 4 5" xfId="28090"/>
    <cellStyle name="Normal 3 5 5" xfId="15660"/>
    <cellStyle name="Normal 3 5 5 2" xfId="15661"/>
    <cellStyle name="Normal 3 5 5 2 2" xfId="28097"/>
    <cellStyle name="Normal 3 5 5 3" xfId="28096"/>
    <cellStyle name="Normal 3 5 6" xfId="15662"/>
    <cellStyle name="Normal 3 5 6 2" xfId="15663"/>
    <cellStyle name="Normal 3 5 6 2 2" xfId="28099"/>
    <cellStyle name="Normal 3 5 6 3" xfId="28098"/>
    <cellStyle name="Normal 3 5 7" xfId="15664"/>
    <cellStyle name="Normal 3 5 7 2" xfId="28100"/>
    <cellStyle name="Normal 3 5 8" xfId="28053"/>
    <cellStyle name="Normal 3 6" xfId="15665"/>
    <cellStyle name="Normal 3 6 2" xfId="15666"/>
    <cellStyle name="Normal 3 6 2 2" xfId="15667"/>
    <cellStyle name="Normal 3 6 2 2 2" xfId="15668"/>
    <cellStyle name="Normal 3 6 2 2 2 2" xfId="15669"/>
    <cellStyle name="Normal 3 6 2 2 2 2 2" xfId="28105"/>
    <cellStyle name="Normal 3 6 2 2 2 3" xfId="28104"/>
    <cellStyle name="Normal 3 6 2 2 3" xfId="15670"/>
    <cellStyle name="Normal 3 6 2 2 3 2" xfId="15671"/>
    <cellStyle name="Normal 3 6 2 2 3 2 2" xfId="28107"/>
    <cellStyle name="Normal 3 6 2 2 3 3" xfId="28106"/>
    <cellStyle name="Normal 3 6 2 2 4" xfId="15672"/>
    <cellStyle name="Normal 3 6 2 2 4 2" xfId="28108"/>
    <cellStyle name="Normal 3 6 2 2 5" xfId="28103"/>
    <cellStyle name="Normal 3 6 2 3" xfId="15673"/>
    <cellStyle name="Normal 3 6 2 3 2" xfId="15674"/>
    <cellStyle name="Normal 3 6 2 3 2 2" xfId="28110"/>
    <cellStyle name="Normal 3 6 2 3 3" xfId="28109"/>
    <cellStyle name="Normal 3 6 2 4" xfId="15675"/>
    <cellStyle name="Normal 3 6 2 4 2" xfId="15676"/>
    <cellStyle name="Normal 3 6 2 4 2 2" xfId="28112"/>
    <cellStyle name="Normal 3 6 2 4 3" xfId="28111"/>
    <cellStyle name="Normal 3 6 2 5" xfId="15677"/>
    <cellStyle name="Normal 3 6 2 5 2" xfId="28113"/>
    <cellStyle name="Normal 3 6 2 6" xfId="28102"/>
    <cellStyle name="Normal 3 6 3" xfId="15678"/>
    <cellStyle name="Normal 3 6 3 2" xfId="15679"/>
    <cellStyle name="Normal 3 6 3 2 2" xfId="15680"/>
    <cellStyle name="Normal 3 6 3 2 2 2" xfId="28116"/>
    <cellStyle name="Normal 3 6 3 2 3" xfId="28115"/>
    <cellStyle name="Normal 3 6 3 3" xfId="15681"/>
    <cellStyle name="Normal 3 6 3 3 2" xfId="15682"/>
    <cellStyle name="Normal 3 6 3 3 2 2" xfId="28118"/>
    <cellStyle name="Normal 3 6 3 3 3" xfId="28117"/>
    <cellStyle name="Normal 3 6 3 4" xfId="15683"/>
    <cellStyle name="Normal 3 6 3 4 2" xfId="28119"/>
    <cellStyle name="Normal 3 6 3 5" xfId="28114"/>
    <cellStyle name="Normal 3 6 4" xfId="15684"/>
    <cellStyle name="Normal 3 6 4 2" xfId="15685"/>
    <cellStyle name="Normal 3 6 4 2 2" xfId="28121"/>
    <cellStyle name="Normal 3 6 4 3" xfId="28120"/>
    <cellStyle name="Normal 3 6 5" xfId="15686"/>
    <cellStyle name="Normal 3 6 5 2" xfId="15687"/>
    <cellStyle name="Normal 3 6 5 2 2" xfId="28123"/>
    <cellStyle name="Normal 3 6 5 3" xfId="28122"/>
    <cellStyle name="Normal 3 6 6" xfId="15688"/>
    <cellStyle name="Normal 3 6 6 2" xfId="28124"/>
    <cellStyle name="Normal 3 6 7" xfId="28101"/>
    <cellStyle name="Normal 3 7" xfId="15689"/>
    <cellStyle name="Normal 3 7 2" xfId="15690"/>
    <cellStyle name="Normal 3 7 2 2" xfId="15691"/>
    <cellStyle name="Normal 3 7 2 2 2" xfId="15692"/>
    <cellStyle name="Normal 3 7 2 2 2 2" xfId="28128"/>
    <cellStyle name="Normal 3 7 2 2 3" xfId="28127"/>
    <cellStyle name="Normal 3 7 2 3" xfId="15693"/>
    <cellStyle name="Normal 3 7 2 3 2" xfId="15694"/>
    <cellStyle name="Normal 3 7 2 3 2 2" xfId="28130"/>
    <cellStyle name="Normal 3 7 2 3 3" xfId="28129"/>
    <cellStyle name="Normal 3 7 2 4" xfId="15695"/>
    <cellStyle name="Normal 3 7 2 4 2" xfId="28131"/>
    <cellStyle name="Normal 3 7 2 5" xfId="28126"/>
    <cellStyle name="Normal 3 7 3" xfId="15696"/>
    <cellStyle name="Normal 3 7 3 2" xfId="15697"/>
    <cellStyle name="Normal 3 7 3 2 2" xfId="28133"/>
    <cellStyle name="Normal 3 7 3 3" xfId="28132"/>
    <cellStyle name="Normal 3 7 4" xfId="15698"/>
    <cellStyle name="Normal 3 7 4 2" xfId="15699"/>
    <cellStyle name="Normal 3 7 4 2 2" xfId="28135"/>
    <cellStyle name="Normal 3 7 4 3" xfId="28134"/>
    <cellStyle name="Normal 3 7 5" xfId="15700"/>
    <cellStyle name="Normal 3 7 5 2" xfId="28136"/>
    <cellStyle name="Normal 3 7 6" xfId="28125"/>
    <cellStyle name="Normal 3 8" xfId="15701"/>
    <cellStyle name="Normal 3 8 2" xfId="15702"/>
    <cellStyle name="Normal 3 8 2 2" xfId="15703"/>
    <cellStyle name="Normal 3 8 2 2 2" xfId="28139"/>
    <cellStyle name="Normal 3 8 2 3" xfId="28138"/>
    <cellStyle name="Normal 3 8 3" xfId="15704"/>
    <cellStyle name="Normal 3 8 3 2" xfId="15705"/>
    <cellStyle name="Normal 3 8 3 2 2" xfId="28141"/>
    <cellStyle name="Normal 3 8 3 3" xfId="28140"/>
    <cellStyle name="Normal 3 8 4" xfId="15706"/>
    <cellStyle name="Normal 3 8 4 2" xfId="28142"/>
    <cellStyle name="Normal 3 8 5" xfId="28137"/>
    <cellStyle name="Normal 3 9" xfId="15707"/>
    <cellStyle name="Normal 3 9 2" xfId="15708"/>
    <cellStyle name="Normal 3 9 2 2" xfId="15709"/>
    <cellStyle name="Normal 3 9 2 2 2" xfId="28145"/>
    <cellStyle name="Normal 3 9 2 3" xfId="28144"/>
    <cellStyle name="Normal 3 9 3" xfId="15710"/>
    <cellStyle name="Normal 3 9 3 2" xfId="15711"/>
    <cellStyle name="Normal 3 9 3 2 2" xfId="28147"/>
    <cellStyle name="Normal 3 9 3 3" xfId="28146"/>
    <cellStyle name="Normal 3 9 4" xfId="15712"/>
    <cellStyle name="Normal 3 9 4 2" xfId="28148"/>
    <cellStyle name="Normal 3 9 5" xfId="28143"/>
    <cellStyle name="Normal 3_15" xfId="14747"/>
    <cellStyle name="Normal 30" xfId="9386"/>
    <cellStyle name="Normal 30 2" xfId="28149"/>
    <cellStyle name="Normal 31" xfId="9387"/>
    <cellStyle name="Normal 31 2" xfId="28150"/>
    <cellStyle name="Normal 32" xfId="9388"/>
    <cellStyle name="Normal 32 2" xfId="28151"/>
    <cellStyle name="Normal 33" xfId="9389"/>
    <cellStyle name="Normal 33 2" xfId="28152"/>
    <cellStyle name="Normal 34" xfId="9390"/>
    <cellStyle name="Normal 34 2" xfId="28153"/>
    <cellStyle name="Normal 35" xfId="9391"/>
    <cellStyle name="Normal 35 2" xfId="28154"/>
    <cellStyle name="Normal 36" xfId="9392"/>
    <cellStyle name="Normal 36 2" xfId="28155"/>
    <cellStyle name="Normal 37" xfId="9393"/>
    <cellStyle name="Normal 37 2" xfId="28156"/>
    <cellStyle name="Normal 38" xfId="9394"/>
    <cellStyle name="Normal 38 2" xfId="28157"/>
    <cellStyle name="Normal 39" xfId="9395"/>
    <cellStyle name="Normal 39 2" xfId="28158"/>
    <cellStyle name="Normal 4" xfId="12"/>
    <cellStyle name="Normal 4 2" xfId="83"/>
    <cellStyle name="Normal 4 2 2" xfId="9397"/>
    <cellStyle name="Normal 4 2 2 2" xfId="28160"/>
    <cellStyle name="Normal 4 2 3" xfId="28159"/>
    <cellStyle name="Normal 4 2 4" xfId="9396"/>
    <cellStyle name="Normal 4 2_15" xfId="14750"/>
    <cellStyle name="Normal 4 3" xfId="205"/>
    <cellStyle name="Normal 4 4" xfId="16948"/>
    <cellStyle name="Normal 4 5" xfId="16951"/>
    <cellStyle name="Normal 4 6" xfId="16950"/>
    <cellStyle name="Normal 4 7" xfId="16952"/>
    <cellStyle name="Normal 4 8" xfId="16949"/>
    <cellStyle name="Normal 4 9" xfId="29725"/>
    <cellStyle name="Normal 4_15" xfId="14749"/>
    <cellStyle name="Normal 40" xfId="9398"/>
    <cellStyle name="Normal 40 2" xfId="28161"/>
    <cellStyle name="Normal 41" xfId="9399"/>
    <cellStyle name="Normal 41 2" xfId="28162"/>
    <cellStyle name="Normal 42" xfId="9400"/>
    <cellStyle name="Normal 42 2" xfId="28163"/>
    <cellStyle name="Normal 43" xfId="9401"/>
    <cellStyle name="Normal 43 2" xfId="28164"/>
    <cellStyle name="Normal 44" xfId="9402"/>
    <cellStyle name="Normal 44 2" xfId="9403"/>
    <cellStyle name="Normal 44 2 2" xfId="28166"/>
    <cellStyle name="Normal 44 3" xfId="28165"/>
    <cellStyle name="Normal 44_15" xfId="14751"/>
    <cellStyle name="Normal 45" xfId="9404"/>
    <cellStyle name="Normal 45 2" xfId="28167"/>
    <cellStyle name="Normal 46" xfId="9405"/>
    <cellStyle name="Normal 46 2" xfId="28168"/>
    <cellStyle name="Normal 47" xfId="9406"/>
    <cellStyle name="Normal 47 2" xfId="28169"/>
    <cellStyle name="Normal 48" xfId="9407"/>
    <cellStyle name="Normal 48 2" xfId="28170"/>
    <cellStyle name="Normal 49" xfId="9408"/>
    <cellStyle name="Normal 49 2" xfId="28171"/>
    <cellStyle name="Normal 5" xfId="84"/>
    <cellStyle name="Normal 5 10" xfId="15713"/>
    <cellStyle name="Normal 5 10 2" xfId="28172"/>
    <cellStyle name="Normal 5 11" xfId="16958"/>
    <cellStyle name="Normal 5 12" xfId="29726"/>
    <cellStyle name="Normal 5 13" xfId="9409"/>
    <cellStyle name="Normal 5 2" xfId="9410"/>
    <cellStyle name="Normal 5 2 2" xfId="15714"/>
    <cellStyle name="Normal 5 2 2 2" xfId="15715"/>
    <cellStyle name="Normal 5 2 2 2 2" xfId="15716"/>
    <cellStyle name="Normal 5 2 2 2 2 2" xfId="15717"/>
    <cellStyle name="Normal 5 2 2 2 2 2 2" xfId="15718"/>
    <cellStyle name="Normal 5 2 2 2 2 2 2 2" xfId="15719"/>
    <cellStyle name="Normal 5 2 2 2 2 2 2 2 2" xfId="28179"/>
    <cellStyle name="Normal 5 2 2 2 2 2 2 3" xfId="28178"/>
    <cellStyle name="Normal 5 2 2 2 2 2 3" xfId="15720"/>
    <cellStyle name="Normal 5 2 2 2 2 2 3 2" xfId="15721"/>
    <cellStyle name="Normal 5 2 2 2 2 2 3 2 2" xfId="28181"/>
    <cellStyle name="Normal 5 2 2 2 2 2 3 3" xfId="28180"/>
    <cellStyle name="Normal 5 2 2 2 2 2 4" xfId="15722"/>
    <cellStyle name="Normal 5 2 2 2 2 2 4 2" xfId="28182"/>
    <cellStyle name="Normal 5 2 2 2 2 2 5" xfId="28177"/>
    <cellStyle name="Normal 5 2 2 2 2 3" xfId="15723"/>
    <cellStyle name="Normal 5 2 2 2 2 3 2" xfId="15724"/>
    <cellStyle name="Normal 5 2 2 2 2 3 2 2" xfId="28184"/>
    <cellStyle name="Normal 5 2 2 2 2 3 3" xfId="28183"/>
    <cellStyle name="Normal 5 2 2 2 2 4" xfId="15725"/>
    <cellStyle name="Normal 5 2 2 2 2 4 2" xfId="15726"/>
    <cellStyle name="Normal 5 2 2 2 2 4 2 2" xfId="28186"/>
    <cellStyle name="Normal 5 2 2 2 2 4 3" xfId="28185"/>
    <cellStyle name="Normal 5 2 2 2 2 5" xfId="15727"/>
    <cellStyle name="Normal 5 2 2 2 2 5 2" xfId="28187"/>
    <cellStyle name="Normal 5 2 2 2 2 6" xfId="28176"/>
    <cellStyle name="Normal 5 2 2 2 3" xfId="15728"/>
    <cellStyle name="Normal 5 2 2 2 3 2" xfId="15729"/>
    <cellStyle name="Normal 5 2 2 2 3 2 2" xfId="15730"/>
    <cellStyle name="Normal 5 2 2 2 3 2 2 2" xfId="28190"/>
    <cellStyle name="Normal 5 2 2 2 3 2 3" xfId="28189"/>
    <cellStyle name="Normal 5 2 2 2 3 3" xfId="15731"/>
    <cellStyle name="Normal 5 2 2 2 3 3 2" xfId="15732"/>
    <cellStyle name="Normal 5 2 2 2 3 3 2 2" xfId="28192"/>
    <cellStyle name="Normal 5 2 2 2 3 3 3" xfId="28191"/>
    <cellStyle name="Normal 5 2 2 2 3 4" xfId="15733"/>
    <cellStyle name="Normal 5 2 2 2 3 4 2" xfId="28193"/>
    <cellStyle name="Normal 5 2 2 2 3 5" xfId="28188"/>
    <cellStyle name="Normal 5 2 2 2 4" xfId="15734"/>
    <cellStyle name="Normal 5 2 2 2 4 2" xfId="15735"/>
    <cellStyle name="Normal 5 2 2 2 4 2 2" xfId="28195"/>
    <cellStyle name="Normal 5 2 2 2 4 3" xfId="28194"/>
    <cellStyle name="Normal 5 2 2 2 5" xfId="15736"/>
    <cellStyle name="Normal 5 2 2 2 5 2" xfId="15737"/>
    <cellStyle name="Normal 5 2 2 2 5 2 2" xfId="28197"/>
    <cellStyle name="Normal 5 2 2 2 5 3" xfId="28196"/>
    <cellStyle name="Normal 5 2 2 2 6" xfId="15738"/>
    <cellStyle name="Normal 5 2 2 2 6 2" xfId="28198"/>
    <cellStyle name="Normal 5 2 2 2 7" xfId="28175"/>
    <cellStyle name="Normal 5 2 2 3" xfId="15739"/>
    <cellStyle name="Normal 5 2 2 3 2" xfId="15740"/>
    <cellStyle name="Normal 5 2 2 3 2 2" xfId="15741"/>
    <cellStyle name="Normal 5 2 2 3 2 2 2" xfId="15742"/>
    <cellStyle name="Normal 5 2 2 3 2 2 2 2" xfId="28202"/>
    <cellStyle name="Normal 5 2 2 3 2 2 3" xfId="28201"/>
    <cellStyle name="Normal 5 2 2 3 2 3" xfId="15743"/>
    <cellStyle name="Normal 5 2 2 3 2 3 2" xfId="15744"/>
    <cellStyle name="Normal 5 2 2 3 2 3 2 2" xfId="28204"/>
    <cellStyle name="Normal 5 2 2 3 2 3 3" xfId="28203"/>
    <cellStyle name="Normal 5 2 2 3 2 4" xfId="15745"/>
    <cellStyle name="Normal 5 2 2 3 2 4 2" xfId="28205"/>
    <cellStyle name="Normal 5 2 2 3 2 5" xfId="28200"/>
    <cellStyle name="Normal 5 2 2 3 3" xfId="15746"/>
    <cellStyle name="Normal 5 2 2 3 3 2" xfId="15747"/>
    <cellStyle name="Normal 5 2 2 3 3 2 2" xfId="28207"/>
    <cellStyle name="Normal 5 2 2 3 3 3" xfId="28206"/>
    <cellStyle name="Normal 5 2 2 3 4" xfId="15748"/>
    <cellStyle name="Normal 5 2 2 3 4 2" xfId="15749"/>
    <cellStyle name="Normal 5 2 2 3 4 2 2" xfId="28209"/>
    <cellStyle name="Normal 5 2 2 3 4 3" xfId="28208"/>
    <cellStyle name="Normal 5 2 2 3 5" xfId="15750"/>
    <cellStyle name="Normal 5 2 2 3 5 2" xfId="28210"/>
    <cellStyle name="Normal 5 2 2 3 6" xfId="28199"/>
    <cellStyle name="Normal 5 2 2 4" xfId="15751"/>
    <cellStyle name="Normal 5 2 2 4 2" xfId="15752"/>
    <cellStyle name="Normal 5 2 2 4 2 2" xfId="15753"/>
    <cellStyle name="Normal 5 2 2 4 2 2 2" xfId="28213"/>
    <cellStyle name="Normal 5 2 2 4 2 3" xfId="28212"/>
    <cellStyle name="Normal 5 2 2 4 3" xfId="15754"/>
    <cellStyle name="Normal 5 2 2 4 3 2" xfId="15755"/>
    <cellStyle name="Normal 5 2 2 4 3 2 2" xfId="28215"/>
    <cellStyle name="Normal 5 2 2 4 3 3" xfId="28214"/>
    <cellStyle name="Normal 5 2 2 4 4" xfId="15756"/>
    <cellStyle name="Normal 5 2 2 4 4 2" xfId="28216"/>
    <cellStyle name="Normal 5 2 2 4 5" xfId="28211"/>
    <cellStyle name="Normal 5 2 2 5" xfId="15757"/>
    <cellStyle name="Normal 5 2 2 5 2" xfId="15758"/>
    <cellStyle name="Normal 5 2 2 5 2 2" xfId="28218"/>
    <cellStyle name="Normal 5 2 2 5 3" xfId="28217"/>
    <cellStyle name="Normal 5 2 2 6" xfId="15759"/>
    <cellStyle name="Normal 5 2 2 6 2" xfId="15760"/>
    <cellStyle name="Normal 5 2 2 6 2 2" xfId="28220"/>
    <cellStyle name="Normal 5 2 2 6 3" xfId="28219"/>
    <cellStyle name="Normal 5 2 2 7" xfId="15761"/>
    <cellStyle name="Normal 5 2 2 7 2" xfId="28221"/>
    <cellStyle name="Normal 5 2 2 8" xfId="28174"/>
    <cellStyle name="Normal 5 2 3" xfId="15762"/>
    <cellStyle name="Normal 5 2 3 2" xfId="15763"/>
    <cellStyle name="Normal 5 2 3 2 2" xfId="15764"/>
    <cellStyle name="Normal 5 2 3 2 2 2" xfId="15765"/>
    <cellStyle name="Normal 5 2 3 2 2 2 2" xfId="15766"/>
    <cellStyle name="Normal 5 2 3 2 2 2 2 2" xfId="28226"/>
    <cellStyle name="Normal 5 2 3 2 2 2 3" xfId="28225"/>
    <cellStyle name="Normal 5 2 3 2 2 3" xfId="15767"/>
    <cellStyle name="Normal 5 2 3 2 2 3 2" xfId="15768"/>
    <cellStyle name="Normal 5 2 3 2 2 3 2 2" xfId="28228"/>
    <cellStyle name="Normal 5 2 3 2 2 3 3" xfId="28227"/>
    <cellStyle name="Normal 5 2 3 2 2 4" xfId="15769"/>
    <cellStyle name="Normal 5 2 3 2 2 4 2" xfId="28229"/>
    <cellStyle name="Normal 5 2 3 2 2 5" xfId="28224"/>
    <cellStyle name="Normal 5 2 3 2 3" xfId="15770"/>
    <cellStyle name="Normal 5 2 3 2 3 2" xfId="15771"/>
    <cellStyle name="Normal 5 2 3 2 3 2 2" xfId="28231"/>
    <cellStyle name="Normal 5 2 3 2 3 3" xfId="28230"/>
    <cellStyle name="Normal 5 2 3 2 4" xfId="15772"/>
    <cellStyle name="Normal 5 2 3 2 4 2" xfId="15773"/>
    <cellStyle name="Normal 5 2 3 2 4 2 2" xfId="28233"/>
    <cellStyle name="Normal 5 2 3 2 4 3" xfId="28232"/>
    <cellStyle name="Normal 5 2 3 2 5" xfId="15774"/>
    <cellStyle name="Normal 5 2 3 2 5 2" xfId="28234"/>
    <cellStyle name="Normal 5 2 3 2 6" xfId="28223"/>
    <cellStyle name="Normal 5 2 3 3" xfId="15775"/>
    <cellStyle name="Normal 5 2 3 3 2" xfId="15776"/>
    <cellStyle name="Normal 5 2 3 3 2 2" xfId="15777"/>
    <cellStyle name="Normal 5 2 3 3 2 2 2" xfId="28237"/>
    <cellStyle name="Normal 5 2 3 3 2 3" xfId="28236"/>
    <cellStyle name="Normal 5 2 3 3 3" xfId="15778"/>
    <cellStyle name="Normal 5 2 3 3 3 2" xfId="15779"/>
    <cellStyle name="Normal 5 2 3 3 3 2 2" xfId="28239"/>
    <cellStyle name="Normal 5 2 3 3 3 3" xfId="28238"/>
    <cellStyle name="Normal 5 2 3 3 4" xfId="15780"/>
    <cellStyle name="Normal 5 2 3 3 4 2" xfId="28240"/>
    <cellStyle name="Normal 5 2 3 3 5" xfId="28235"/>
    <cellStyle name="Normal 5 2 3 4" xfId="15781"/>
    <cellStyle name="Normal 5 2 3 4 2" xfId="15782"/>
    <cellStyle name="Normal 5 2 3 4 2 2" xfId="28242"/>
    <cellStyle name="Normal 5 2 3 4 3" xfId="28241"/>
    <cellStyle name="Normal 5 2 3 5" xfId="15783"/>
    <cellStyle name="Normal 5 2 3 5 2" xfId="15784"/>
    <cellStyle name="Normal 5 2 3 5 2 2" xfId="28244"/>
    <cellStyle name="Normal 5 2 3 5 3" xfId="28243"/>
    <cellStyle name="Normal 5 2 3 6" xfId="15785"/>
    <cellStyle name="Normal 5 2 3 6 2" xfId="28245"/>
    <cellStyle name="Normal 5 2 3 7" xfId="28222"/>
    <cellStyle name="Normal 5 2 4" xfId="15786"/>
    <cellStyle name="Normal 5 2 4 2" xfId="15787"/>
    <cellStyle name="Normal 5 2 4 2 2" xfId="15788"/>
    <cellStyle name="Normal 5 2 4 2 2 2" xfId="15789"/>
    <cellStyle name="Normal 5 2 4 2 2 2 2" xfId="28249"/>
    <cellStyle name="Normal 5 2 4 2 2 3" xfId="28248"/>
    <cellStyle name="Normal 5 2 4 2 3" xfId="15790"/>
    <cellStyle name="Normal 5 2 4 2 3 2" xfId="15791"/>
    <cellStyle name="Normal 5 2 4 2 3 2 2" xfId="28251"/>
    <cellStyle name="Normal 5 2 4 2 3 3" xfId="28250"/>
    <cellStyle name="Normal 5 2 4 2 4" xfId="15792"/>
    <cellStyle name="Normal 5 2 4 2 4 2" xfId="28252"/>
    <cellStyle name="Normal 5 2 4 2 5" xfId="28247"/>
    <cellStyle name="Normal 5 2 4 3" xfId="15793"/>
    <cellStyle name="Normal 5 2 4 3 2" xfId="15794"/>
    <cellStyle name="Normal 5 2 4 3 2 2" xfId="28254"/>
    <cellStyle name="Normal 5 2 4 3 3" xfId="28253"/>
    <cellStyle name="Normal 5 2 4 4" xfId="15795"/>
    <cellStyle name="Normal 5 2 4 4 2" xfId="15796"/>
    <cellStyle name="Normal 5 2 4 4 2 2" xfId="28256"/>
    <cellStyle name="Normal 5 2 4 4 3" xfId="28255"/>
    <cellStyle name="Normal 5 2 4 5" xfId="15797"/>
    <cellStyle name="Normal 5 2 4 5 2" xfId="28257"/>
    <cellStyle name="Normal 5 2 4 6" xfId="28246"/>
    <cellStyle name="Normal 5 2 5" xfId="15798"/>
    <cellStyle name="Normal 5 2 5 2" xfId="15799"/>
    <cellStyle name="Normal 5 2 5 2 2" xfId="15800"/>
    <cellStyle name="Normal 5 2 5 2 2 2" xfId="28260"/>
    <cellStyle name="Normal 5 2 5 2 3" xfId="28259"/>
    <cellStyle name="Normal 5 2 5 3" xfId="15801"/>
    <cellStyle name="Normal 5 2 5 3 2" xfId="15802"/>
    <cellStyle name="Normal 5 2 5 3 2 2" xfId="28262"/>
    <cellStyle name="Normal 5 2 5 3 3" xfId="28261"/>
    <cellStyle name="Normal 5 2 5 4" xfId="15803"/>
    <cellStyle name="Normal 5 2 5 4 2" xfId="28263"/>
    <cellStyle name="Normal 5 2 5 5" xfId="28258"/>
    <cellStyle name="Normal 5 2 6" xfId="15804"/>
    <cellStyle name="Normal 5 2 6 2" xfId="15805"/>
    <cellStyle name="Normal 5 2 6 2 2" xfId="28265"/>
    <cellStyle name="Normal 5 2 6 3" xfId="28264"/>
    <cellStyle name="Normal 5 2 7" xfId="15806"/>
    <cellStyle name="Normal 5 2 7 2" xfId="15807"/>
    <cellStyle name="Normal 5 2 7 2 2" xfId="28267"/>
    <cellStyle name="Normal 5 2 7 3" xfId="28266"/>
    <cellStyle name="Normal 5 2 8" xfId="15808"/>
    <cellStyle name="Normal 5 2 8 2" xfId="28268"/>
    <cellStyle name="Normal 5 2 9" xfId="28173"/>
    <cellStyle name="Normal 5 2_15" xfId="16917"/>
    <cellStyle name="Normal 5 3" xfId="9411"/>
    <cellStyle name="Normal 5 3 2" xfId="15809"/>
    <cellStyle name="Normal 5 3 2 2" xfId="15810"/>
    <cellStyle name="Normal 5 3 2 2 2" xfId="15811"/>
    <cellStyle name="Normal 5 3 2 2 2 2" xfId="15812"/>
    <cellStyle name="Normal 5 3 2 2 2 2 2" xfId="15813"/>
    <cellStyle name="Normal 5 3 2 2 2 2 2 2" xfId="28274"/>
    <cellStyle name="Normal 5 3 2 2 2 2 3" xfId="28273"/>
    <cellStyle name="Normal 5 3 2 2 2 3" xfId="15814"/>
    <cellStyle name="Normal 5 3 2 2 2 3 2" xfId="15815"/>
    <cellStyle name="Normal 5 3 2 2 2 3 2 2" xfId="28276"/>
    <cellStyle name="Normal 5 3 2 2 2 3 3" xfId="28275"/>
    <cellStyle name="Normal 5 3 2 2 2 4" xfId="15816"/>
    <cellStyle name="Normal 5 3 2 2 2 4 2" xfId="28277"/>
    <cellStyle name="Normal 5 3 2 2 2 5" xfId="28272"/>
    <cellStyle name="Normal 5 3 2 2 3" xfId="15817"/>
    <cellStyle name="Normal 5 3 2 2 3 2" xfId="15818"/>
    <cellStyle name="Normal 5 3 2 2 3 2 2" xfId="28279"/>
    <cellStyle name="Normal 5 3 2 2 3 3" xfId="28278"/>
    <cellStyle name="Normal 5 3 2 2 4" xfId="15819"/>
    <cellStyle name="Normal 5 3 2 2 4 2" xfId="15820"/>
    <cellStyle name="Normal 5 3 2 2 4 2 2" xfId="28281"/>
    <cellStyle name="Normal 5 3 2 2 4 3" xfId="28280"/>
    <cellStyle name="Normal 5 3 2 2 5" xfId="15821"/>
    <cellStyle name="Normal 5 3 2 2 5 2" xfId="28282"/>
    <cellStyle name="Normal 5 3 2 2 6" xfId="28271"/>
    <cellStyle name="Normal 5 3 2 3" xfId="15822"/>
    <cellStyle name="Normal 5 3 2 3 2" xfId="15823"/>
    <cellStyle name="Normal 5 3 2 3 2 2" xfId="15824"/>
    <cellStyle name="Normal 5 3 2 3 2 2 2" xfId="28285"/>
    <cellStyle name="Normal 5 3 2 3 2 3" xfId="28284"/>
    <cellStyle name="Normal 5 3 2 3 3" xfId="15825"/>
    <cellStyle name="Normal 5 3 2 3 3 2" xfId="15826"/>
    <cellStyle name="Normal 5 3 2 3 3 2 2" xfId="28287"/>
    <cellStyle name="Normal 5 3 2 3 3 3" xfId="28286"/>
    <cellStyle name="Normal 5 3 2 3 4" xfId="15827"/>
    <cellStyle name="Normal 5 3 2 3 4 2" xfId="28288"/>
    <cellStyle name="Normal 5 3 2 3 5" xfId="28283"/>
    <cellStyle name="Normal 5 3 2 4" xfId="15828"/>
    <cellStyle name="Normal 5 3 2 4 2" xfId="15829"/>
    <cellStyle name="Normal 5 3 2 4 2 2" xfId="28290"/>
    <cellStyle name="Normal 5 3 2 4 3" xfId="28289"/>
    <cellStyle name="Normal 5 3 2 5" xfId="15830"/>
    <cellStyle name="Normal 5 3 2 5 2" xfId="15831"/>
    <cellStyle name="Normal 5 3 2 5 2 2" xfId="28292"/>
    <cellStyle name="Normal 5 3 2 5 3" xfId="28291"/>
    <cellStyle name="Normal 5 3 2 6" xfId="15832"/>
    <cellStyle name="Normal 5 3 2 6 2" xfId="28293"/>
    <cellStyle name="Normal 5 3 2 7" xfId="28270"/>
    <cellStyle name="Normal 5 3 3" xfId="15833"/>
    <cellStyle name="Normal 5 3 3 2" xfId="15834"/>
    <cellStyle name="Normal 5 3 3 2 2" xfId="15835"/>
    <cellStyle name="Normal 5 3 3 2 2 2" xfId="15836"/>
    <cellStyle name="Normal 5 3 3 2 2 2 2" xfId="28297"/>
    <cellStyle name="Normal 5 3 3 2 2 3" xfId="28296"/>
    <cellStyle name="Normal 5 3 3 2 3" xfId="15837"/>
    <cellStyle name="Normal 5 3 3 2 3 2" xfId="15838"/>
    <cellStyle name="Normal 5 3 3 2 3 2 2" xfId="28299"/>
    <cellStyle name="Normal 5 3 3 2 3 3" xfId="28298"/>
    <cellStyle name="Normal 5 3 3 2 4" xfId="15839"/>
    <cellStyle name="Normal 5 3 3 2 4 2" xfId="28300"/>
    <cellStyle name="Normal 5 3 3 2 5" xfId="28295"/>
    <cellStyle name="Normal 5 3 3 3" xfId="15840"/>
    <cellStyle name="Normal 5 3 3 3 2" xfId="15841"/>
    <cellStyle name="Normal 5 3 3 3 2 2" xfId="28302"/>
    <cellStyle name="Normal 5 3 3 3 3" xfId="28301"/>
    <cellStyle name="Normal 5 3 3 4" xfId="15842"/>
    <cellStyle name="Normal 5 3 3 4 2" xfId="15843"/>
    <cellStyle name="Normal 5 3 3 4 2 2" xfId="28304"/>
    <cellStyle name="Normal 5 3 3 4 3" xfId="28303"/>
    <cellStyle name="Normal 5 3 3 5" xfId="15844"/>
    <cellStyle name="Normal 5 3 3 5 2" xfId="28305"/>
    <cellStyle name="Normal 5 3 3 6" xfId="28294"/>
    <cellStyle name="Normal 5 3 4" xfId="15845"/>
    <cellStyle name="Normal 5 3 4 2" xfId="15846"/>
    <cellStyle name="Normal 5 3 4 2 2" xfId="15847"/>
    <cellStyle name="Normal 5 3 4 2 2 2" xfId="28308"/>
    <cellStyle name="Normal 5 3 4 2 3" xfId="28307"/>
    <cellStyle name="Normal 5 3 4 3" xfId="15848"/>
    <cellStyle name="Normal 5 3 4 3 2" xfId="15849"/>
    <cellStyle name="Normal 5 3 4 3 2 2" xfId="28310"/>
    <cellStyle name="Normal 5 3 4 3 3" xfId="28309"/>
    <cellStyle name="Normal 5 3 4 4" xfId="15850"/>
    <cellStyle name="Normal 5 3 4 4 2" xfId="28311"/>
    <cellStyle name="Normal 5 3 4 5" xfId="28306"/>
    <cellStyle name="Normal 5 3 5" xfId="15851"/>
    <cellStyle name="Normal 5 3 5 2" xfId="15852"/>
    <cellStyle name="Normal 5 3 5 2 2" xfId="28313"/>
    <cellStyle name="Normal 5 3 5 3" xfId="28312"/>
    <cellStyle name="Normal 5 3 6" xfId="15853"/>
    <cellStyle name="Normal 5 3 6 2" xfId="15854"/>
    <cellStyle name="Normal 5 3 6 2 2" xfId="28315"/>
    <cellStyle name="Normal 5 3 6 3" xfId="28314"/>
    <cellStyle name="Normal 5 3 7" xfId="15855"/>
    <cellStyle name="Normal 5 3 7 2" xfId="28316"/>
    <cellStyle name="Normal 5 3 8" xfId="28269"/>
    <cellStyle name="Normal 5 3_15" xfId="16918"/>
    <cellStyle name="Normal 5 4" xfId="15856"/>
    <cellStyle name="Normal 5 4 2" xfId="15857"/>
    <cellStyle name="Normal 5 4 2 2" xfId="15858"/>
    <cellStyle name="Normal 5 4 2 2 2" xfId="15859"/>
    <cellStyle name="Normal 5 4 2 2 2 2" xfId="15860"/>
    <cellStyle name="Normal 5 4 2 2 2 2 2" xfId="28321"/>
    <cellStyle name="Normal 5 4 2 2 2 3" xfId="28320"/>
    <cellStyle name="Normal 5 4 2 2 3" xfId="15861"/>
    <cellStyle name="Normal 5 4 2 2 3 2" xfId="15862"/>
    <cellStyle name="Normal 5 4 2 2 3 2 2" xfId="28323"/>
    <cellStyle name="Normal 5 4 2 2 3 3" xfId="28322"/>
    <cellStyle name="Normal 5 4 2 2 4" xfId="15863"/>
    <cellStyle name="Normal 5 4 2 2 4 2" xfId="28324"/>
    <cellStyle name="Normal 5 4 2 2 5" xfId="28319"/>
    <cellStyle name="Normal 5 4 2 3" xfId="15864"/>
    <cellStyle name="Normal 5 4 2 3 2" xfId="15865"/>
    <cellStyle name="Normal 5 4 2 3 2 2" xfId="28326"/>
    <cellStyle name="Normal 5 4 2 3 3" xfId="28325"/>
    <cellStyle name="Normal 5 4 2 4" xfId="15866"/>
    <cellStyle name="Normal 5 4 2 4 2" xfId="15867"/>
    <cellStyle name="Normal 5 4 2 4 2 2" xfId="28328"/>
    <cellStyle name="Normal 5 4 2 4 3" xfId="28327"/>
    <cellStyle name="Normal 5 4 2 5" xfId="15868"/>
    <cellStyle name="Normal 5 4 2 5 2" xfId="28329"/>
    <cellStyle name="Normal 5 4 2 6" xfId="28318"/>
    <cellStyle name="Normal 5 4 3" xfId="15869"/>
    <cellStyle name="Normal 5 4 3 2" xfId="15870"/>
    <cellStyle name="Normal 5 4 3 2 2" xfId="15871"/>
    <cellStyle name="Normal 5 4 3 2 2 2" xfId="28332"/>
    <cellStyle name="Normal 5 4 3 2 3" xfId="28331"/>
    <cellStyle name="Normal 5 4 3 3" xfId="15872"/>
    <cellStyle name="Normal 5 4 3 3 2" xfId="15873"/>
    <cellStyle name="Normal 5 4 3 3 2 2" xfId="28334"/>
    <cellStyle name="Normal 5 4 3 3 3" xfId="28333"/>
    <cellStyle name="Normal 5 4 3 4" xfId="15874"/>
    <cellStyle name="Normal 5 4 3 4 2" xfId="28335"/>
    <cellStyle name="Normal 5 4 3 5" xfId="28330"/>
    <cellStyle name="Normal 5 4 4" xfId="15875"/>
    <cellStyle name="Normal 5 4 4 2" xfId="15876"/>
    <cellStyle name="Normal 5 4 4 2 2" xfId="28337"/>
    <cellStyle name="Normal 5 4 4 3" xfId="28336"/>
    <cellStyle name="Normal 5 4 5" xfId="15877"/>
    <cellStyle name="Normal 5 4 5 2" xfId="15878"/>
    <cellStyle name="Normal 5 4 5 2 2" xfId="28339"/>
    <cellStyle name="Normal 5 4 5 3" xfId="28338"/>
    <cellStyle name="Normal 5 4 6" xfId="15879"/>
    <cellStyle name="Normal 5 4 6 2" xfId="28340"/>
    <cellStyle name="Normal 5 4 7" xfId="28317"/>
    <cellStyle name="Normal 5 5" xfId="15880"/>
    <cellStyle name="Normal 5 5 2" xfId="15881"/>
    <cellStyle name="Normal 5 5 2 2" xfId="15882"/>
    <cellStyle name="Normal 5 5 2 2 2" xfId="15883"/>
    <cellStyle name="Normal 5 5 2 2 2 2" xfId="28344"/>
    <cellStyle name="Normal 5 5 2 2 3" xfId="28343"/>
    <cellStyle name="Normal 5 5 2 3" xfId="15884"/>
    <cellStyle name="Normal 5 5 2 3 2" xfId="15885"/>
    <cellStyle name="Normal 5 5 2 3 2 2" xfId="28346"/>
    <cellStyle name="Normal 5 5 2 3 3" xfId="28345"/>
    <cellStyle name="Normal 5 5 2 4" xfId="15886"/>
    <cellStyle name="Normal 5 5 2 4 2" xfId="28347"/>
    <cellStyle name="Normal 5 5 2 5" xfId="28342"/>
    <cellStyle name="Normal 5 5 3" xfId="15887"/>
    <cellStyle name="Normal 5 5 3 2" xfId="15888"/>
    <cellStyle name="Normal 5 5 3 2 2" xfId="28349"/>
    <cellStyle name="Normal 5 5 3 3" xfId="28348"/>
    <cellStyle name="Normal 5 5 4" xfId="15889"/>
    <cellStyle name="Normal 5 5 4 2" xfId="15890"/>
    <cellStyle name="Normal 5 5 4 2 2" xfId="28351"/>
    <cellStyle name="Normal 5 5 4 3" xfId="28350"/>
    <cellStyle name="Normal 5 5 5" xfId="15891"/>
    <cellStyle name="Normal 5 5 5 2" xfId="28352"/>
    <cellStyle name="Normal 5 5 6" xfId="28341"/>
    <cellStyle name="Normal 5 6" xfId="15892"/>
    <cellStyle name="Normal 5 6 2" xfId="15893"/>
    <cellStyle name="Normal 5 6 2 2" xfId="15894"/>
    <cellStyle name="Normal 5 6 2 2 2" xfId="28355"/>
    <cellStyle name="Normal 5 6 2 3" xfId="28354"/>
    <cellStyle name="Normal 5 6 3" xfId="15895"/>
    <cellStyle name="Normal 5 6 3 2" xfId="15896"/>
    <cellStyle name="Normal 5 6 3 2 2" xfId="28357"/>
    <cellStyle name="Normal 5 6 3 3" xfId="28356"/>
    <cellStyle name="Normal 5 6 4" xfId="15897"/>
    <cellStyle name="Normal 5 6 4 2" xfId="28358"/>
    <cellStyle name="Normal 5 6 5" xfId="28353"/>
    <cellStyle name="Normal 5 7" xfId="15898"/>
    <cellStyle name="Normal 5 7 2" xfId="15899"/>
    <cellStyle name="Normal 5 7 2 2" xfId="15900"/>
    <cellStyle name="Normal 5 7 2 2 2" xfId="28361"/>
    <cellStyle name="Normal 5 7 2 3" xfId="28360"/>
    <cellStyle name="Normal 5 7 3" xfId="15901"/>
    <cellStyle name="Normal 5 7 3 2" xfId="15902"/>
    <cellStyle name="Normal 5 7 3 2 2" xfId="28363"/>
    <cellStyle name="Normal 5 7 3 3" xfId="28362"/>
    <cellStyle name="Normal 5 7 4" xfId="15903"/>
    <cellStyle name="Normal 5 7 4 2" xfId="28364"/>
    <cellStyle name="Normal 5 7 5" xfId="28359"/>
    <cellStyle name="Normal 5 8" xfId="15904"/>
    <cellStyle name="Normal 5 8 2" xfId="15905"/>
    <cellStyle name="Normal 5 8 2 2" xfId="28366"/>
    <cellStyle name="Normal 5 8 3" xfId="28365"/>
    <cellStyle name="Normal 5 9" xfId="15906"/>
    <cellStyle name="Normal 5 9 2" xfId="15907"/>
    <cellStyle name="Normal 5 9 2 2" xfId="28368"/>
    <cellStyle name="Normal 5 9 3" xfId="28367"/>
    <cellStyle name="Normal 5_15" xfId="14752"/>
    <cellStyle name="Normal 50" xfId="9412"/>
    <cellStyle name="Normal 50 2" xfId="28369"/>
    <cellStyle name="Normal 51" xfId="9413"/>
    <cellStyle name="Normal 51 2" xfId="28370"/>
    <cellStyle name="Normal 52" xfId="16929"/>
    <cellStyle name="Normal 52 2" xfId="28371"/>
    <cellStyle name="Normal 53" xfId="16934"/>
    <cellStyle name="Normal 53 2" xfId="28372"/>
    <cellStyle name="Normal 54" xfId="199"/>
    <cellStyle name="Normal 54 2" xfId="28373"/>
    <cellStyle name="Normal 55" xfId="28374"/>
    <cellStyle name="Normal 56" xfId="28375"/>
    <cellStyle name="Normal 57" xfId="28376"/>
    <cellStyle name="Normal 57 2" xfId="28377"/>
    <cellStyle name="Normal 58" xfId="28378"/>
    <cellStyle name="Normal 59" xfId="28379"/>
    <cellStyle name="Normal 6" xfId="15"/>
    <cellStyle name="Normal 6 2" xfId="9415"/>
    <cellStyle name="Normal 6 2 2" xfId="9416"/>
    <cellStyle name="Normal 6 2 2 2" xfId="28382"/>
    <cellStyle name="Normal 6 2 3" xfId="9417"/>
    <cellStyle name="Normal 6 2 3 2" xfId="28383"/>
    <cellStyle name="Normal 6 2 4" xfId="28381"/>
    <cellStyle name="Normal 6 2_15" xfId="14754"/>
    <cellStyle name="Normal 6 3" xfId="9418"/>
    <cellStyle name="Normal 6 3 2" xfId="28384"/>
    <cellStyle name="Normal 6 4" xfId="28380"/>
    <cellStyle name="Normal 6 5" xfId="9414"/>
    <cellStyle name="Normal 6_15" xfId="14753"/>
    <cellStyle name="Normal 60" xfId="28385"/>
    <cellStyle name="Normal 61" xfId="28386"/>
    <cellStyle name="Normal 62" xfId="28387"/>
    <cellStyle name="Normal 63" xfId="28388"/>
    <cellStyle name="Normal 64" xfId="28389"/>
    <cellStyle name="Normal 65" xfId="28390"/>
    <cellStyle name="Normal 66" xfId="28391"/>
    <cellStyle name="Normal 67" xfId="28392"/>
    <cellStyle name="Normal 68" xfId="28393"/>
    <cellStyle name="Normal 69" xfId="28394"/>
    <cellStyle name="Normal 7" xfId="9419"/>
    <cellStyle name="Normal 7 2" xfId="9420"/>
    <cellStyle name="Normal 7 2 2" xfId="9714"/>
    <cellStyle name="Normal 7 2 2 2" xfId="15908"/>
    <cellStyle name="Normal 7 2 2 2 2" xfId="15909"/>
    <cellStyle name="Normal 7 2 2 2 2 2" xfId="14823"/>
    <cellStyle name="Normal 7 2 2 2 2 2 2" xfId="15910"/>
    <cellStyle name="Normal 7 2 2 2 2 2 2 2" xfId="28401"/>
    <cellStyle name="Normal 7 2 2 2 2 2 3" xfId="28400"/>
    <cellStyle name="Normal 7 2 2 2 2 3" xfId="15911"/>
    <cellStyle name="Normal 7 2 2 2 2 3 2" xfId="15912"/>
    <cellStyle name="Normal 7 2 2 2 2 3 2 2" xfId="28403"/>
    <cellStyle name="Normal 7 2 2 2 2 3 3" xfId="28402"/>
    <cellStyle name="Normal 7 2 2 2 2 4" xfId="15913"/>
    <cellStyle name="Normal 7 2 2 2 2 4 2" xfId="28404"/>
    <cellStyle name="Normal 7 2 2 2 2 5" xfId="28399"/>
    <cellStyle name="Normal 7 2 2 2 3" xfId="15914"/>
    <cellStyle name="Normal 7 2 2 2 3 2" xfId="15915"/>
    <cellStyle name="Normal 7 2 2 2 3 2 2" xfId="28406"/>
    <cellStyle name="Normal 7 2 2 2 3 3" xfId="28405"/>
    <cellStyle name="Normal 7 2 2 2 4" xfId="15916"/>
    <cellStyle name="Normal 7 2 2 2 4 2" xfId="15917"/>
    <cellStyle name="Normal 7 2 2 2 4 2 2" xfId="28408"/>
    <cellStyle name="Normal 7 2 2 2 4 3" xfId="28407"/>
    <cellStyle name="Normal 7 2 2 2 5" xfId="15918"/>
    <cellStyle name="Normal 7 2 2 2 5 2" xfId="28409"/>
    <cellStyle name="Normal 7 2 2 2 6" xfId="28398"/>
    <cellStyle name="Normal 7 2 2 3" xfId="15919"/>
    <cellStyle name="Normal 7 2 2 3 2" xfId="15920"/>
    <cellStyle name="Normal 7 2 2 3 2 2" xfId="15921"/>
    <cellStyle name="Normal 7 2 2 3 2 2 2" xfId="28412"/>
    <cellStyle name="Normal 7 2 2 3 2 3" xfId="28411"/>
    <cellStyle name="Normal 7 2 2 3 3" xfId="15922"/>
    <cellStyle name="Normal 7 2 2 3 3 2" xfId="15923"/>
    <cellStyle name="Normal 7 2 2 3 3 2 2" xfId="28414"/>
    <cellStyle name="Normal 7 2 2 3 3 3" xfId="28413"/>
    <cellStyle name="Normal 7 2 2 3 4" xfId="15924"/>
    <cellStyle name="Normal 7 2 2 3 4 2" xfId="28415"/>
    <cellStyle name="Normal 7 2 2 3 5" xfId="28410"/>
    <cellStyle name="Normal 7 2 2 4" xfId="15925"/>
    <cellStyle name="Normal 7 2 2 4 2" xfId="15926"/>
    <cellStyle name="Normal 7 2 2 4 2 2" xfId="28417"/>
    <cellStyle name="Normal 7 2 2 4 3" xfId="28416"/>
    <cellStyle name="Normal 7 2 2 5" xfId="15927"/>
    <cellStyle name="Normal 7 2 2 5 2" xfId="15928"/>
    <cellStyle name="Normal 7 2 2 5 2 2" xfId="28419"/>
    <cellStyle name="Normal 7 2 2 5 3" xfId="28418"/>
    <cellStyle name="Normal 7 2 2 6" xfId="15929"/>
    <cellStyle name="Normal 7 2 2 6 2" xfId="28420"/>
    <cellStyle name="Normal 7 2 2 7" xfId="28397"/>
    <cellStyle name="Normal 7 2 3" xfId="15930"/>
    <cellStyle name="Normal 7 2 3 2" xfId="15931"/>
    <cellStyle name="Normal 7 2 3 2 2" xfId="15932"/>
    <cellStyle name="Normal 7 2 3 2 2 2" xfId="15933"/>
    <cellStyle name="Normal 7 2 3 2 2 2 2" xfId="28424"/>
    <cellStyle name="Normal 7 2 3 2 2 3" xfId="28423"/>
    <cellStyle name="Normal 7 2 3 2 3" xfId="15934"/>
    <cellStyle name="Normal 7 2 3 2 3 2" xfId="15935"/>
    <cellStyle name="Normal 7 2 3 2 3 2 2" xfId="28426"/>
    <cellStyle name="Normal 7 2 3 2 3 3" xfId="28425"/>
    <cellStyle name="Normal 7 2 3 2 4" xfId="15936"/>
    <cellStyle name="Normal 7 2 3 2 4 2" xfId="28427"/>
    <cellStyle name="Normal 7 2 3 2 5" xfId="28422"/>
    <cellStyle name="Normal 7 2 3 3" xfId="15937"/>
    <cellStyle name="Normal 7 2 3 3 2" xfId="15938"/>
    <cellStyle name="Normal 7 2 3 3 2 2" xfId="28429"/>
    <cellStyle name="Normal 7 2 3 3 3" xfId="28428"/>
    <cellStyle name="Normal 7 2 3 4" xfId="15939"/>
    <cellStyle name="Normal 7 2 3 4 2" xfId="15940"/>
    <cellStyle name="Normal 7 2 3 4 2 2" xfId="28431"/>
    <cellStyle name="Normal 7 2 3 4 3" xfId="28430"/>
    <cellStyle name="Normal 7 2 3 5" xfId="15941"/>
    <cellStyle name="Normal 7 2 3 5 2" xfId="28432"/>
    <cellStyle name="Normal 7 2 3 6" xfId="28421"/>
    <cellStyle name="Normal 7 2 4" xfId="15942"/>
    <cellStyle name="Normal 7 2 4 2" xfId="15943"/>
    <cellStyle name="Normal 7 2 4 2 2" xfId="15944"/>
    <cellStyle name="Normal 7 2 4 2 2 2" xfId="28435"/>
    <cellStyle name="Normal 7 2 4 2 3" xfId="28434"/>
    <cellStyle name="Normal 7 2 4 3" xfId="15945"/>
    <cellStyle name="Normal 7 2 4 3 2" xfId="15946"/>
    <cellStyle name="Normal 7 2 4 3 2 2" xfId="28437"/>
    <cellStyle name="Normal 7 2 4 3 3" xfId="28436"/>
    <cellStyle name="Normal 7 2 4 4" xfId="15947"/>
    <cellStyle name="Normal 7 2 4 4 2" xfId="28438"/>
    <cellStyle name="Normal 7 2 4 5" xfId="28433"/>
    <cellStyle name="Normal 7 2 5" xfId="15948"/>
    <cellStyle name="Normal 7 2 5 2" xfId="15949"/>
    <cellStyle name="Normal 7 2 5 2 2" xfId="28440"/>
    <cellStyle name="Normal 7 2 5 3" xfId="28439"/>
    <cellStyle name="Normal 7 2 6" xfId="15950"/>
    <cellStyle name="Normal 7 2 6 2" xfId="15951"/>
    <cellStyle name="Normal 7 2 6 2 2" xfId="28442"/>
    <cellStyle name="Normal 7 2 6 3" xfId="28441"/>
    <cellStyle name="Normal 7 2 7" xfId="15952"/>
    <cellStyle name="Normal 7 2 7 2" xfId="28443"/>
    <cellStyle name="Normal 7 2 8" xfId="28396"/>
    <cellStyle name="Normal 7 2_15" xfId="14756"/>
    <cellStyle name="Normal 7 3" xfId="9421"/>
    <cellStyle name="Normal 7 3 2" xfId="15953"/>
    <cellStyle name="Normal 7 3 2 2" xfId="15954"/>
    <cellStyle name="Normal 7 3 2 2 2" xfId="15955"/>
    <cellStyle name="Normal 7 3 2 2 2 2" xfId="15956"/>
    <cellStyle name="Normal 7 3 2 2 2 2 2" xfId="28448"/>
    <cellStyle name="Normal 7 3 2 2 2 3" xfId="28447"/>
    <cellStyle name="Normal 7 3 2 2 3" xfId="15957"/>
    <cellStyle name="Normal 7 3 2 2 3 2" xfId="15958"/>
    <cellStyle name="Normal 7 3 2 2 3 2 2" xfId="28450"/>
    <cellStyle name="Normal 7 3 2 2 3 3" xfId="28449"/>
    <cellStyle name="Normal 7 3 2 2 4" xfId="15959"/>
    <cellStyle name="Normal 7 3 2 2 4 2" xfId="28451"/>
    <cellStyle name="Normal 7 3 2 2 5" xfId="28446"/>
    <cellStyle name="Normal 7 3 2 3" xfId="15960"/>
    <cellStyle name="Normal 7 3 2 3 2" xfId="15961"/>
    <cellStyle name="Normal 7 3 2 3 2 2" xfId="28453"/>
    <cellStyle name="Normal 7 3 2 3 3" xfId="28452"/>
    <cellStyle name="Normal 7 3 2 4" xfId="15962"/>
    <cellStyle name="Normal 7 3 2 4 2" xfId="15963"/>
    <cellStyle name="Normal 7 3 2 4 2 2" xfId="28455"/>
    <cellStyle name="Normal 7 3 2 4 3" xfId="28454"/>
    <cellStyle name="Normal 7 3 2 5" xfId="15964"/>
    <cellStyle name="Normal 7 3 2 5 2" xfId="28456"/>
    <cellStyle name="Normal 7 3 2 6" xfId="28445"/>
    <cellStyle name="Normal 7 3 3" xfId="15965"/>
    <cellStyle name="Normal 7 3 3 2" xfId="15966"/>
    <cellStyle name="Normal 7 3 3 2 2" xfId="15967"/>
    <cellStyle name="Normal 7 3 3 2 2 2" xfId="28459"/>
    <cellStyle name="Normal 7 3 3 2 3" xfId="28458"/>
    <cellStyle name="Normal 7 3 3 3" xfId="15968"/>
    <cellStyle name="Normal 7 3 3 3 2" xfId="15969"/>
    <cellStyle name="Normal 7 3 3 3 2 2" xfId="28461"/>
    <cellStyle name="Normal 7 3 3 3 3" xfId="28460"/>
    <cellStyle name="Normal 7 3 3 4" xfId="15970"/>
    <cellStyle name="Normal 7 3 3 4 2" xfId="28462"/>
    <cellStyle name="Normal 7 3 3 5" xfId="28457"/>
    <cellStyle name="Normal 7 3 4" xfId="15971"/>
    <cellStyle name="Normal 7 3 4 2" xfId="15972"/>
    <cellStyle name="Normal 7 3 4 2 2" xfId="28464"/>
    <cellStyle name="Normal 7 3 4 3" xfId="28463"/>
    <cellStyle name="Normal 7 3 5" xfId="15973"/>
    <cellStyle name="Normal 7 3 5 2" xfId="15974"/>
    <cellStyle name="Normal 7 3 5 2 2" xfId="28466"/>
    <cellStyle name="Normal 7 3 5 3" xfId="28465"/>
    <cellStyle name="Normal 7 3 6" xfId="15975"/>
    <cellStyle name="Normal 7 3 6 2" xfId="28467"/>
    <cellStyle name="Normal 7 3 7" xfId="28444"/>
    <cellStyle name="Normal 7 3_15" xfId="16919"/>
    <cellStyle name="Normal 7 4" xfId="15976"/>
    <cellStyle name="Normal 7 4 2" xfId="15977"/>
    <cellStyle name="Normal 7 4 2 2" xfId="15978"/>
    <cellStyle name="Normal 7 4 2 2 2" xfId="15979"/>
    <cellStyle name="Normal 7 4 2 2 2 2" xfId="28471"/>
    <cellStyle name="Normal 7 4 2 2 3" xfId="28470"/>
    <cellStyle name="Normal 7 4 2 3" xfId="15980"/>
    <cellStyle name="Normal 7 4 2 3 2" xfId="15981"/>
    <cellStyle name="Normal 7 4 2 3 2 2" xfId="28473"/>
    <cellStyle name="Normal 7 4 2 3 3" xfId="28472"/>
    <cellStyle name="Normal 7 4 2 4" xfId="15982"/>
    <cellStyle name="Normal 7 4 2 4 2" xfId="28474"/>
    <cellStyle name="Normal 7 4 2 5" xfId="28469"/>
    <cellStyle name="Normal 7 4 3" xfId="15983"/>
    <cellStyle name="Normal 7 4 3 2" xfId="15984"/>
    <cellStyle name="Normal 7 4 3 2 2" xfId="28476"/>
    <cellStyle name="Normal 7 4 3 3" xfId="28475"/>
    <cellStyle name="Normal 7 4 4" xfId="15985"/>
    <cellStyle name="Normal 7 4 4 2" xfId="15986"/>
    <cellStyle name="Normal 7 4 4 2 2" xfId="28478"/>
    <cellStyle name="Normal 7 4 4 3" xfId="28477"/>
    <cellStyle name="Normal 7 4 5" xfId="15987"/>
    <cellStyle name="Normal 7 4 5 2" xfId="28479"/>
    <cellStyle name="Normal 7 4 6" xfId="28468"/>
    <cellStyle name="Normal 7 5" xfId="15988"/>
    <cellStyle name="Normal 7 5 2" xfId="15989"/>
    <cellStyle name="Normal 7 5 2 2" xfId="15990"/>
    <cellStyle name="Normal 7 5 2 2 2" xfId="28482"/>
    <cellStyle name="Normal 7 5 2 3" xfId="28481"/>
    <cellStyle name="Normal 7 5 3" xfId="15991"/>
    <cellStyle name="Normal 7 5 3 2" xfId="15992"/>
    <cellStyle name="Normal 7 5 3 2 2" xfId="28484"/>
    <cellStyle name="Normal 7 5 3 3" xfId="28483"/>
    <cellStyle name="Normal 7 5 4" xfId="15993"/>
    <cellStyle name="Normal 7 5 4 2" xfId="28485"/>
    <cellStyle name="Normal 7 5 5" xfId="28480"/>
    <cellStyle name="Normal 7 6" xfId="15994"/>
    <cellStyle name="Normal 7 6 2" xfId="15995"/>
    <cellStyle name="Normal 7 6 2 2" xfId="28487"/>
    <cellStyle name="Normal 7 6 3" xfId="28486"/>
    <cellStyle name="Normal 7 7" xfId="15996"/>
    <cellStyle name="Normal 7 7 2" xfId="15997"/>
    <cellStyle name="Normal 7 7 2 2" xfId="28489"/>
    <cellStyle name="Normal 7 7 3" xfId="28488"/>
    <cellStyle name="Normal 7 8" xfId="15998"/>
    <cellStyle name="Normal 7 8 2" xfId="28490"/>
    <cellStyle name="Normal 7 9" xfId="28395"/>
    <cellStyle name="Normal 7_15" xfId="14755"/>
    <cellStyle name="Normal 70" xfId="28491"/>
    <cellStyle name="Normal 71" xfId="28492"/>
    <cellStyle name="Normal 72" xfId="28493"/>
    <cellStyle name="Normal 73" xfId="28494"/>
    <cellStyle name="Normal 74" xfId="28495"/>
    <cellStyle name="Normal 75" xfId="28496"/>
    <cellStyle name="Normal 76" xfId="28497"/>
    <cellStyle name="Normal 77" xfId="28498"/>
    <cellStyle name="Normal 78" xfId="28499"/>
    <cellStyle name="Normal 79" xfId="28500"/>
    <cellStyle name="Normal 8" xfId="9422"/>
    <cellStyle name="Normal 8 2" xfId="9423"/>
    <cellStyle name="Normal 8 2 2" xfId="15999"/>
    <cellStyle name="Normal 8 2 2 2" xfId="16000"/>
    <cellStyle name="Normal 8 2 2 2 2" xfId="16001"/>
    <cellStyle name="Normal 8 2 2 2 2 2" xfId="16002"/>
    <cellStyle name="Normal 8 2 2 2 2 2 2" xfId="28506"/>
    <cellStyle name="Normal 8 2 2 2 2 3" xfId="28505"/>
    <cellStyle name="Normal 8 2 2 2 3" xfId="16003"/>
    <cellStyle name="Normal 8 2 2 2 3 2" xfId="16004"/>
    <cellStyle name="Normal 8 2 2 2 3 2 2" xfId="28508"/>
    <cellStyle name="Normal 8 2 2 2 3 3" xfId="28507"/>
    <cellStyle name="Normal 8 2 2 2 4" xfId="16005"/>
    <cellStyle name="Normal 8 2 2 2 4 2" xfId="28509"/>
    <cellStyle name="Normal 8 2 2 2 5" xfId="28504"/>
    <cellStyle name="Normal 8 2 2 3" xfId="16006"/>
    <cellStyle name="Normal 8 2 2 3 2" xfId="16007"/>
    <cellStyle name="Normal 8 2 2 3 2 2" xfId="28511"/>
    <cellStyle name="Normal 8 2 2 3 3" xfId="28510"/>
    <cellStyle name="Normal 8 2 2 4" xfId="16008"/>
    <cellStyle name="Normal 8 2 2 4 2" xfId="16009"/>
    <cellStyle name="Normal 8 2 2 4 2 2" xfId="28513"/>
    <cellStyle name="Normal 8 2 2 4 3" xfId="28512"/>
    <cellStyle name="Normal 8 2 2 5" xfId="16010"/>
    <cellStyle name="Normal 8 2 2 5 2" xfId="28514"/>
    <cellStyle name="Normal 8 2 2 6" xfId="28503"/>
    <cellStyle name="Normal 8 2 3" xfId="16011"/>
    <cellStyle name="Normal 8 2 3 2" xfId="16012"/>
    <cellStyle name="Normal 8 2 3 2 2" xfId="16013"/>
    <cellStyle name="Normal 8 2 3 2 2 2" xfId="28517"/>
    <cellStyle name="Normal 8 2 3 2 3" xfId="28516"/>
    <cellStyle name="Normal 8 2 3 3" xfId="16014"/>
    <cellStyle name="Normal 8 2 3 3 2" xfId="16015"/>
    <cellStyle name="Normal 8 2 3 3 2 2" xfId="28519"/>
    <cellStyle name="Normal 8 2 3 3 3" xfId="28518"/>
    <cellStyle name="Normal 8 2 3 4" xfId="16016"/>
    <cellStyle name="Normal 8 2 3 4 2" xfId="28520"/>
    <cellStyle name="Normal 8 2 3 5" xfId="28515"/>
    <cellStyle name="Normal 8 2 4" xfId="16017"/>
    <cellStyle name="Normal 8 2 4 2" xfId="16018"/>
    <cellStyle name="Normal 8 2 4 2 2" xfId="28522"/>
    <cellStyle name="Normal 8 2 4 3" xfId="28521"/>
    <cellStyle name="Normal 8 2 5" xfId="16019"/>
    <cellStyle name="Normal 8 2 5 2" xfId="16020"/>
    <cellStyle name="Normal 8 2 5 2 2" xfId="28524"/>
    <cellStyle name="Normal 8 2 5 3" xfId="28523"/>
    <cellStyle name="Normal 8 2 6" xfId="16021"/>
    <cellStyle name="Normal 8 2 6 2" xfId="28525"/>
    <cellStyle name="Normal 8 2 7" xfId="28502"/>
    <cellStyle name="Normal 8 2_15" xfId="16920"/>
    <cellStyle name="Normal 8 3" xfId="9424"/>
    <cellStyle name="Normal 8 3 2" xfId="16022"/>
    <cellStyle name="Normal 8 3 2 2" xfId="16023"/>
    <cellStyle name="Normal 8 3 2 2 2" xfId="16024"/>
    <cellStyle name="Normal 8 3 2 2 2 2" xfId="28529"/>
    <cellStyle name="Normal 8 3 2 2 3" xfId="28528"/>
    <cellStyle name="Normal 8 3 2 3" xfId="16025"/>
    <cellStyle name="Normal 8 3 2 3 2" xfId="16026"/>
    <cellStyle name="Normal 8 3 2 3 2 2" xfId="28531"/>
    <cellStyle name="Normal 8 3 2 3 3" xfId="28530"/>
    <cellStyle name="Normal 8 3 2 4" xfId="16027"/>
    <cellStyle name="Normal 8 3 2 4 2" xfId="28532"/>
    <cellStyle name="Normal 8 3 2 5" xfId="28527"/>
    <cellStyle name="Normal 8 3 3" xfId="16028"/>
    <cellStyle name="Normal 8 3 3 2" xfId="16029"/>
    <cellStyle name="Normal 8 3 3 2 2" xfId="28534"/>
    <cellStyle name="Normal 8 3 3 3" xfId="28533"/>
    <cellStyle name="Normal 8 3 4" xfId="16030"/>
    <cellStyle name="Normal 8 3 4 2" xfId="16031"/>
    <cellStyle name="Normal 8 3 4 2 2" xfId="28536"/>
    <cellStyle name="Normal 8 3 4 3" xfId="28535"/>
    <cellStyle name="Normal 8 3 5" xfId="16032"/>
    <cellStyle name="Normal 8 3 5 2" xfId="28537"/>
    <cellStyle name="Normal 8 3 6" xfId="28526"/>
    <cellStyle name="Normal 8 3_15" xfId="16921"/>
    <cellStyle name="Normal 8 4" xfId="16033"/>
    <cellStyle name="Normal 8 4 2" xfId="16034"/>
    <cellStyle name="Normal 8 4 2 2" xfId="16035"/>
    <cellStyle name="Normal 8 4 2 2 2" xfId="28540"/>
    <cellStyle name="Normal 8 4 2 3" xfId="28539"/>
    <cellStyle name="Normal 8 4 3" xfId="16036"/>
    <cellStyle name="Normal 8 4 3 2" xfId="16037"/>
    <cellStyle name="Normal 8 4 3 2 2" xfId="28542"/>
    <cellStyle name="Normal 8 4 3 3" xfId="28541"/>
    <cellStyle name="Normal 8 4 4" xfId="16038"/>
    <cellStyle name="Normal 8 4 4 2" xfId="28543"/>
    <cellStyle name="Normal 8 4 5" xfId="28538"/>
    <cellStyle name="Normal 8 5" xfId="16039"/>
    <cellStyle name="Normal 8 5 2" xfId="16040"/>
    <cellStyle name="Normal 8 5 2 2" xfId="28545"/>
    <cellStyle name="Normal 8 5 3" xfId="28544"/>
    <cellStyle name="Normal 8 6" xfId="16041"/>
    <cellStyle name="Normal 8 6 2" xfId="16042"/>
    <cellStyle name="Normal 8 6 2 2" xfId="28547"/>
    <cellStyle name="Normal 8 6 3" xfId="28546"/>
    <cellStyle name="Normal 8 7" xfId="16043"/>
    <cellStyle name="Normal 8 7 2" xfId="28548"/>
    <cellStyle name="Normal 8 8" xfId="28501"/>
    <cellStyle name="Normal 8_15" xfId="14757"/>
    <cellStyle name="Normal 80" xfId="28549"/>
    <cellStyle name="Normal 81" xfId="28550"/>
    <cellStyle name="Normal 82" xfId="28551"/>
    <cellStyle name="Normal 83" xfId="28552"/>
    <cellStyle name="Normal 84" xfId="28553"/>
    <cellStyle name="Normal 85" xfId="28554"/>
    <cellStyle name="Normal 86" xfId="28555"/>
    <cellStyle name="Normal 87" xfId="28556"/>
    <cellStyle name="Normal 88" xfId="28557"/>
    <cellStyle name="Normal 89" xfId="29660"/>
    <cellStyle name="Normal 9" xfId="9425"/>
    <cellStyle name="Normal 9 2" xfId="9426"/>
    <cellStyle name="Normal 9 2 2" xfId="28559"/>
    <cellStyle name="Normal 9 3" xfId="9427"/>
    <cellStyle name="Normal 9 3 2" xfId="28560"/>
    <cellStyle name="Normal 9 4" xfId="28558"/>
    <cellStyle name="Normal 9_15" xfId="14758"/>
    <cellStyle name="Normal 90" xfId="29662"/>
    <cellStyle name="Normal 97" xfId="150"/>
    <cellStyle name="Normal_2007-16618" xfId="7"/>
    <cellStyle name="Note" xfId="85"/>
    <cellStyle name="Note 2" xfId="9429"/>
    <cellStyle name="Note 2 2" xfId="28562"/>
    <cellStyle name="Note 3" xfId="28561"/>
    <cellStyle name="Note 4" xfId="29727"/>
    <cellStyle name="Note 5" xfId="9428"/>
    <cellStyle name="Note_10" xfId="16943"/>
    <cellStyle name="Output" xfId="86"/>
    <cellStyle name="Output 2" xfId="9431"/>
    <cellStyle name="Output 2 2" xfId="28564"/>
    <cellStyle name="Output 3" xfId="28563"/>
    <cellStyle name="Output 4" xfId="29728"/>
    <cellStyle name="Output 5" xfId="9430"/>
    <cellStyle name="Output_10" xfId="16944"/>
    <cellStyle name="Percent" xfId="14" builtinId="5"/>
    <cellStyle name="Percent 10" xfId="29788"/>
    <cellStyle name="Percent 2" xfId="8"/>
    <cellStyle name="Percent 2 10" xfId="16044"/>
    <cellStyle name="Percent 2 10 2" xfId="16045"/>
    <cellStyle name="Percent 2 10 2 2" xfId="28567"/>
    <cellStyle name="Percent 2 10 3" xfId="28566"/>
    <cellStyle name="Percent 2 11" xfId="16046"/>
    <cellStyle name="Percent 2 11 2" xfId="28568"/>
    <cellStyle name="Percent 2 12" xfId="204"/>
    <cellStyle name="Percent 2 13" xfId="16956"/>
    <cellStyle name="Percent 2 14" xfId="29729"/>
    <cellStyle name="Percent 2 15" xfId="195"/>
    <cellStyle name="Percent 2 2" xfId="87"/>
    <cellStyle name="Percent 2 2 10" xfId="16048"/>
    <cellStyle name="Percent 2 2 10 2" xfId="28570"/>
    <cellStyle name="Percent 2 2 11" xfId="28569"/>
    <cellStyle name="Percent 2 2 12" xfId="16047"/>
    <cellStyle name="Percent 2 2 2" xfId="16049"/>
    <cellStyle name="Percent 2 2 2 2" xfId="16050"/>
    <cellStyle name="Percent 2 2 2 2 2" xfId="16051"/>
    <cellStyle name="Percent 2 2 2 2 2 2" xfId="16052"/>
    <cellStyle name="Percent 2 2 2 2 2 2 2" xfId="16053"/>
    <cellStyle name="Percent 2 2 2 2 2 2 2 2" xfId="16054"/>
    <cellStyle name="Percent 2 2 2 2 2 2 2 2 2" xfId="16055"/>
    <cellStyle name="Percent 2 2 2 2 2 2 2 2 2 2" xfId="28577"/>
    <cellStyle name="Percent 2 2 2 2 2 2 2 2 3" xfId="28576"/>
    <cellStyle name="Percent 2 2 2 2 2 2 2 3" xfId="16056"/>
    <cellStyle name="Percent 2 2 2 2 2 2 2 3 2" xfId="16057"/>
    <cellStyle name="Percent 2 2 2 2 2 2 2 3 2 2" xfId="28579"/>
    <cellStyle name="Percent 2 2 2 2 2 2 2 3 3" xfId="28578"/>
    <cellStyle name="Percent 2 2 2 2 2 2 2 4" xfId="16058"/>
    <cellStyle name="Percent 2 2 2 2 2 2 2 4 2" xfId="28580"/>
    <cellStyle name="Percent 2 2 2 2 2 2 2 5" xfId="28575"/>
    <cellStyle name="Percent 2 2 2 2 2 2 3" xfId="16059"/>
    <cellStyle name="Percent 2 2 2 2 2 2 3 2" xfId="16060"/>
    <cellStyle name="Percent 2 2 2 2 2 2 3 2 2" xfId="28582"/>
    <cellStyle name="Percent 2 2 2 2 2 2 3 3" xfId="28581"/>
    <cellStyle name="Percent 2 2 2 2 2 2 4" xfId="16061"/>
    <cellStyle name="Percent 2 2 2 2 2 2 4 2" xfId="16062"/>
    <cellStyle name="Percent 2 2 2 2 2 2 4 2 2" xfId="28584"/>
    <cellStyle name="Percent 2 2 2 2 2 2 4 3" xfId="28583"/>
    <cellStyle name="Percent 2 2 2 2 2 2 5" xfId="16063"/>
    <cellStyle name="Percent 2 2 2 2 2 2 5 2" xfId="28585"/>
    <cellStyle name="Percent 2 2 2 2 2 2 6" xfId="28574"/>
    <cellStyle name="Percent 2 2 2 2 2 3" xfId="16064"/>
    <cellStyle name="Percent 2 2 2 2 2 3 2" xfId="16065"/>
    <cellStyle name="Percent 2 2 2 2 2 3 2 2" xfId="16066"/>
    <cellStyle name="Percent 2 2 2 2 2 3 2 2 2" xfId="28588"/>
    <cellStyle name="Percent 2 2 2 2 2 3 2 3" xfId="28587"/>
    <cellStyle name="Percent 2 2 2 2 2 3 3" xfId="16067"/>
    <cellStyle name="Percent 2 2 2 2 2 3 3 2" xfId="16068"/>
    <cellStyle name="Percent 2 2 2 2 2 3 3 2 2" xfId="28590"/>
    <cellStyle name="Percent 2 2 2 2 2 3 3 3" xfId="28589"/>
    <cellStyle name="Percent 2 2 2 2 2 3 4" xfId="16069"/>
    <cellStyle name="Percent 2 2 2 2 2 3 4 2" xfId="28591"/>
    <cellStyle name="Percent 2 2 2 2 2 3 5" xfId="28586"/>
    <cellStyle name="Percent 2 2 2 2 2 4" xfId="16070"/>
    <cellStyle name="Percent 2 2 2 2 2 4 2" xfId="16071"/>
    <cellStyle name="Percent 2 2 2 2 2 4 2 2" xfId="28593"/>
    <cellStyle name="Percent 2 2 2 2 2 4 3" xfId="28592"/>
    <cellStyle name="Percent 2 2 2 2 2 5" xfId="16072"/>
    <cellStyle name="Percent 2 2 2 2 2 5 2" xfId="16073"/>
    <cellStyle name="Percent 2 2 2 2 2 5 2 2" xfId="28595"/>
    <cellStyle name="Percent 2 2 2 2 2 5 3" xfId="28594"/>
    <cellStyle name="Percent 2 2 2 2 2 6" xfId="16074"/>
    <cellStyle name="Percent 2 2 2 2 2 6 2" xfId="28596"/>
    <cellStyle name="Percent 2 2 2 2 2 7" xfId="28573"/>
    <cellStyle name="Percent 2 2 2 2 3" xfId="16075"/>
    <cellStyle name="Percent 2 2 2 2 3 2" xfId="16076"/>
    <cellStyle name="Percent 2 2 2 2 3 2 2" xfId="16077"/>
    <cellStyle name="Percent 2 2 2 2 3 2 2 2" xfId="16078"/>
    <cellStyle name="Percent 2 2 2 2 3 2 2 2 2" xfId="28600"/>
    <cellStyle name="Percent 2 2 2 2 3 2 2 3" xfId="28599"/>
    <cellStyle name="Percent 2 2 2 2 3 2 3" xfId="16079"/>
    <cellStyle name="Percent 2 2 2 2 3 2 3 2" xfId="16080"/>
    <cellStyle name="Percent 2 2 2 2 3 2 3 2 2" xfId="28602"/>
    <cellStyle name="Percent 2 2 2 2 3 2 3 3" xfId="28601"/>
    <cellStyle name="Percent 2 2 2 2 3 2 4" xfId="16081"/>
    <cellStyle name="Percent 2 2 2 2 3 2 4 2" xfId="28603"/>
    <cellStyle name="Percent 2 2 2 2 3 2 5" xfId="28598"/>
    <cellStyle name="Percent 2 2 2 2 3 3" xfId="16082"/>
    <cellStyle name="Percent 2 2 2 2 3 3 2" xfId="16083"/>
    <cellStyle name="Percent 2 2 2 2 3 3 2 2" xfId="28605"/>
    <cellStyle name="Percent 2 2 2 2 3 3 3" xfId="28604"/>
    <cellStyle name="Percent 2 2 2 2 3 4" xfId="16084"/>
    <cellStyle name="Percent 2 2 2 2 3 4 2" xfId="16085"/>
    <cellStyle name="Percent 2 2 2 2 3 4 2 2" xfId="28607"/>
    <cellStyle name="Percent 2 2 2 2 3 4 3" xfId="28606"/>
    <cellStyle name="Percent 2 2 2 2 3 5" xfId="16086"/>
    <cellStyle name="Percent 2 2 2 2 3 5 2" xfId="28608"/>
    <cellStyle name="Percent 2 2 2 2 3 6" xfId="28597"/>
    <cellStyle name="Percent 2 2 2 2 4" xfId="16087"/>
    <cellStyle name="Percent 2 2 2 2 4 2" xfId="16088"/>
    <cellStyle name="Percent 2 2 2 2 4 2 2" xfId="16089"/>
    <cellStyle name="Percent 2 2 2 2 4 2 2 2" xfId="28611"/>
    <cellStyle name="Percent 2 2 2 2 4 2 3" xfId="28610"/>
    <cellStyle name="Percent 2 2 2 2 4 3" xfId="16090"/>
    <cellStyle name="Percent 2 2 2 2 4 3 2" xfId="16091"/>
    <cellStyle name="Percent 2 2 2 2 4 3 2 2" xfId="28613"/>
    <cellStyle name="Percent 2 2 2 2 4 3 3" xfId="28612"/>
    <cellStyle name="Percent 2 2 2 2 4 4" xfId="16092"/>
    <cellStyle name="Percent 2 2 2 2 4 4 2" xfId="28614"/>
    <cellStyle name="Percent 2 2 2 2 4 5" xfId="28609"/>
    <cellStyle name="Percent 2 2 2 2 5" xfId="16093"/>
    <cellStyle name="Percent 2 2 2 2 5 2" xfId="16094"/>
    <cellStyle name="Percent 2 2 2 2 5 2 2" xfId="28616"/>
    <cellStyle name="Percent 2 2 2 2 5 3" xfId="28615"/>
    <cellStyle name="Percent 2 2 2 2 6" xfId="16095"/>
    <cellStyle name="Percent 2 2 2 2 6 2" xfId="16096"/>
    <cellStyle name="Percent 2 2 2 2 6 2 2" xfId="28618"/>
    <cellStyle name="Percent 2 2 2 2 6 3" xfId="28617"/>
    <cellStyle name="Percent 2 2 2 2 7" xfId="16097"/>
    <cellStyle name="Percent 2 2 2 2 7 2" xfId="28619"/>
    <cellStyle name="Percent 2 2 2 2 8" xfId="28572"/>
    <cellStyle name="Percent 2 2 2 3" xfId="16098"/>
    <cellStyle name="Percent 2 2 2 3 2" xfId="16099"/>
    <cellStyle name="Percent 2 2 2 3 2 2" xfId="16100"/>
    <cellStyle name="Percent 2 2 2 3 2 2 2" xfId="16101"/>
    <cellStyle name="Percent 2 2 2 3 2 2 2 2" xfId="16102"/>
    <cellStyle name="Percent 2 2 2 3 2 2 2 2 2" xfId="28624"/>
    <cellStyle name="Percent 2 2 2 3 2 2 2 3" xfId="28623"/>
    <cellStyle name="Percent 2 2 2 3 2 2 3" xfId="16103"/>
    <cellStyle name="Percent 2 2 2 3 2 2 3 2" xfId="16104"/>
    <cellStyle name="Percent 2 2 2 3 2 2 3 2 2" xfId="28626"/>
    <cellStyle name="Percent 2 2 2 3 2 2 3 3" xfId="28625"/>
    <cellStyle name="Percent 2 2 2 3 2 2 4" xfId="16105"/>
    <cellStyle name="Percent 2 2 2 3 2 2 4 2" xfId="28627"/>
    <cellStyle name="Percent 2 2 2 3 2 2 5" xfId="28622"/>
    <cellStyle name="Percent 2 2 2 3 2 3" xfId="16106"/>
    <cellStyle name="Percent 2 2 2 3 2 3 2" xfId="16107"/>
    <cellStyle name="Percent 2 2 2 3 2 3 2 2" xfId="28629"/>
    <cellStyle name="Percent 2 2 2 3 2 3 3" xfId="28628"/>
    <cellStyle name="Percent 2 2 2 3 2 4" xfId="16108"/>
    <cellStyle name="Percent 2 2 2 3 2 4 2" xfId="16109"/>
    <cellStyle name="Percent 2 2 2 3 2 4 2 2" xfId="28631"/>
    <cellStyle name="Percent 2 2 2 3 2 4 3" xfId="28630"/>
    <cellStyle name="Percent 2 2 2 3 2 5" xfId="16110"/>
    <cellStyle name="Percent 2 2 2 3 2 5 2" xfId="28632"/>
    <cellStyle name="Percent 2 2 2 3 2 6" xfId="28621"/>
    <cellStyle name="Percent 2 2 2 3 3" xfId="16111"/>
    <cellStyle name="Percent 2 2 2 3 3 2" xfId="16112"/>
    <cellStyle name="Percent 2 2 2 3 3 2 2" xfId="16113"/>
    <cellStyle name="Percent 2 2 2 3 3 2 2 2" xfId="28635"/>
    <cellStyle name="Percent 2 2 2 3 3 2 3" xfId="28634"/>
    <cellStyle name="Percent 2 2 2 3 3 3" xfId="16114"/>
    <cellStyle name="Percent 2 2 2 3 3 3 2" xfId="16115"/>
    <cellStyle name="Percent 2 2 2 3 3 3 2 2" xfId="28637"/>
    <cellStyle name="Percent 2 2 2 3 3 3 3" xfId="28636"/>
    <cellStyle name="Percent 2 2 2 3 3 4" xfId="16116"/>
    <cellStyle name="Percent 2 2 2 3 3 4 2" xfId="28638"/>
    <cellStyle name="Percent 2 2 2 3 3 5" xfId="28633"/>
    <cellStyle name="Percent 2 2 2 3 4" xfId="16117"/>
    <cellStyle name="Percent 2 2 2 3 4 2" xfId="16118"/>
    <cellStyle name="Percent 2 2 2 3 4 2 2" xfId="28640"/>
    <cellStyle name="Percent 2 2 2 3 4 3" xfId="28639"/>
    <cellStyle name="Percent 2 2 2 3 5" xfId="16119"/>
    <cellStyle name="Percent 2 2 2 3 5 2" xfId="16120"/>
    <cellStyle name="Percent 2 2 2 3 5 2 2" xfId="28642"/>
    <cellStyle name="Percent 2 2 2 3 5 3" xfId="28641"/>
    <cellStyle name="Percent 2 2 2 3 6" xfId="16121"/>
    <cellStyle name="Percent 2 2 2 3 6 2" xfId="28643"/>
    <cellStyle name="Percent 2 2 2 3 7" xfId="28620"/>
    <cellStyle name="Percent 2 2 2 4" xfId="16122"/>
    <cellStyle name="Percent 2 2 2 4 2" xfId="16123"/>
    <cellStyle name="Percent 2 2 2 4 2 2" xfId="16124"/>
    <cellStyle name="Percent 2 2 2 4 2 2 2" xfId="16125"/>
    <cellStyle name="Percent 2 2 2 4 2 2 2 2" xfId="28647"/>
    <cellStyle name="Percent 2 2 2 4 2 2 3" xfId="28646"/>
    <cellStyle name="Percent 2 2 2 4 2 3" xfId="16126"/>
    <cellStyle name="Percent 2 2 2 4 2 3 2" xfId="16127"/>
    <cellStyle name="Percent 2 2 2 4 2 3 2 2" xfId="28649"/>
    <cellStyle name="Percent 2 2 2 4 2 3 3" xfId="28648"/>
    <cellStyle name="Percent 2 2 2 4 2 4" xfId="16128"/>
    <cellStyle name="Percent 2 2 2 4 2 4 2" xfId="28650"/>
    <cellStyle name="Percent 2 2 2 4 2 5" xfId="28645"/>
    <cellStyle name="Percent 2 2 2 4 3" xfId="16129"/>
    <cellStyle name="Percent 2 2 2 4 3 2" xfId="16130"/>
    <cellStyle name="Percent 2 2 2 4 3 2 2" xfId="28652"/>
    <cellStyle name="Percent 2 2 2 4 3 3" xfId="28651"/>
    <cellStyle name="Percent 2 2 2 4 4" xfId="16131"/>
    <cellStyle name="Percent 2 2 2 4 4 2" xfId="16132"/>
    <cellStyle name="Percent 2 2 2 4 4 2 2" xfId="28654"/>
    <cellStyle name="Percent 2 2 2 4 4 3" xfId="28653"/>
    <cellStyle name="Percent 2 2 2 4 5" xfId="16133"/>
    <cellStyle name="Percent 2 2 2 4 5 2" xfId="28655"/>
    <cellStyle name="Percent 2 2 2 4 6" xfId="28644"/>
    <cellStyle name="Percent 2 2 2 5" xfId="16134"/>
    <cellStyle name="Percent 2 2 2 5 2" xfId="16135"/>
    <cellStyle name="Percent 2 2 2 5 2 2" xfId="16136"/>
    <cellStyle name="Percent 2 2 2 5 2 2 2" xfId="28658"/>
    <cellStyle name="Percent 2 2 2 5 2 3" xfId="28657"/>
    <cellStyle name="Percent 2 2 2 5 3" xfId="16137"/>
    <cellStyle name="Percent 2 2 2 5 3 2" xfId="16138"/>
    <cellStyle name="Percent 2 2 2 5 3 2 2" xfId="28660"/>
    <cellStyle name="Percent 2 2 2 5 3 3" xfId="28659"/>
    <cellStyle name="Percent 2 2 2 5 4" xfId="16139"/>
    <cellStyle name="Percent 2 2 2 5 4 2" xfId="28661"/>
    <cellStyle name="Percent 2 2 2 5 5" xfId="28656"/>
    <cellStyle name="Percent 2 2 2 6" xfId="16140"/>
    <cellStyle name="Percent 2 2 2 6 2" xfId="16141"/>
    <cellStyle name="Percent 2 2 2 6 2 2" xfId="28663"/>
    <cellStyle name="Percent 2 2 2 6 3" xfId="28662"/>
    <cellStyle name="Percent 2 2 2 7" xfId="16142"/>
    <cellStyle name="Percent 2 2 2 7 2" xfId="16143"/>
    <cellStyle name="Percent 2 2 2 7 2 2" xfId="28665"/>
    <cellStyle name="Percent 2 2 2 7 3" xfId="28664"/>
    <cellStyle name="Percent 2 2 2 8" xfId="16144"/>
    <cellStyle name="Percent 2 2 2 8 2" xfId="28666"/>
    <cellStyle name="Percent 2 2 2 9" xfId="28571"/>
    <cellStyle name="Percent 2 2 3" xfId="16145"/>
    <cellStyle name="Percent 2 2 3 2" xfId="16146"/>
    <cellStyle name="Percent 2 2 3 2 2" xfId="16147"/>
    <cellStyle name="Percent 2 2 3 2 2 2" xfId="16148"/>
    <cellStyle name="Percent 2 2 3 2 2 2 2" xfId="16149"/>
    <cellStyle name="Percent 2 2 3 2 2 2 2 2" xfId="16150"/>
    <cellStyle name="Percent 2 2 3 2 2 2 2 2 2" xfId="28672"/>
    <cellStyle name="Percent 2 2 3 2 2 2 2 3" xfId="28671"/>
    <cellStyle name="Percent 2 2 3 2 2 2 3" xfId="16151"/>
    <cellStyle name="Percent 2 2 3 2 2 2 3 2" xfId="16152"/>
    <cellStyle name="Percent 2 2 3 2 2 2 3 2 2" xfId="28674"/>
    <cellStyle name="Percent 2 2 3 2 2 2 3 3" xfId="28673"/>
    <cellStyle name="Percent 2 2 3 2 2 2 4" xfId="16153"/>
    <cellStyle name="Percent 2 2 3 2 2 2 4 2" xfId="28675"/>
    <cellStyle name="Percent 2 2 3 2 2 2 5" xfId="28670"/>
    <cellStyle name="Percent 2 2 3 2 2 3" xfId="16154"/>
    <cellStyle name="Percent 2 2 3 2 2 3 2" xfId="16155"/>
    <cellStyle name="Percent 2 2 3 2 2 3 2 2" xfId="28677"/>
    <cellStyle name="Percent 2 2 3 2 2 3 3" xfId="28676"/>
    <cellStyle name="Percent 2 2 3 2 2 4" xfId="16156"/>
    <cellStyle name="Percent 2 2 3 2 2 4 2" xfId="16157"/>
    <cellStyle name="Percent 2 2 3 2 2 4 2 2" xfId="28679"/>
    <cellStyle name="Percent 2 2 3 2 2 4 3" xfId="28678"/>
    <cellStyle name="Percent 2 2 3 2 2 5" xfId="16158"/>
    <cellStyle name="Percent 2 2 3 2 2 5 2" xfId="28680"/>
    <cellStyle name="Percent 2 2 3 2 2 6" xfId="28669"/>
    <cellStyle name="Percent 2 2 3 2 3" xfId="16159"/>
    <cellStyle name="Percent 2 2 3 2 3 2" xfId="16160"/>
    <cellStyle name="Percent 2 2 3 2 3 2 2" xfId="16161"/>
    <cellStyle name="Percent 2 2 3 2 3 2 2 2" xfId="28683"/>
    <cellStyle name="Percent 2 2 3 2 3 2 3" xfId="28682"/>
    <cellStyle name="Percent 2 2 3 2 3 3" xfId="16162"/>
    <cellStyle name="Percent 2 2 3 2 3 3 2" xfId="16163"/>
    <cellStyle name="Percent 2 2 3 2 3 3 2 2" xfId="28685"/>
    <cellStyle name="Percent 2 2 3 2 3 3 3" xfId="28684"/>
    <cellStyle name="Percent 2 2 3 2 3 4" xfId="16164"/>
    <cellStyle name="Percent 2 2 3 2 3 4 2" xfId="28686"/>
    <cellStyle name="Percent 2 2 3 2 3 5" xfId="28681"/>
    <cellStyle name="Percent 2 2 3 2 4" xfId="16165"/>
    <cellStyle name="Percent 2 2 3 2 4 2" xfId="16166"/>
    <cellStyle name="Percent 2 2 3 2 4 2 2" xfId="28688"/>
    <cellStyle name="Percent 2 2 3 2 4 3" xfId="28687"/>
    <cellStyle name="Percent 2 2 3 2 5" xfId="16167"/>
    <cellStyle name="Percent 2 2 3 2 5 2" xfId="16168"/>
    <cellStyle name="Percent 2 2 3 2 5 2 2" xfId="28690"/>
    <cellStyle name="Percent 2 2 3 2 5 3" xfId="28689"/>
    <cellStyle name="Percent 2 2 3 2 6" xfId="16169"/>
    <cellStyle name="Percent 2 2 3 2 6 2" xfId="28691"/>
    <cellStyle name="Percent 2 2 3 2 7" xfId="28668"/>
    <cellStyle name="Percent 2 2 3 3" xfId="16170"/>
    <cellStyle name="Percent 2 2 3 3 2" xfId="16171"/>
    <cellStyle name="Percent 2 2 3 3 2 2" xfId="16172"/>
    <cellStyle name="Percent 2 2 3 3 2 2 2" xfId="16173"/>
    <cellStyle name="Percent 2 2 3 3 2 2 2 2" xfId="28695"/>
    <cellStyle name="Percent 2 2 3 3 2 2 3" xfId="28694"/>
    <cellStyle name="Percent 2 2 3 3 2 3" xfId="16174"/>
    <cellStyle name="Percent 2 2 3 3 2 3 2" xfId="16175"/>
    <cellStyle name="Percent 2 2 3 3 2 3 2 2" xfId="28697"/>
    <cellStyle name="Percent 2 2 3 3 2 3 3" xfId="28696"/>
    <cellStyle name="Percent 2 2 3 3 2 4" xfId="16176"/>
    <cellStyle name="Percent 2 2 3 3 2 4 2" xfId="28698"/>
    <cellStyle name="Percent 2 2 3 3 2 5" xfId="28693"/>
    <cellStyle name="Percent 2 2 3 3 3" xfId="16177"/>
    <cellStyle name="Percent 2 2 3 3 3 2" xfId="16178"/>
    <cellStyle name="Percent 2 2 3 3 3 2 2" xfId="28700"/>
    <cellStyle name="Percent 2 2 3 3 3 3" xfId="28699"/>
    <cellStyle name="Percent 2 2 3 3 4" xfId="16179"/>
    <cellStyle name="Percent 2 2 3 3 4 2" xfId="16180"/>
    <cellStyle name="Percent 2 2 3 3 4 2 2" xfId="28702"/>
    <cellStyle name="Percent 2 2 3 3 4 3" xfId="28701"/>
    <cellStyle name="Percent 2 2 3 3 5" xfId="16181"/>
    <cellStyle name="Percent 2 2 3 3 5 2" xfId="28703"/>
    <cellStyle name="Percent 2 2 3 3 6" xfId="28692"/>
    <cellStyle name="Percent 2 2 3 4" xfId="16182"/>
    <cellStyle name="Percent 2 2 3 4 2" xfId="16183"/>
    <cellStyle name="Percent 2 2 3 4 2 2" xfId="16184"/>
    <cellStyle name="Percent 2 2 3 4 2 2 2" xfId="28706"/>
    <cellStyle name="Percent 2 2 3 4 2 3" xfId="28705"/>
    <cellStyle name="Percent 2 2 3 4 3" xfId="16185"/>
    <cellStyle name="Percent 2 2 3 4 3 2" xfId="16186"/>
    <cellStyle name="Percent 2 2 3 4 3 2 2" xfId="28708"/>
    <cellStyle name="Percent 2 2 3 4 3 3" xfId="28707"/>
    <cellStyle name="Percent 2 2 3 4 4" xfId="16187"/>
    <cellStyle name="Percent 2 2 3 4 4 2" xfId="28709"/>
    <cellStyle name="Percent 2 2 3 4 5" xfId="28704"/>
    <cellStyle name="Percent 2 2 3 5" xfId="16188"/>
    <cellStyle name="Percent 2 2 3 5 2" xfId="16189"/>
    <cellStyle name="Percent 2 2 3 5 2 2" xfId="28711"/>
    <cellStyle name="Percent 2 2 3 5 3" xfId="28710"/>
    <cellStyle name="Percent 2 2 3 6" xfId="16190"/>
    <cellStyle name="Percent 2 2 3 6 2" xfId="16191"/>
    <cellStyle name="Percent 2 2 3 6 2 2" xfId="28713"/>
    <cellStyle name="Percent 2 2 3 6 3" xfId="28712"/>
    <cellStyle name="Percent 2 2 3 7" xfId="16192"/>
    <cellStyle name="Percent 2 2 3 7 2" xfId="28714"/>
    <cellStyle name="Percent 2 2 3 8" xfId="28667"/>
    <cellStyle name="Percent 2 2 4" xfId="16193"/>
    <cellStyle name="Percent 2 2 4 2" xfId="16194"/>
    <cellStyle name="Percent 2 2 4 2 2" xfId="16195"/>
    <cellStyle name="Percent 2 2 4 2 2 2" xfId="16196"/>
    <cellStyle name="Percent 2 2 4 2 2 2 2" xfId="16197"/>
    <cellStyle name="Percent 2 2 4 2 2 2 2 2" xfId="28719"/>
    <cellStyle name="Percent 2 2 4 2 2 2 3" xfId="28718"/>
    <cellStyle name="Percent 2 2 4 2 2 3" xfId="16198"/>
    <cellStyle name="Percent 2 2 4 2 2 3 2" xfId="16199"/>
    <cellStyle name="Percent 2 2 4 2 2 3 2 2" xfId="28721"/>
    <cellStyle name="Percent 2 2 4 2 2 3 3" xfId="28720"/>
    <cellStyle name="Percent 2 2 4 2 2 4" xfId="16200"/>
    <cellStyle name="Percent 2 2 4 2 2 4 2" xfId="28722"/>
    <cellStyle name="Percent 2 2 4 2 2 5" xfId="28717"/>
    <cellStyle name="Percent 2 2 4 2 3" xfId="16201"/>
    <cellStyle name="Percent 2 2 4 2 3 2" xfId="16202"/>
    <cellStyle name="Percent 2 2 4 2 3 2 2" xfId="28724"/>
    <cellStyle name="Percent 2 2 4 2 3 3" xfId="28723"/>
    <cellStyle name="Percent 2 2 4 2 4" xfId="16203"/>
    <cellStyle name="Percent 2 2 4 2 4 2" xfId="16204"/>
    <cellStyle name="Percent 2 2 4 2 4 2 2" xfId="28726"/>
    <cellStyle name="Percent 2 2 4 2 4 3" xfId="28725"/>
    <cellStyle name="Percent 2 2 4 2 5" xfId="16205"/>
    <cellStyle name="Percent 2 2 4 2 5 2" xfId="28727"/>
    <cellStyle name="Percent 2 2 4 2 6" xfId="28716"/>
    <cellStyle name="Percent 2 2 4 3" xfId="16206"/>
    <cellStyle name="Percent 2 2 4 3 2" xfId="16207"/>
    <cellStyle name="Percent 2 2 4 3 2 2" xfId="16208"/>
    <cellStyle name="Percent 2 2 4 3 2 2 2" xfId="28730"/>
    <cellStyle name="Percent 2 2 4 3 2 3" xfId="28729"/>
    <cellStyle name="Percent 2 2 4 3 3" xfId="16209"/>
    <cellStyle name="Percent 2 2 4 3 3 2" xfId="16210"/>
    <cellStyle name="Percent 2 2 4 3 3 2 2" xfId="28732"/>
    <cellStyle name="Percent 2 2 4 3 3 3" xfId="28731"/>
    <cellStyle name="Percent 2 2 4 3 4" xfId="16211"/>
    <cellStyle name="Percent 2 2 4 3 4 2" xfId="28733"/>
    <cellStyle name="Percent 2 2 4 3 5" xfId="28728"/>
    <cellStyle name="Percent 2 2 4 4" xfId="16212"/>
    <cellStyle name="Percent 2 2 4 4 2" xfId="16213"/>
    <cellStyle name="Percent 2 2 4 4 2 2" xfId="28735"/>
    <cellStyle name="Percent 2 2 4 4 3" xfId="28734"/>
    <cellStyle name="Percent 2 2 4 5" xfId="16214"/>
    <cellStyle name="Percent 2 2 4 5 2" xfId="16215"/>
    <cellStyle name="Percent 2 2 4 5 2 2" xfId="28737"/>
    <cellStyle name="Percent 2 2 4 5 3" xfId="28736"/>
    <cellStyle name="Percent 2 2 4 6" xfId="16216"/>
    <cellStyle name="Percent 2 2 4 6 2" xfId="28738"/>
    <cellStyle name="Percent 2 2 4 7" xfId="28715"/>
    <cellStyle name="Percent 2 2 5" xfId="16217"/>
    <cellStyle name="Percent 2 2 5 2" xfId="16218"/>
    <cellStyle name="Percent 2 2 5 2 2" xfId="16219"/>
    <cellStyle name="Percent 2 2 5 2 2 2" xfId="16220"/>
    <cellStyle name="Percent 2 2 5 2 2 2 2" xfId="28742"/>
    <cellStyle name="Percent 2 2 5 2 2 3" xfId="28741"/>
    <cellStyle name="Percent 2 2 5 2 3" xfId="16221"/>
    <cellStyle name="Percent 2 2 5 2 3 2" xfId="16222"/>
    <cellStyle name="Percent 2 2 5 2 3 2 2" xfId="28744"/>
    <cellStyle name="Percent 2 2 5 2 3 3" xfId="28743"/>
    <cellStyle name="Percent 2 2 5 2 4" xfId="16223"/>
    <cellStyle name="Percent 2 2 5 2 4 2" xfId="28745"/>
    <cellStyle name="Percent 2 2 5 2 5" xfId="28740"/>
    <cellStyle name="Percent 2 2 5 3" xfId="16224"/>
    <cellStyle name="Percent 2 2 5 3 2" xfId="16225"/>
    <cellStyle name="Percent 2 2 5 3 2 2" xfId="28747"/>
    <cellStyle name="Percent 2 2 5 3 3" xfId="28746"/>
    <cellStyle name="Percent 2 2 5 4" xfId="16226"/>
    <cellStyle name="Percent 2 2 5 4 2" xfId="16227"/>
    <cellStyle name="Percent 2 2 5 4 2 2" xfId="28749"/>
    <cellStyle name="Percent 2 2 5 4 3" xfId="28748"/>
    <cellStyle name="Percent 2 2 5 5" xfId="16228"/>
    <cellStyle name="Percent 2 2 5 5 2" xfId="28750"/>
    <cellStyle name="Percent 2 2 5 6" xfId="28739"/>
    <cellStyle name="Percent 2 2 6" xfId="16229"/>
    <cellStyle name="Percent 2 2 6 2" xfId="16230"/>
    <cellStyle name="Percent 2 2 6 2 2" xfId="16231"/>
    <cellStyle name="Percent 2 2 6 2 2 2" xfId="28753"/>
    <cellStyle name="Percent 2 2 6 2 3" xfId="28752"/>
    <cellStyle name="Percent 2 2 6 3" xfId="16232"/>
    <cellStyle name="Percent 2 2 6 3 2" xfId="16233"/>
    <cellStyle name="Percent 2 2 6 3 2 2" xfId="28755"/>
    <cellStyle name="Percent 2 2 6 3 3" xfId="28754"/>
    <cellStyle name="Percent 2 2 6 4" xfId="16234"/>
    <cellStyle name="Percent 2 2 6 4 2" xfId="28756"/>
    <cellStyle name="Percent 2 2 6 5" xfId="28751"/>
    <cellStyle name="Percent 2 2 7" xfId="16235"/>
    <cellStyle name="Percent 2 2 7 2" xfId="16236"/>
    <cellStyle name="Percent 2 2 7 2 2" xfId="16237"/>
    <cellStyle name="Percent 2 2 7 2 2 2" xfId="28759"/>
    <cellStyle name="Percent 2 2 7 2 3" xfId="28758"/>
    <cellStyle name="Percent 2 2 7 3" xfId="16238"/>
    <cellStyle name="Percent 2 2 7 3 2" xfId="16239"/>
    <cellStyle name="Percent 2 2 7 3 2 2" xfId="28761"/>
    <cellStyle name="Percent 2 2 7 3 3" xfId="28760"/>
    <cellStyle name="Percent 2 2 7 4" xfId="16240"/>
    <cellStyle name="Percent 2 2 7 4 2" xfId="28762"/>
    <cellStyle name="Percent 2 2 7 5" xfId="28757"/>
    <cellStyle name="Percent 2 2 8" xfId="16241"/>
    <cellStyle name="Percent 2 2 8 2" xfId="16242"/>
    <cellStyle name="Percent 2 2 8 2 2" xfId="28764"/>
    <cellStyle name="Percent 2 2 8 3" xfId="28763"/>
    <cellStyle name="Percent 2 2 9" xfId="16243"/>
    <cellStyle name="Percent 2 2 9 2" xfId="16244"/>
    <cellStyle name="Percent 2 2 9 2 2" xfId="28766"/>
    <cellStyle name="Percent 2 2 9 3" xfId="28765"/>
    <cellStyle name="Percent 2 3" xfId="16245"/>
    <cellStyle name="Percent 2 3 2" xfId="16246"/>
    <cellStyle name="Percent 2 3 2 2" xfId="16247"/>
    <cellStyle name="Percent 2 3 2 2 2" xfId="16248"/>
    <cellStyle name="Percent 2 3 2 2 2 2" xfId="16249"/>
    <cellStyle name="Percent 2 3 2 2 2 2 2" xfId="16250"/>
    <cellStyle name="Percent 2 3 2 2 2 2 2 2" xfId="16251"/>
    <cellStyle name="Percent 2 3 2 2 2 2 2 2 2" xfId="28773"/>
    <cellStyle name="Percent 2 3 2 2 2 2 2 3" xfId="28772"/>
    <cellStyle name="Percent 2 3 2 2 2 2 3" xfId="16252"/>
    <cellStyle name="Percent 2 3 2 2 2 2 3 2" xfId="16253"/>
    <cellStyle name="Percent 2 3 2 2 2 2 3 2 2" xfId="28775"/>
    <cellStyle name="Percent 2 3 2 2 2 2 3 3" xfId="28774"/>
    <cellStyle name="Percent 2 3 2 2 2 2 4" xfId="16254"/>
    <cellStyle name="Percent 2 3 2 2 2 2 4 2" xfId="28776"/>
    <cellStyle name="Percent 2 3 2 2 2 2 5" xfId="28771"/>
    <cellStyle name="Percent 2 3 2 2 2 3" xfId="16255"/>
    <cellStyle name="Percent 2 3 2 2 2 3 2" xfId="16256"/>
    <cellStyle name="Percent 2 3 2 2 2 3 2 2" xfId="28778"/>
    <cellStyle name="Percent 2 3 2 2 2 3 3" xfId="28777"/>
    <cellStyle name="Percent 2 3 2 2 2 4" xfId="16257"/>
    <cellStyle name="Percent 2 3 2 2 2 4 2" xfId="16258"/>
    <cellStyle name="Percent 2 3 2 2 2 4 2 2" xfId="28780"/>
    <cellStyle name="Percent 2 3 2 2 2 4 3" xfId="28779"/>
    <cellStyle name="Percent 2 3 2 2 2 5" xfId="16259"/>
    <cellStyle name="Percent 2 3 2 2 2 5 2" xfId="28781"/>
    <cellStyle name="Percent 2 3 2 2 2 6" xfId="28770"/>
    <cellStyle name="Percent 2 3 2 2 3" xfId="16260"/>
    <cellStyle name="Percent 2 3 2 2 3 2" xfId="16261"/>
    <cellStyle name="Percent 2 3 2 2 3 2 2" xfId="16262"/>
    <cellStyle name="Percent 2 3 2 2 3 2 2 2" xfId="28784"/>
    <cellStyle name="Percent 2 3 2 2 3 2 3" xfId="28783"/>
    <cellStyle name="Percent 2 3 2 2 3 3" xfId="16263"/>
    <cellStyle name="Percent 2 3 2 2 3 3 2" xfId="16264"/>
    <cellStyle name="Percent 2 3 2 2 3 3 2 2" xfId="28786"/>
    <cellStyle name="Percent 2 3 2 2 3 3 3" xfId="28785"/>
    <cellStyle name="Percent 2 3 2 2 3 4" xfId="16265"/>
    <cellStyle name="Percent 2 3 2 2 3 4 2" xfId="28787"/>
    <cellStyle name="Percent 2 3 2 2 3 5" xfId="28782"/>
    <cellStyle name="Percent 2 3 2 2 4" xfId="16266"/>
    <cellStyle name="Percent 2 3 2 2 4 2" xfId="16267"/>
    <cellStyle name="Percent 2 3 2 2 4 2 2" xfId="28789"/>
    <cellStyle name="Percent 2 3 2 2 4 3" xfId="28788"/>
    <cellStyle name="Percent 2 3 2 2 5" xfId="16268"/>
    <cellStyle name="Percent 2 3 2 2 5 2" xfId="16269"/>
    <cellStyle name="Percent 2 3 2 2 5 2 2" xfId="28791"/>
    <cellStyle name="Percent 2 3 2 2 5 3" xfId="28790"/>
    <cellStyle name="Percent 2 3 2 2 6" xfId="16270"/>
    <cellStyle name="Percent 2 3 2 2 6 2" xfId="28792"/>
    <cellStyle name="Percent 2 3 2 2 7" xfId="28769"/>
    <cellStyle name="Percent 2 3 2 3" xfId="16271"/>
    <cellStyle name="Percent 2 3 2 3 2" xfId="16272"/>
    <cellStyle name="Percent 2 3 2 3 2 2" xfId="16273"/>
    <cellStyle name="Percent 2 3 2 3 2 2 2" xfId="16274"/>
    <cellStyle name="Percent 2 3 2 3 2 2 2 2" xfId="28796"/>
    <cellStyle name="Percent 2 3 2 3 2 2 3" xfId="28795"/>
    <cellStyle name="Percent 2 3 2 3 2 3" xfId="16275"/>
    <cellStyle name="Percent 2 3 2 3 2 3 2" xfId="16276"/>
    <cellStyle name="Percent 2 3 2 3 2 3 2 2" xfId="28798"/>
    <cellStyle name="Percent 2 3 2 3 2 3 3" xfId="28797"/>
    <cellStyle name="Percent 2 3 2 3 2 4" xfId="16277"/>
    <cellStyle name="Percent 2 3 2 3 2 4 2" xfId="28799"/>
    <cellStyle name="Percent 2 3 2 3 2 5" xfId="28794"/>
    <cellStyle name="Percent 2 3 2 3 3" xfId="16278"/>
    <cellStyle name="Percent 2 3 2 3 3 2" xfId="16279"/>
    <cellStyle name="Percent 2 3 2 3 3 2 2" xfId="28801"/>
    <cellStyle name="Percent 2 3 2 3 3 3" xfId="28800"/>
    <cellStyle name="Percent 2 3 2 3 4" xfId="16280"/>
    <cellStyle name="Percent 2 3 2 3 4 2" xfId="16281"/>
    <cellStyle name="Percent 2 3 2 3 4 2 2" xfId="28803"/>
    <cellStyle name="Percent 2 3 2 3 4 3" xfId="28802"/>
    <cellStyle name="Percent 2 3 2 3 5" xfId="16282"/>
    <cellStyle name="Percent 2 3 2 3 5 2" xfId="28804"/>
    <cellStyle name="Percent 2 3 2 3 6" xfId="28793"/>
    <cellStyle name="Percent 2 3 2 4" xfId="16283"/>
    <cellStyle name="Percent 2 3 2 4 2" xfId="16284"/>
    <cellStyle name="Percent 2 3 2 4 2 2" xfId="16285"/>
    <cellStyle name="Percent 2 3 2 4 2 2 2" xfId="28807"/>
    <cellStyle name="Percent 2 3 2 4 2 3" xfId="28806"/>
    <cellStyle name="Percent 2 3 2 4 3" xfId="16286"/>
    <cellStyle name="Percent 2 3 2 4 3 2" xfId="16287"/>
    <cellStyle name="Percent 2 3 2 4 3 2 2" xfId="28809"/>
    <cellStyle name="Percent 2 3 2 4 3 3" xfId="28808"/>
    <cellStyle name="Percent 2 3 2 4 4" xfId="16288"/>
    <cellStyle name="Percent 2 3 2 4 4 2" xfId="28810"/>
    <cellStyle name="Percent 2 3 2 4 5" xfId="28805"/>
    <cellStyle name="Percent 2 3 2 5" xfId="16289"/>
    <cellStyle name="Percent 2 3 2 5 2" xfId="16290"/>
    <cellStyle name="Percent 2 3 2 5 2 2" xfId="28812"/>
    <cellStyle name="Percent 2 3 2 5 3" xfId="28811"/>
    <cellStyle name="Percent 2 3 2 6" xfId="16291"/>
    <cellStyle name="Percent 2 3 2 6 2" xfId="16292"/>
    <cellStyle name="Percent 2 3 2 6 2 2" xfId="28814"/>
    <cellStyle name="Percent 2 3 2 6 3" xfId="28813"/>
    <cellStyle name="Percent 2 3 2 7" xfId="16293"/>
    <cellStyle name="Percent 2 3 2 7 2" xfId="28815"/>
    <cellStyle name="Percent 2 3 2 8" xfId="28768"/>
    <cellStyle name="Percent 2 3 3" xfId="16294"/>
    <cellStyle name="Percent 2 3 3 2" xfId="16295"/>
    <cellStyle name="Percent 2 3 3 2 2" xfId="16296"/>
    <cellStyle name="Percent 2 3 3 2 2 2" xfId="16297"/>
    <cellStyle name="Percent 2 3 3 2 2 2 2" xfId="16298"/>
    <cellStyle name="Percent 2 3 3 2 2 2 2 2" xfId="28820"/>
    <cellStyle name="Percent 2 3 3 2 2 2 3" xfId="28819"/>
    <cellStyle name="Percent 2 3 3 2 2 3" xfId="16299"/>
    <cellStyle name="Percent 2 3 3 2 2 3 2" xfId="16300"/>
    <cellStyle name="Percent 2 3 3 2 2 3 2 2" xfId="28822"/>
    <cellStyle name="Percent 2 3 3 2 2 3 3" xfId="28821"/>
    <cellStyle name="Percent 2 3 3 2 2 4" xfId="16301"/>
    <cellStyle name="Percent 2 3 3 2 2 4 2" xfId="28823"/>
    <cellStyle name="Percent 2 3 3 2 2 5" xfId="28818"/>
    <cellStyle name="Percent 2 3 3 2 3" xfId="16302"/>
    <cellStyle name="Percent 2 3 3 2 3 2" xfId="16303"/>
    <cellStyle name="Percent 2 3 3 2 3 2 2" xfId="28825"/>
    <cellStyle name="Percent 2 3 3 2 3 3" xfId="28824"/>
    <cellStyle name="Percent 2 3 3 2 4" xfId="16304"/>
    <cellStyle name="Percent 2 3 3 2 4 2" xfId="16305"/>
    <cellStyle name="Percent 2 3 3 2 4 2 2" xfId="28827"/>
    <cellStyle name="Percent 2 3 3 2 4 3" xfId="28826"/>
    <cellStyle name="Percent 2 3 3 2 5" xfId="16306"/>
    <cellStyle name="Percent 2 3 3 2 5 2" xfId="28828"/>
    <cellStyle name="Percent 2 3 3 2 6" xfId="28817"/>
    <cellStyle name="Percent 2 3 3 3" xfId="16307"/>
    <cellStyle name="Percent 2 3 3 3 2" xfId="16308"/>
    <cellStyle name="Percent 2 3 3 3 2 2" xfId="16309"/>
    <cellStyle name="Percent 2 3 3 3 2 2 2" xfId="28831"/>
    <cellStyle name="Percent 2 3 3 3 2 3" xfId="28830"/>
    <cellStyle name="Percent 2 3 3 3 3" xfId="16310"/>
    <cellStyle name="Percent 2 3 3 3 3 2" xfId="16311"/>
    <cellStyle name="Percent 2 3 3 3 3 2 2" xfId="28833"/>
    <cellStyle name="Percent 2 3 3 3 3 3" xfId="28832"/>
    <cellStyle name="Percent 2 3 3 3 4" xfId="16312"/>
    <cellStyle name="Percent 2 3 3 3 4 2" xfId="28834"/>
    <cellStyle name="Percent 2 3 3 3 5" xfId="28829"/>
    <cellStyle name="Percent 2 3 3 4" xfId="16313"/>
    <cellStyle name="Percent 2 3 3 4 2" xfId="16314"/>
    <cellStyle name="Percent 2 3 3 4 2 2" xfId="28836"/>
    <cellStyle name="Percent 2 3 3 4 3" xfId="28835"/>
    <cellStyle name="Percent 2 3 3 5" xfId="16315"/>
    <cellStyle name="Percent 2 3 3 5 2" xfId="16316"/>
    <cellStyle name="Percent 2 3 3 5 2 2" xfId="28838"/>
    <cellStyle name="Percent 2 3 3 5 3" xfId="28837"/>
    <cellStyle name="Percent 2 3 3 6" xfId="16317"/>
    <cellStyle name="Percent 2 3 3 6 2" xfId="28839"/>
    <cellStyle name="Percent 2 3 3 7" xfId="28816"/>
    <cellStyle name="Percent 2 3 4" xfId="16318"/>
    <cellStyle name="Percent 2 3 4 2" xfId="16319"/>
    <cellStyle name="Percent 2 3 4 2 2" xfId="16320"/>
    <cellStyle name="Percent 2 3 4 2 2 2" xfId="16321"/>
    <cellStyle name="Percent 2 3 4 2 2 2 2" xfId="28843"/>
    <cellStyle name="Percent 2 3 4 2 2 3" xfId="28842"/>
    <cellStyle name="Percent 2 3 4 2 3" xfId="16322"/>
    <cellStyle name="Percent 2 3 4 2 3 2" xfId="16323"/>
    <cellStyle name="Percent 2 3 4 2 3 2 2" xfId="28845"/>
    <cellStyle name="Percent 2 3 4 2 3 3" xfId="28844"/>
    <cellStyle name="Percent 2 3 4 2 4" xfId="16324"/>
    <cellStyle name="Percent 2 3 4 2 4 2" xfId="28846"/>
    <cellStyle name="Percent 2 3 4 2 5" xfId="28841"/>
    <cellStyle name="Percent 2 3 4 3" xfId="16325"/>
    <cellStyle name="Percent 2 3 4 3 2" xfId="16326"/>
    <cellStyle name="Percent 2 3 4 3 2 2" xfId="28848"/>
    <cellStyle name="Percent 2 3 4 3 3" xfId="28847"/>
    <cellStyle name="Percent 2 3 4 4" xfId="16327"/>
    <cellStyle name="Percent 2 3 4 4 2" xfId="16328"/>
    <cellStyle name="Percent 2 3 4 4 2 2" xfId="28850"/>
    <cellStyle name="Percent 2 3 4 4 3" xfId="28849"/>
    <cellStyle name="Percent 2 3 4 5" xfId="16329"/>
    <cellStyle name="Percent 2 3 4 5 2" xfId="28851"/>
    <cellStyle name="Percent 2 3 4 6" xfId="28840"/>
    <cellStyle name="Percent 2 3 5" xfId="16330"/>
    <cellStyle name="Percent 2 3 5 2" xfId="16331"/>
    <cellStyle name="Percent 2 3 5 2 2" xfId="16332"/>
    <cellStyle name="Percent 2 3 5 2 2 2" xfId="28854"/>
    <cellStyle name="Percent 2 3 5 2 3" xfId="28853"/>
    <cellStyle name="Percent 2 3 5 3" xfId="16333"/>
    <cellStyle name="Percent 2 3 5 3 2" xfId="16334"/>
    <cellStyle name="Percent 2 3 5 3 2 2" xfId="28856"/>
    <cellStyle name="Percent 2 3 5 3 3" xfId="28855"/>
    <cellStyle name="Percent 2 3 5 4" xfId="16335"/>
    <cellStyle name="Percent 2 3 5 4 2" xfId="28857"/>
    <cellStyle name="Percent 2 3 5 5" xfId="28852"/>
    <cellStyle name="Percent 2 3 6" xfId="16336"/>
    <cellStyle name="Percent 2 3 6 2" xfId="16337"/>
    <cellStyle name="Percent 2 3 6 2 2" xfId="28859"/>
    <cellStyle name="Percent 2 3 6 3" xfId="28858"/>
    <cellStyle name="Percent 2 3 7" xfId="16338"/>
    <cellStyle name="Percent 2 3 7 2" xfId="16339"/>
    <cellStyle name="Percent 2 3 7 2 2" xfId="28861"/>
    <cellStyle name="Percent 2 3 7 3" xfId="28860"/>
    <cellStyle name="Percent 2 3 8" xfId="16340"/>
    <cellStyle name="Percent 2 3 8 2" xfId="28862"/>
    <cellStyle name="Percent 2 3 9" xfId="28767"/>
    <cellStyle name="Percent 2 4" xfId="16341"/>
    <cellStyle name="Percent 2 4 2" xfId="16342"/>
    <cellStyle name="Percent 2 4 2 2" xfId="16343"/>
    <cellStyle name="Percent 2 4 2 2 2" xfId="16344"/>
    <cellStyle name="Percent 2 4 2 2 2 2" xfId="16345"/>
    <cellStyle name="Percent 2 4 2 2 2 2 2" xfId="16346"/>
    <cellStyle name="Percent 2 4 2 2 2 2 2 2" xfId="28868"/>
    <cellStyle name="Percent 2 4 2 2 2 2 3" xfId="28867"/>
    <cellStyle name="Percent 2 4 2 2 2 3" xfId="16347"/>
    <cellStyle name="Percent 2 4 2 2 2 3 2" xfId="16348"/>
    <cellStyle name="Percent 2 4 2 2 2 3 2 2" xfId="28870"/>
    <cellStyle name="Percent 2 4 2 2 2 3 3" xfId="28869"/>
    <cellStyle name="Percent 2 4 2 2 2 4" xfId="16349"/>
    <cellStyle name="Percent 2 4 2 2 2 4 2" xfId="28871"/>
    <cellStyle name="Percent 2 4 2 2 2 5" xfId="28866"/>
    <cellStyle name="Percent 2 4 2 2 3" xfId="16350"/>
    <cellStyle name="Percent 2 4 2 2 3 2" xfId="16351"/>
    <cellStyle name="Percent 2 4 2 2 3 2 2" xfId="28873"/>
    <cellStyle name="Percent 2 4 2 2 3 3" xfId="28872"/>
    <cellStyle name="Percent 2 4 2 2 4" xfId="16352"/>
    <cellStyle name="Percent 2 4 2 2 4 2" xfId="16353"/>
    <cellStyle name="Percent 2 4 2 2 4 2 2" xfId="28875"/>
    <cellStyle name="Percent 2 4 2 2 4 3" xfId="28874"/>
    <cellStyle name="Percent 2 4 2 2 5" xfId="16354"/>
    <cellStyle name="Percent 2 4 2 2 5 2" xfId="28876"/>
    <cellStyle name="Percent 2 4 2 2 6" xfId="28865"/>
    <cellStyle name="Percent 2 4 2 3" xfId="16355"/>
    <cellStyle name="Percent 2 4 2 3 2" xfId="16356"/>
    <cellStyle name="Percent 2 4 2 3 2 2" xfId="16357"/>
    <cellStyle name="Percent 2 4 2 3 2 2 2" xfId="28879"/>
    <cellStyle name="Percent 2 4 2 3 2 3" xfId="28878"/>
    <cellStyle name="Percent 2 4 2 3 3" xfId="16358"/>
    <cellStyle name="Percent 2 4 2 3 3 2" xfId="16359"/>
    <cellStyle name="Percent 2 4 2 3 3 2 2" xfId="28881"/>
    <cellStyle name="Percent 2 4 2 3 3 3" xfId="28880"/>
    <cellStyle name="Percent 2 4 2 3 4" xfId="16360"/>
    <cellStyle name="Percent 2 4 2 3 4 2" xfId="28882"/>
    <cellStyle name="Percent 2 4 2 3 5" xfId="28877"/>
    <cellStyle name="Percent 2 4 2 4" xfId="16361"/>
    <cellStyle name="Percent 2 4 2 4 2" xfId="16362"/>
    <cellStyle name="Percent 2 4 2 4 2 2" xfId="28884"/>
    <cellStyle name="Percent 2 4 2 4 3" xfId="28883"/>
    <cellStyle name="Percent 2 4 2 5" xfId="16363"/>
    <cellStyle name="Percent 2 4 2 5 2" xfId="16364"/>
    <cellStyle name="Percent 2 4 2 5 2 2" xfId="28886"/>
    <cellStyle name="Percent 2 4 2 5 3" xfId="28885"/>
    <cellStyle name="Percent 2 4 2 6" xfId="16365"/>
    <cellStyle name="Percent 2 4 2 6 2" xfId="28887"/>
    <cellStyle name="Percent 2 4 2 7" xfId="28864"/>
    <cellStyle name="Percent 2 4 3" xfId="16366"/>
    <cellStyle name="Percent 2 4 3 2" xfId="16367"/>
    <cellStyle name="Percent 2 4 3 2 2" xfId="16368"/>
    <cellStyle name="Percent 2 4 3 2 2 2" xfId="16369"/>
    <cellStyle name="Percent 2 4 3 2 2 2 2" xfId="28891"/>
    <cellStyle name="Percent 2 4 3 2 2 3" xfId="28890"/>
    <cellStyle name="Percent 2 4 3 2 3" xfId="16370"/>
    <cellStyle name="Percent 2 4 3 2 3 2" xfId="16371"/>
    <cellStyle name="Percent 2 4 3 2 3 2 2" xfId="28893"/>
    <cellStyle name="Percent 2 4 3 2 3 3" xfId="28892"/>
    <cellStyle name="Percent 2 4 3 2 4" xfId="16372"/>
    <cellStyle name="Percent 2 4 3 2 4 2" xfId="28894"/>
    <cellStyle name="Percent 2 4 3 2 5" xfId="28889"/>
    <cellStyle name="Percent 2 4 3 3" xfId="16373"/>
    <cellStyle name="Percent 2 4 3 3 2" xfId="16374"/>
    <cellStyle name="Percent 2 4 3 3 2 2" xfId="28896"/>
    <cellStyle name="Percent 2 4 3 3 3" xfId="28895"/>
    <cellStyle name="Percent 2 4 3 4" xfId="16375"/>
    <cellStyle name="Percent 2 4 3 4 2" xfId="16376"/>
    <cellStyle name="Percent 2 4 3 4 2 2" xfId="28898"/>
    <cellStyle name="Percent 2 4 3 4 3" xfId="28897"/>
    <cellStyle name="Percent 2 4 3 5" xfId="16377"/>
    <cellStyle name="Percent 2 4 3 5 2" xfId="28899"/>
    <cellStyle name="Percent 2 4 3 6" xfId="28888"/>
    <cellStyle name="Percent 2 4 4" xfId="16378"/>
    <cellStyle name="Percent 2 4 4 2" xfId="16379"/>
    <cellStyle name="Percent 2 4 4 2 2" xfId="16380"/>
    <cellStyle name="Percent 2 4 4 2 2 2" xfId="28902"/>
    <cellStyle name="Percent 2 4 4 2 3" xfId="28901"/>
    <cellStyle name="Percent 2 4 4 3" xfId="16381"/>
    <cellStyle name="Percent 2 4 4 3 2" xfId="16382"/>
    <cellStyle name="Percent 2 4 4 3 2 2" xfId="28904"/>
    <cellStyle name="Percent 2 4 4 3 3" xfId="28903"/>
    <cellStyle name="Percent 2 4 4 4" xfId="16383"/>
    <cellStyle name="Percent 2 4 4 4 2" xfId="28905"/>
    <cellStyle name="Percent 2 4 4 5" xfId="28900"/>
    <cellStyle name="Percent 2 4 5" xfId="16384"/>
    <cellStyle name="Percent 2 4 5 2" xfId="16385"/>
    <cellStyle name="Percent 2 4 5 2 2" xfId="28907"/>
    <cellStyle name="Percent 2 4 5 3" xfId="28906"/>
    <cellStyle name="Percent 2 4 6" xfId="16386"/>
    <cellStyle name="Percent 2 4 6 2" xfId="16387"/>
    <cellStyle name="Percent 2 4 6 2 2" xfId="28909"/>
    <cellStyle name="Percent 2 4 6 3" xfId="28908"/>
    <cellStyle name="Percent 2 4 7" xfId="16388"/>
    <cellStyle name="Percent 2 4 7 2" xfId="28910"/>
    <cellStyle name="Percent 2 4 8" xfId="28863"/>
    <cellStyle name="Percent 2 5" xfId="16389"/>
    <cellStyle name="Percent 2 5 2" xfId="16390"/>
    <cellStyle name="Percent 2 5 2 2" xfId="16391"/>
    <cellStyle name="Percent 2 5 2 2 2" xfId="16392"/>
    <cellStyle name="Percent 2 5 2 2 2 2" xfId="16393"/>
    <cellStyle name="Percent 2 5 2 2 2 2 2" xfId="28915"/>
    <cellStyle name="Percent 2 5 2 2 2 3" xfId="28914"/>
    <cellStyle name="Percent 2 5 2 2 3" xfId="16394"/>
    <cellStyle name="Percent 2 5 2 2 3 2" xfId="16395"/>
    <cellStyle name="Percent 2 5 2 2 3 2 2" xfId="28917"/>
    <cellStyle name="Percent 2 5 2 2 3 3" xfId="28916"/>
    <cellStyle name="Percent 2 5 2 2 4" xfId="16396"/>
    <cellStyle name="Percent 2 5 2 2 4 2" xfId="28918"/>
    <cellStyle name="Percent 2 5 2 2 5" xfId="28913"/>
    <cellStyle name="Percent 2 5 2 3" xfId="16397"/>
    <cellStyle name="Percent 2 5 2 3 2" xfId="16398"/>
    <cellStyle name="Percent 2 5 2 3 2 2" xfId="28920"/>
    <cellStyle name="Percent 2 5 2 3 3" xfId="28919"/>
    <cellStyle name="Percent 2 5 2 4" xfId="16399"/>
    <cellStyle name="Percent 2 5 2 4 2" xfId="16400"/>
    <cellStyle name="Percent 2 5 2 4 2 2" xfId="28922"/>
    <cellStyle name="Percent 2 5 2 4 3" xfId="28921"/>
    <cellStyle name="Percent 2 5 2 5" xfId="16401"/>
    <cellStyle name="Percent 2 5 2 5 2" xfId="28923"/>
    <cellStyle name="Percent 2 5 2 6" xfId="28912"/>
    <cellStyle name="Percent 2 5 3" xfId="16402"/>
    <cellStyle name="Percent 2 5 3 2" xfId="16403"/>
    <cellStyle name="Percent 2 5 3 2 2" xfId="16404"/>
    <cellStyle name="Percent 2 5 3 2 2 2" xfId="28926"/>
    <cellStyle name="Percent 2 5 3 2 3" xfId="28925"/>
    <cellStyle name="Percent 2 5 3 3" xfId="16405"/>
    <cellStyle name="Percent 2 5 3 3 2" xfId="16406"/>
    <cellStyle name="Percent 2 5 3 3 2 2" xfId="28928"/>
    <cellStyle name="Percent 2 5 3 3 3" xfId="28927"/>
    <cellStyle name="Percent 2 5 3 4" xfId="16407"/>
    <cellStyle name="Percent 2 5 3 4 2" xfId="28929"/>
    <cellStyle name="Percent 2 5 3 5" xfId="28924"/>
    <cellStyle name="Percent 2 5 4" xfId="16408"/>
    <cellStyle name="Percent 2 5 4 2" xfId="16409"/>
    <cellStyle name="Percent 2 5 4 2 2" xfId="28931"/>
    <cellStyle name="Percent 2 5 4 3" xfId="28930"/>
    <cellStyle name="Percent 2 5 5" xfId="16410"/>
    <cellStyle name="Percent 2 5 5 2" xfId="16411"/>
    <cellStyle name="Percent 2 5 5 2 2" xfId="28933"/>
    <cellStyle name="Percent 2 5 5 3" xfId="28932"/>
    <cellStyle name="Percent 2 5 6" xfId="16412"/>
    <cellStyle name="Percent 2 5 6 2" xfId="28934"/>
    <cellStyle name="Percent 2 5 7" xfId="28911"/>
    <cellStyle name="Percent 2 6" xfId="16413"/>
    <cellStyle name="Percent 2 6 2" xfId="16414"/>
    <cellStyle name="Percent 2 6 2 2" xfId="16415"/>
    <cellStyle name="Percent 2 6 2 2 2" xfId="16416"/>
    <cellStyle name="Percent 2 6 2 2 2 2" xfId="28938"/>
    <cellStyle name="Percent 2 6 2 2 3" xfId="28937"/>
    <cellStyle name="Percent 2 6 2 3" xfId="16417"/>
    <cellStyle name="Percent 2 6 2 3 2" xfId="16418"/>
    <cellStyle name="Percent 2 6 2 3 2 2" xfId="28940"/>
    <cellStyle name="Percent 2 6 2 3 3" xfId="28939"/>
    <cellStyle name="Percent 2 6 2 4" xfId="16419"/>
    <cellStyle name="Percent 2 6 2 4 2" xfId="28941"/>
    <cellStyle name="Percent 2 6 2 5" xfId="28936"/>
    <cellStyle name="Percent 2 6 3" xfId="16420"/>
    <cellStyle name="Percent 2 6 3 2" xfId="16421"/>
    <cellStyle name="Percent 2 6 3 2 2" xfId="28943"/>
    <cellStyle name="Percent 2 6 3 3" xfId="28942"/>
    <cellStyle name="Percent 2 6 4" xfId="16422"/>
    <cellStyle name="Percent 2 6 4 2" xfId="16423"/>
    <cellStyle name="Percent 2 6 4 2 2" xfId="28945"/>
    <cellStyle name="Percent 2 6 4 3" xfId="28944"/>
    <cellStyle name="Percent 2 6 5" xfId="16424"/>
    <cellStyle name="Percent 2 6 5 2" xfId="28946"/>
    <cellStyle name="Percent 2 6 6" xfId="28935"/>
    <cellStyle name="Percent 2 7" xfId="16425"/>
    <cellStyle name="Percent 2 7 2" xfId="16426"/>
    <cellStyle name="Percent 2 7 2 2" xfId="16427"/>
    <cellStyle name="Percent 2 7 2 2 2" xfId="28949"/>
    <cellStyle name="Percent 2 7 2 3" xfId="28948"/>
    <cellStyle name="Percent 2 7 3" xfId="16428"/>
    <cellStyle name="Percent 2 7 3 2" xfId="16429"/>
    <cellStyle name="Percent 2 7 3 2 2" xfId="28951"/>
    <cellStyle name="Percent 2 7 3 3" xfId="28950"/>
    <cellStyle name="Percent 2 7 4" xfId="16430"/>
    <cellStyle name="Percent 2 7 4 2" xfId="28952"/>
    <cellStyle name="Percent 2 7 5" xfId="28947"/>
    <cellStyle name="Percent 2 8" xfId="16431"/>
    <cellStyle name="Percent 2 8 2" xfId="16432"/>
    <cellStyle name="Percent 2 8 2 2" xfId="16433"/>
    <cellStyle name="Percent 2 8 2 2 2" xfId="28955"/>
    <cellStyle name="Percent 2 8 2 3" xfId="28954"/>
    <cellStyle name="Percent 2 8 3" xfId="16434"/>
    <cellStyle name="Percent 2 8 3 2" xfId="16435"/>
    <cellStyle name="Percent 2 8 3 2 2" xfId="28957"/>
    <cellStyle name="Percent 2 8 3 3" xfId="28956"/>
    <cellStyle name="Percent 2 8 4" xfId="16436"/>
    <cellStyle name="Percent 2 8 4 2" xfId="28958"/>
    <cellStyle name="Percent 2 8 5" xfId="28953"/>
    <cellStyle name="Percent 2 9" xfId="16437"/>
    <cellStyle name="Percent 2 9 2" xfId="16438"/>
    <cellStyle name="Percent 2 9 2 2" xfId="28960"/>
    <cellStyle name="Percent 2 9 3" xfId="28959"/>
    <cellStyle name="Percent 2_סכום נכסי הקרן" xfId="28565"/>
    <cellStyle name="Percent 3" xfId="88"/>
    <cellStyle name="Percent 4" xfId="89"/>
    <cellStyle name="Percent 4 2" xfId="28961"/>
    <cellStyle name="Percent 4 3" xfId="29730"/>
    <cellStyle name="Percent 4 4" xfId="16439"/>
    <cellStyle name="Percent 5" xfId="151"/>
    <cellStyle name="Percent 5 2" xfId="28962"/>
    <cellStyle name="Percent 5 3" xfId="16440"/>
    <cellStyle name="Percent 6" xfId="16441"/>
    <cellStyle name="Percent 6 2" xfId="28963"/>
    <cellStyle name="Percent 7" xfId="16442"/>
    <cellStyle name="Percent 7 2" xfId="28964"/>
    <cellStyle name="Percent 8" xfId="16443"/>
    <cellStyle name="Percent 8 2" xfId="28965"/>
    <cellStyle name="Percent 9" xfId="201"/>
    <cellStyle name="SAPBEXaggData" xfId="90"/>
    <cellStyle name="SAPBEXaggData 2" xfId="9433"/>
    <cellStyle name="SAPBEXaggData 2 2" xfId="28967"/>
    <cellStyle name="SAPBEXaggData 3" xfId="28966"/>
    <cellStyle name="SAPBEXaggData 4" xfId="29731"/>
    <cellStyle name="SAPBEXaggData 5" xfId="9432"/>
    <cellStyle name="SAPBEXaggData_15" xfId="14759"/>
    <cellStyle name="SAPBEXaggDataEmph" xfId="91"/>
    <cellStyle name="SAPBEXaggDataEmph 2" xfId="9435"/>
    <cellStyle name="SAPBEXaggDataEmph 2 2" xfId="28969"/>
    <cellStyle name="SAPBEXaggDataEmph 3" xfId="28968"/>
    <cellStyle name="SAPBEXaggDataEmph 4" xfId="29732"/>
    <cellStyle name="SAPBEXaggDataEmph 5" xfId="9434"/>
    <cellStyle name="SAPBEXaggDataEmph_15" xfId="14760"/>
    <cellStyle name="SAPBEXaggItem" xfId="92"/>
    <cellStyle name="SAPBEXaggItem 2" xfId="9437"/>
    <cellStyle name="SAPBEXaggItem 2 2" xfId="28971"/>
    <cellStyle name="SAPBEXaggItem 3" xfId="28970"/>
    <cellStyle name="SAPBEXaggItem 4" xfId="29733"/>
    <cellStyle name="SAPBEXaggItem 5" xfId="9436"/>
    <cellStyle name="SAPBEXaggItem_15" xfId="14761"/>
    <cellStyle name="SAPBEXaggItemX" xfId="93"/>
    <cellStyle name="SAPBEXaggItemX 2" xfId="9439"/>
    <cellStyle name="SAPBEXaggItemX 2 2" xfId="28973"/>
    <cellStyle name="SAPBEXaggItemX 3" xfId="28972"/>
    <cellStyle name="SAPBEXaggItemX 4" xfId="29734"/>
    <cellStyle name="SAPBEXaggItemX 5" xfId="9438"/>
    <cellStyle name="SAPBEXaggItemX_15" xfId="14762"/>
    <cellStyle name="SAPBEXchaText" xfId="94"/>
    <cellStyle name="SAPBEXchaText 2" xfId="28974"/>
    <cellStyle name="SAPBEXchaText 3" xfId="29735"/>
    <cellStyle name="SAPBEXchaText 4" xfId="9440"/>
    <cellStyle name="SAPBEXexcBad7" xfId="95"/>
    <cellStyle name="SAPBEXexcBad7 2" xfId="9442"/>
    <cellStyle name="SAPBEXexcBad7 2 2" xfId="28976"/>
    <cellStyle name="SAPBEXexcBad7 3" xfId="28975"/>
    <cellStyle name="SAPBEXexcBad7 4" xfId="29736"/>
    <cellStyle name="SAPBEXexcBad7 5" xfId="9441"/>
    <cellStyle name="SAPBEXexcBad7_15" xfId="14763"/>
    <cellStyle name="SAPBEXexcBad8" xfId="96"/>
    <cellStyle name="SAPBEXexcBad8 2" xfId="9444"/>
    <cellStyle name="SAPBEXexcBad8 2 2" xfId="28978"/>
    <cellStyle name="SAPBEXexcBad8 3" xfId="28977"/>
    <cellStyle name="SAPBEXexcBad8 4" xfId="29737"/>
    <cellStyle name="SAPBEXexcBad8 5" xfId="9443"/>
    <cellStyle name="SAPBEXexcBad8_15" xfId="14764"/>
    <cellStyle name="SAPBEXexcBad9" xfId="97"/>
    <cellStyle name="SAPBEXexcBad9 2" xfId="9446"/>
    <cellStyle name="SAPBEXexcBad9 2 2" xfId="28980"/>
    <cellStyle name="SAPBEXexcBad9 3" xfId="28979"/>
    <cellStyle name="SAPBEXexcBad9 4" xfId="29738"/>
    <cellStyle name="SAPBEXexcBad9 5" xfId="9445"/>
    <cellStyle name="SAPBEXexcBad9_15" xfId="14765"/>
    <cellStyle name="SAPBEXexcCritical4" xfId="98"/>
    <cellStyle name="SAPBEXexcCritical4 2" xfId="9448"/>
    <cellStyle name="SAPBEXexcCritical4 2 2" xfId="28982"/>
    <cellStyle name="SAPBEXexcCritical4 3" xfId="28981"/>
    <cellStyle name="SAPBEXexcCritical4 4" xfId="29739"/>
    <cellStyle name="SAPBEXexcCritical4 5" xfId="9447"/>
    <cellStyle name="SAPBEXexcCritical4_15" xfId="14766"/>
    <cellStyle name="SAPBEXexcCritical5" xfId="99"/>
    <cellStyle name="SAPBEXexcCritical5 2" xfId="9450"/>
    <cellStyle name="SAPBEXexcCritical5 2 2" xfId="28984"/>
    <cellStyle name="SAPBEXexcCritical5 3" xfId="28983"/>
    <cellStyle name="SAPBEXexcCritical5 4" xfId="29740"/>
    <cellStyle name="SAPBEXexcCritical5 5" xfId="9449"/>
    <cellStyle name="SAPBEXexcCritical5_15" xfId="14767"/>
    <cellStyle name="SAPBEXexcCritical6" xfId="100"/>
    <cellStyle name="SAPBEXexcCritical6 2" xfId="9452"/>
    <cellStyle name="SAPBEXexcCritical6 2 2" xfId="28986"/>
    <cellStyle name="SAPBEXexcCritical6 3" xfId="28985"/>
    <cellStyle name="SAPBEXexcCritical6 4" xfId="29741"/>
    <cellStyle name="SAPBEXexcCritical6 5" xfId="9451"/>
    <cellStyle name="SAPBEXexcCritical6_15" xfId="14768"/>
    <cellStyle name="SAPBEXexcGood1" xfId="101"/>
    <cellStyle name="SAPBEXexcGood1 2" xfId="9454"/>
    <cellStyle name="SAPBEXexcGood1 2 2" xfId="28988"/>
    <cellStyle name="SAPBEXexcGood1 3" xfId="28987"/>
    <cellStyle name="SAPBEXexcGood1 4" xfId="29742"/>
    <cellStyle name="SAPBEXexcGood1 5" xfId="9453"/>
    <cellStyle name="SAPBEXexcGood1_15" xfId="14769"/>
    <cellStyle name="SAPBEXexcGood2" xfId="102"/>
    <cellStyle name="SAPBEXexcGood2 2" xfId="9456"/>
    <cellStyle name="SAPBEXexcGood2 2 2" xfId="28990"/>
    <cellStyle name="SAPBEXexcGood2 3" xfId="28989"/>
    <cellStyle name="SAPBEXexcGood2 4" xfId="29743"/>
    <cellStyle name="SAPBEXexcGood2 5" xfId="9455"/>
    <cellStyle name="SAPBEXexcGood2_15" xfId="14770"/>
    <cellStyle name="SAPBEXexcGood3" xfId="103"/>
    <cellStyle name="SAPBEXexcGood3 2" xfId="9458"/>
    <cellStyle name="SAPBEXexcGood3 2 2" xfId="28992"/>
    <cellStyle name="SAPBEXexcGood3 3" xfId="28991"/>
    <cellStyle name="SAPBEXexcGood3 4" xfId="29744"/>
    <cellStyle name="SAPBEXexcGood3 5" xfId="9457"/>
    <cellStyle name="SAPBEXexcGood3_15" xfId="14771"/>
    <cellStyle name="SAPBEXfilterDrill" xfId="104"/>
    <cellStyle name="SAPBEXfilterDrill 2" xfId="28993"/>
    <cellStyle name="SAPBEXfilterDrill 3" xfId="29745"/>
    <cellStyle name="SAPBEXfilterDrill 4" xfId="9459"/>
    <cellStyle name="SAPBEXfilterItem" xfId="105"/>
    <cellStyle name="SAPBEXfilterItem 2" xfId="28994"/>
    <cellStyle name="SAPBEXfilterItem 3" xfId="29746"/>
    <cellStyle name="SAPBEXfilterItem 4" xfId="9460"/>
    <cellStyle name="SAPBEXfilterText" xfId="106"/>
    <cellStyle name="SAPBEXfilterText 2" xfId="28995"/>
    <cellStyle name="SAPBEXfilterText 3" xfId="29747"/>
    <cellStyle name="SAPBEXfilterText 4" xfId="9461"/>
    <cellStyle name="SAPBEXformats" xfId="107"/>
    <cellStyle name="SAPBEXformats 2" xfId="9463"/>
    <cellStyle name="SAPBEXformats 2 2" xfId="28997"/>
    <cellStyle name="SAPBEXformats 3" xfId="28996"/>
    <cellStyle name="SAPBEXformats 4" xfId="29748"/>
    <cellStyle name="SAPBEXformats 5" xfId="9462"/>
    <cellStyle name="SAPBEXformats_15" xfId="14772"/>
    <cellStyle name="SAPBEXheaderItem" xfId="108"/>
    <cellStyle name="SAPBEXheaderItem 2" xfId="9465"/>
    <cellStyle name="SAPBEXheaderItem 2 2" xfId="28999"/>
    <cellStyle name="SAPBEXheaderItem 3" xfId="28998"/>
    <cellStyle name="SAPBEXheaderItem 4" xfId="29749"/>
    <cellStyle name="SAPBEXheaderItem 5" xfId="9464"/>
    <cellStyle name="SAPBEXheaderItem_15" xfId="14773"/>
    <cellStyle name="SAPBEXheaderText" xfId="109"/>
    <cellStyle name="SAPBEXheaderText 2" xfId="9467"/>
    <cellStyle name="SAPBEXheaderText 2 2" xfId="29001"/>
    <cellStyle name="SAPBEXheaderText 3" xfId="29000"/>
    <cellStyle name="SAPBEXheaderText 4" xfId="29750"/>
    <cellStyle name="SAPBEXheaderText 5" xfId="9466"/>
    <cellStyle name="SAPBEXheaderText_15" xfId="14774"/>
    <cellStyle name="SAPBEXHLevel0" xfId="110"/>
    <cellStyle name="SAPBEXHLevel0 2" xfId="9469"/>
    <cellStyle name="SAPBEXHLevel0 2 2" xfId="29003"/>
    <cellStyle name="SAPBEXHLevel0 3" xfId="29002"/>
    <cellStyle name="SAPBEXHLevel0 4" xfId="29751"/>
    <cellStyle name="SAPBEXHLevel0 5" xfId="9468"/>
    <cellStyle name="SAPBEXHLevel0_15" xfId="14775"/>
    <cellStyle name="SAPBEXHLevel0X" xfId="111"/>
    <cellStyle name="SAPBEXHLevel0X 2" xfId="9471"/>
    <cellStyle name="SAPBEXHLevel0X 2 2" xfId="29005"/>
    <cellStyle name="SAPBEXHLevel0X 3" xfId="29004"/>
    <cellStyle name="SAPBEXHLevel0X 4" xfId="29752"/>
    <cellStyle name="SAPBEXHLevel0X 5" xfId="9470"/>
    <cellStyle name="SAPBEXHLevel0X_15" xfId="14776"/>
    <cellStyle name="SAPBEXHLevel1" xfId="112"/>
    <cellStyle name="SAPBEXHLevel1 2" xfId="9473"/>
    <cellStyle name="SAPBEXHLevel1 2 2" xfId="29007"/>
    <cellStyle name="SAPBEXHLevel1 3" xfId="29006"/>
    <cellStyle name="SAPBEXHLevel1 4" xfId="29753"/>
    <cellStyle name="SAPBEXHLevel1 5" xfId="9472"/>
    <cellStyle name="SAPBEXHLevel1_15" xfId="14777"/>
    <cellStyle name="SAPBEXHLevel1X" xfId="113"/>
    <cellStyle name="SAPBEXHLevel1X 2" xfId="9475"/>
    <cellStyle name="SAPBEXHLevel1X 2 2" xfId="29009"/>
    <cellStyle name="SAPBEXHLevel1X 3" xfId="29008"/>
    <cellStyle name="SAPBEXHLevel1X 4" xfId="29754"/>
    <cellStyle name="SAPBEXHLevel1X 5" xfId="9474"/>
    <cellStyle name="SAPBEXHLevel1X_15" xfId="14778"/>
    <cellStyle name="SAPBEXHLevel2" xfId="114"/>
    <cellStyle name="SAPBEXHLevel2 2" xfId="9477"/>
    <cellStyle name="SAPBEXHLevel2 2 2" xfId="29011"/>
    <cellStyle name="SAPBEXHLevel2 3" xfId="29010"/>
    <cellStyle name="SAPBEXHLevel2 4" xfId="29755"/>
    <cellStyle name="SAPBEXHLevel2 5" xfId="9476"/>
    <cellStyle name="SAPBEXHLevel2_15" xfId="14779"/>
    <cellStyle name="SAPBEXHLevel2X" xfId="115"/>
    <cellStyle name="SAPBEXHLevel2X 2" xfId="9479"/>
    <cellStyle name="SAPBEXHLevel2X 2 2" xfId="29013"/>
    <cellStyle name="SAPBEXHLevel2X 3" xfId="29012"/>
    <cellStyle name="SAPBEXHLevel2X 4" xfId="29756"/>
    <cellStyle name="SAPBEXHLevel2X 5" xfId="9478"/>
    <cellStyle name="SAPBEXHLevel2X_15" xfId="14780"/>
    <cellStyle name="SAPBEXHLevel3" xfId="116"/>
    <cellStyle name="SAPBEXHLevel3 2" xfId="9481"/>
    <cellStyle name="SAPBEXHLevel3 2 2" xfId="29015"/>
    <cellStyle name="SAPBEXHLevel3 3" xfId="29014"/>
    <cellStyle name="SAPBEXHLevel3 4" xfId="29757"/>
    <cellStyle name="SAPBEXHLevel3 5" xfId="9480"/>
    <cellStyle name="SAPBEXHLevel3_15" xfId="14781"/>
    <cellStyle name="SAPBEXHLevel3X" xfId="117"/>
    <cellStyle name="SAPBEXHLevel3X 2" xfId="9483"/>
    <cellStyle name="SAPBEXHLevel3X 2 2" xfId="29017"/>
    <cellStyle name="SAPBEXHLevel3X 3" xfId="29016"/>
    <cellStyle name="SAPBEXHLevel3X 4" xfId="29758"/>
    <cellStyle name="SAPBEXHLevel3X 5" xfId="9482"/>
    <cellStyle name="SAPBEXHLevel3X_15" xfId="14782"/>
    <cellStyle name="SAPBEXinputData" xfId="118"/>
    <cellStyle name="SAPBEXinputData 2" xfId="9485"/>
    <cellStyle name="SAPBEXinputData 2 2" xfId="29019"/>
    <cellStyle name="SAPBEXinputData 3" xfId="29018"/>
    <cellStyle name="SAPBEXinputData 4" xfId="29759"/>
    <cellStyle name="SAPBEXinputData 5" xfId="9484"/>
    <cellStyle name="SAPBEXinputData_15" xfId="14783"/>
    <cellStyle name="SAPBEXresData" xfId="119"/>
    <cellStyle name="SAPBEXresData 2" xfId="9487"/>
    <cellStyle name="SAPBEXresData 2 2" xfId="29021"/>
    <cellStyle name="SAPBEXresData 3" xfId="29020"/>
    <cellStyle name="SAPBEXresData 4" xfId="29760"/>
    <cellStyle name="SAPBEXresData 5" xfId="9486"/>
    <cellStyle name="SAPBEXresData_15" xfId="14784"/>
    <cellStyle name="SAPBEXresDataEmph" xfId="120"/>
    <cellStyle name="SAPBEXresDataEmph 2" xfId="9489"/>
    <cellStyle name="SAPBEXresDataEmph 2 2" xfId="29023"/>
    <cellStyle name="SAPBEXresDataEmph 3" xfId="29022"/>
    <cellStyle name="SAPBEXresDataEmph 4" xfId="29761"/>
    <cellStyle name="SAPBEXresDataEmph 5" xfId="9488"/>
    <cellStyle name="SAPBEXresDataEmph_15" xfId="14785"/>
    <cellStyle name="SAPBEXresItem" xfId="121"/>
    <cellStyle name="SAPBEXresItem 2" xfId="9491"/>
    <cellStyle name="SAPBEXresItem 2 2" xfId="29025"/>
    <cellStyle name="SAPBEXresItem 3" xfId="29024"/>
    <cellStyle name="SAPBEXresItem 4" xfId="29762"/>
    <cellStyle name="SAPBEXresItem 5" xfId="9490"/>
    <cellStyle name="SAPBEXresItem_15" xfId="14786"/>
    <cellStyle name="SAPBEXresItemX" xfId="122"/>
    <cellStyle name="SAPBEXresItemX 2" xfId="9493"/>
    <cellStyle name="SAPBEXresItemX 2 2" xfId="29027"/>
    <cellStyle name="SAPBEXresItemX 3" xfId="29026"/>
    <cellStyle name="SAPBEXresItemX 4" xfId="29763"/>
    <cellStyle name="SAPBEXresItemX 5" xfId="9492"/>
    <cellStyle name="SAPBEXresItemX_15" xfId="14787"/>
    <cellStyle name="SAPBEXstdData" xfId="123"/>
    <cellStyle name="SAPBEXstdData 2" xfId="9495"/>
    <cellStyle name="SAPBEXstdData 2 2" xfId="29029"/>
    <cellStyle name="SAPBEXstdData 3" xfId="29028"/>
    <cellStyle name="SAPBEXstdData 4" xfId="29764"/>
    <cellStyle name="SAPBEXstdData 5" xfId="9494"/>
    <cellStyle name="SAPBEXstdData_15" xfId="14788"/>
    <cellStyle name="SAPBEXstdDataEmph" xfId="124"/>
    <cellStyle name="SAPBEXstdDataEmph 2" xfId="9497"/>
    <cellStyle name="SAPBEXstdDataEmph 2 2" xfId="29031"/>
    <cellStyle name="SAPBEXstdDataEmph 3" xfId="29030"/>
    <cellStyle name="SAPBEXstdDataEmph 4" xfId="29765"/>
    <cellStyle name="SAPBEXstdDataEmph 5" xfId="9496"/>
    <cellStyle name="SAPBEXstdDataEmph_15" xfId="14789"/>
    <cellStyle name="SAPBEXstdItem" xfId="125"/>
    <cellStyle name="SAPBEXstdItem 2" xfId="9499"/>
    <cellStyle name="SAPBEXstdItem 2 2" xfId="29033"/>
    <cellStyle name="SAPBEXstdItem 3" xfId="29032"/>
    <cellStyle name="SAPBEXstdItem 4" xfId="29766"/>
    <cellStyle name="SAPBEXstdItem 5" xfId="9498"/>
    <cellStyle name="SAPBEXstdItem_15" xfId="14790"/>
    <cellStyle name="SAPBEXstdItemX" xfId="126"/>
    <cellStyle name="SAPBEXstdItemX 2" xfId="9501"/>
    <cellStyle name="SAPBEXstdItemX 2 2" xfId="29035"/>
    <cellStyle name="SAPBEXstdItemX 3" xfId="29034"/>
    <cellStyle name="SAPBEXstdItemX 4" xfId="29767"/>
    <cellStyle name="SAPBEXstdItemX 5" xfId="9500"/>
    <cellStyle name="SAPBEXstdItemX_15" xfId="14791"/>
    <cellStyle name="SAPBEXtitle" xfId="127"/>
    <cellStyle name="SAPBEXtitle 2" xfId="29036"/>
    <cellStyle name="SAPBEXtitle 3" xfId="29768"/>
    <cellStyle name="SAPBEXtitle 4" xfId="9502"/>
    <cellStyle name="SAPBEXundefined" xfId="128"/>
    <cellStyle name="SAPBEXundefined 2" xfId="9504"/>
    <cellStyle name="SAPBEXundefined 2 2" xfId="29038"/>
    <cellStyle name="SAPBEXundefined 3" xfId="29037"/>
    <cellStyle name="SAPBEXundefined 4" xfId="29769"/>
    <cellStyle name="SAPBEXundefined 5" xfId="9503"/>
    <cellStyle name="SAPBEXundefined_15" xfId="14792"/>
    <cellStyle name="Sheet Title" xfId="129"/>
    <cellStyle name="Sheet Title 2" xfId="29039"/>
    <cellStyle name="Sheet Title 3" xfId="29770"/>
    <cellStyle name="Sheet Title 4" xfId="9505"/>
    <cellStyle name="Text" xfId="9"/>
    <cellStyle name="Title" xfId="131"/>
    <cellStyle name="Title 2" xfId="29040"/>
    <cellStyle name="Title 3" xfId="29771"/>
    <cellStyle name="Title 4" xfId="9506"/>
    <cellStyle name="Total" xfId="10"/>
    <cellStyle name="Total 2" xfId="9508"/>
    <cellStyle name="Total 2 2" xfId="29041"/>
    <cellStyle name="Total 3" xfId="16932"/>
    <cellStyle name="Total 3 2" xfId="29042"/>
    <cellStyle name="Total 4" xfId="9507"/>
    <cellStyle name="Total_10" xfId="16945"/>
    <cellStyle name="Warning Text" xfId="132"/>
    <cellStyle name="Warning Text 2" xfId="29043"/>
    <cellStyle name="Warning Text 3" xfId="29772"/>
    <cellStyle name="Warning Text 4" xfId="9509"/>
    <cellStyle name="הדגשה1" xfId="168" builtinId="29" customBuiltin="1"/>
    <cellStyle name="הדגשה1 2" xfId="9510"/>
    <cellStyle name="הדגשה1 2 2" xfId="9511"/>
    <cellStyle name="הדגשה1 2 2 2" xfId="29045"/>
    <cellStyle name="הדגשה1 2 3" xfId="9512"/>
    <cellStyle name="הדגשה1 2 3 2" xfId="29046"/>
    <cellStyle name="הדגשה1 2 4" xfId="29044"/>
    <cellStyle name="הדגשה1 2_15" xfId="14793"/>
    <cellStyle name="הדגשה1 3" xfId="9513"/>
    <cellStyle name="הדגשה1 3 2" xfId="29047"/>
    <cellStyle name="הדגשה1 4" xfId="9514"/>
    <cellStyle name="הדגשה1 4 2" xfId="29048"/>
    <cellStyle name="הדגשה1 5" xfId="9515"/>
    <cellStyle name="הדגשה1 5 2" xfId="29049"/>
    <cellStyle name="הדגשה1 6" xfId="9516"/>
    <cellStyle name="הדגשה1 6 2" xfId="29050"/>
    <cellStyle name="הדגשה1 7" xfId="9517"/>
    <cellStyle name="הדגשה1 7 2" xfId="29051"/>
    <cellStyle name="הדגשה2" xfId="172" builtinId="33" customBuiltin="1"/>
    <cellStyle name="הדגשה2 2" xfId="9518"/>
    <cellStyle name="הדגשה2 2 2" xfId="9519"/>
    <cellStyle name="הדגשה2 2 2 2" xfId="29053"/>
    <cellStyle name="הדגשה2 2 3" xfId="9520"/>
    <cellStyle name="הדגשה2 2 3 2" xfId="29054"/>
    <cellStyle name="הדגשה2 2 4" xfId="29052"/>
    <cellStyle name="הדגשה2 2_15" xfId="14794"/>
    <cellStyle name="הדגשה2 3" xfId="9521"/>
    <cellStyle name="הדגשה2 3 2" xfId="29055"/>
    <cellStyle name="הדגשה2 4" xfId="9522"/>
    <cellStyle name="הדגשה2 4 2" xfId="29056"/>
    <cellStyle name="הדגשה2 5" xfId="9523"/>
    <cellStyle name="הדגשה2 5 2" xfId="29057"/>
    <cellStyle name="הדגשה2 6" xfId="9524"/>
    <cellStyle name="הדגשה2 6 2" xfId="29058"/>
    <cellStyle name="הדגשה2 7" xfId="9525"/>
    <cellStyle name="הדגשה2 7 2" xfId="29059"/>
    <cellStyle name="הדגשה3" xfId="176" builtinId="37" customBuiltin="1"/>
    <cellStyle name="הדגשה3 2" xfId="9526"/>
    <cellStyle name="הדגשה3 2 2" xfId="9527"/>
    <cellStyle name="הדגשה3 2 2 2" xfId="29061"/>
    <cellStyle name="הדגשה3 2 3" xfId="9528"/>
    <cellStyle name="הדגשה3 2 3 2" xfId="29062"/>
    <cellStyle name="הדגשה3 2 4" xfId="29060"/>
    <cellStyle name="הדגשה3 2_15" xfId="14795"/>
    <cellStyle name="הדגשה3 3" xfId="9529"/>
    <cellStyle name="הדגשה3 3 2" xfId="29063"/>
    <cellStyle name="הדגשה3 4" xfId="9530"/>
    <cellStyle name="הדגשה3 4 2" xfId="29064"/>
    <cellStyle name="הדגשה3 5" xfId="9531"/>
    <cellStyle name="הדגשה3 5 2" xfId="29065"/>
    <cellStyle name="הדגשה3 6" xfId="9532"/>
    <cellStyle name="הדגשה3 6 2" xfId="29066"/>
    <cellStyle name="הדגשה3 7" xfId="9533"/>
    <cellStyle name="הדגשה3 7 2" xfId="29067"/>
    <cellStyle name="הדגשה4" xfId="180" builtinId="41" customBuiltin="1"/>
    <cellStyle name="הדגשה4 2" xfId="9534"/>
    <cellStyle name="הדגשה4 2 2" xfId="9535"/>
    <cellStyle name="הדגשה4 2 2 2" xfId="29069"/>
    <cellStyle name="הדגשה4 2 3" xfId="9536"/>
    <cellStyle name="הדגשה4 2 3 2" xfId="29070"/>
    <cellStyle name="הדגשה4 2 4" xfId="29068"/>
    <cellStyle name="הדגשה4 2_15" xfId="14796"/>
    <cellStyle name="הדגשה4 3" xfId="9537"/>
    <cellStyle name="הדגשה4 3 2" xfId="29071"/>
    <cellStyle name="הדגשה4 4" xfId="9538"/>
    <cellStyle name="הדגשה4 4 2" xfId="29072"/>
    <cellStyle name="הדגשה4 5" xfId="9539"/>
    <cellStyle name="הדגשה4 5 2" xfId="29073"/>
    <cellStyle name="הדגשה4 6" xfId="9540"/>
    <cellStyle name="הדגשה4 6 2" xfId="29074"/>
    <cellStyle name="הדגשה4 7" xfId="9541"/>
    <cellStyle name="הדגשה4 7 2" xfId="29075"/>
    <cellStyle name="הדגשה5" xfId="184" builtinId="45" customBuiltin="1"/>
    <cellStyle name="הדגשה5 2" xfId="9542"/>
    <cellStyle name="הדגשה5 2 2" xfId="9543"/>
    <cellStyle name="הדגשה5 2 2 2" xfId="29077"/>
    <cellStyle name="הדגשה5 2 3" xfId="9544"/>
    <cellStyle name="הדגשה5 2 3 2" xfId="29078"/>
    <cellStyle name="הדגשה5 2 4" xfId="29076"/>
    <cellStyle name="הדגשה5 2_15" xfId="14797"/>
    <cellStyle name="הדגשה5 3" xfId="9545"/>
    <cellStyle name="הדגשה5 3 2" xfId="29079"/>
    <cellStyle name="הדגשה5 4" xfId="9546"/>
    <cellStyle name="הדגשה5 4 2" xfId="29080"/>
    <cellStyle name="הדגשה5 5" xfId="9547"/>
    <cellStyle name="הדגשה5 5 2" xfId="29081"/>
    <cellStyle name="הדגשה5 6" xfId="9548"/>
    <cellStyle name="הדגשה5 6 2" xfId="29082"/>
    <cellStyle name="הדגשה5 7" xfId="9549"/>
    <cellStyle name="הדגשה5 7 2" xfId="29083"/>
    <cellStyle name="הדגשה6" xfId="188" builtinId="49" customBuiltin="1"/>
    <cellStyle name="הדגשה6 2" xfId="9550"/>
    <cellStyle name="הדגשה6 2 2" xfId="9551"/>
    <cellStyle name="הדגשה6 2 2 2" xfId="29085"/>
    <cellStyle name="הדגשה6 2 3" xfId="9552"/>
    <cellStyle name="הדגשה6 2 3 2" xfId="29086"/>
    <cellStyle name="הדגשה6 2 4" xfId="29084"/>
    <cellStyle name="הדגשה6 2_15" xfId="14798"/>
    <cellStyle name="הדגשה6 3" xfId="9553"/>
    <cellStyle name="הדגשה6 3 2" xfId="29087"/>
    <cellStyle name="הדגשה6 4" xfId="9554"/>
    <cellStyle name="הדגשה6 4 2" xfId="29088"/>
    <cellStyle name="הדגשה6 5" xfId="9555"/>
    <cellStyle name="הדגשה6 5 2" xfId="29089"/>
    <cellStyle name="הדגשה6 6" xfId="9556"/>
    <cellStyle name="הדגשה6 6 2" xfId="29090"/>
    <cellStyle name="הדגשה6 7" xfId="9557"/>
    <cellStyle name="הדגשה6 7 2" xfId="29091"/>
    <cellStyle name="היפר-קישור" xfId="11" builtinId="8"/>
    <cellStyle name="היפר-קישור 2" xfId="209"/>
    <cellStyle name="היפר-קישור 2 2" xfId="29092"/>
    <cellStyle name="היפר-קישור 3" xfId="206"/>
    <cellStyle name="היפר-קישור 3 2" xfId="29093"/>
    <cellStyle name="היפר-קישור 4" xfId="16933"/>
    <cellStyle name="היפר-קישור 4 2" xfId="29094"/>
    <cellStyle name="היפר-קישור 5" xfId="200"/>
    <cellStyle name="הערה 2" xfId="146"/>
    <cellStyle name="הערה 2 10" xfId="16444"/>
    <cellStyle name="הערה 2 10 2" xfId="16445"/>
    <cellStyle name="הערה 2 10 2 2" xfId="29097"/>
    <cellStyle name="הערה 2 10 3" xfId="29096"/>
    <cellStyle name="הערה 2 11" xfId="16446"/>
    <cellStyle name="הערה 2 11 2" xfId="29098"/>
    <cellStyle name="הערה 2 12" xfId="29095"/>
    <cellStyle name="הערה 2 13" xfId="29786"/>
    <cellStyle name="הערה 2 14" xfId="9558"/>
    <cellStyle name="הערה 2 2" xfId="9559"/>
    <cellStyle name="הערה 2 2 10" xfId="16447"/>
    <cellStyle name="הערה 2 2 10 2" xfId="29100"/>
    <cellStyle name="הערה 2 2 11" xfId="29099"/>
    <cellStyle name="הערה 2 2 2" xfId="9560"/>
    <cellStyle name="הערה 2 2 2 2" xfId="9561"/>
    <cellStyle name="הערה 2 2 2 2 2" xfId="16448"/>
    <cellStyle name="הערה 2 2 2 2 2 2" xfId="16449"/>
    <cellStyle name="הערה 2 2 2 2 2 2 2" xfId="16450"/>
    <cellStyle name="הערה 2 2 2 2 2 2 2 2" xfId="16451"/>
    <cellStyle name="הערה 2 2 2 2 2 2 2 2 2" xfId="16452"/>
    <cellStyle name="הערה 2 2 2 2 2 2 2 2 2 2" xfId="29107"/>
    <cellStyle name="הערה 2 2 2 2 2 2 2 2 3" xfId="29106"/>
    <cellStyle name="הערה 2 2 2 2 2 2 2 3" xfId="16453"/>
    <cellStyle name="הערה 2 2 2 2 2 2 2 3 2" xfId="16454"/>
    <cellStyle name="הערה 2 2 2 2 2 2 2 3 2 2" xfId="29109"/>
    <cellStyle name="הערה 2 2 2 2 2 2 2 3 3" xfId="29108"/>
    <cellStyle name="הערה 2 2 2 2 2 2 2 4" xfId="16455"/>
    <cellStyle name="הערה 2 2 2 2 2 2 2 4 2" xfId="29110"/>
    <cellStyle name="הערה 2 2 2 2 2 2 2 5" xfId="29105"/>
    <cellStyle name="הערה 2 2 2 2 2 2 3" xfId="16456"/>
    <cellStyle name="הערה 2 2 2 2 2 2 3 2" xfId="16457"/>
    <cellStyle name="הערה 2 2 2 2 2 2 3 2 2" xfId="29112"/>
    <cellStyle name="הערה 2 2 2 2 2 2 3 3" xfId="29111"/>
    <cellStyle name="הערה 2 2 2 2 2 2 4" xfId="16458"/>
    <cellStyle name="הערה 2 2 2 2 2 2 4 2" xfId="16459"/>
    <cellStyle name="הערה 2 2 2 2 2 2 4 2 2" xfId="29114"/>
    <cellStyle name="הערה 2 2 2 2 2 2 4 3" xfId="29113"/>
    <cellStyle name="הערה 2 2 2 2 2 2 5" xfId="16460"/>
    <cellStyle name="הערה 2 2 2 2 2 2 5 2" xfId="29115"/>
    <cellStyle name="הערה 2 2 2 2 2 2 6" xfId="29104"/>
    <cellStyle name="הערה 2 2 2 2 2 3" xfId="16461"/>
    <cellStyle name="הערה 2 2 2 2 2 3 2" xfId="16462"/>
    <cellStyle name="הערה 2 2 2 2 2 3 2 2" xfId="16463"/>
    <cellStyle name="הערה 2 2 2 2 2 3 2 2 2" xfId="29118"/>
    <cellStyle name="הערה 2 2 2 2 2 3 2 3" xfId="29117"/>
    <cellStyle name="הערה 2 2 2 2 2 3 3" xfId="16464"/>
    <cellStyle name="הערה 2 2 2 2 2 3 3 2" xfId="16465"/>
    <cellStyle name="הערה 2 2 2 2 2 3 3 2 2" xfId="29120"/>
    <cellStyle name="הערה 2 2 2 2 2 3 3 3" xfId="29119"/>
    <cellStyle name="הערה 2 2 2 2 2 3 4" xfId="16466"/>
    <cellStyle name="הערה 2 2 2 2 2 3 4 2" xfId="29121"/>
    <cellStyle name="הערה 2 2 2 2 2 3 5" xfId="29116"/>
    <cellStyle name="הערה 2 2 2 2 2 4" xfId="16467"/>
    <cellStyle name="הערה 2 2 2 2 2 4 2" xfId="16468"/>
    <cellStyle name="הערה 2 2 2 2 2 4 2 2" xfId="29123"/>
    <cellStyle name="הערה 2 2 2 2 2 4 3" xfId="29122"/>
    <cellStyle name="הערה 2 2 2 2 2 5" xfId="16469"/>
    <cellStyle name="הערה 2 2 2 2 2 5 2" xfId="16470"/>
    <cellStyle name="הערה 2 2 2 2 2 5 2 2" xfId="29125"/>
    <cellStyle name="הערה 2 2 2 2 2 5 3" xfId="29124"/>
    <cellStyle name="הערה 2 2 2 2 2 6" xfId="16471"/>
    <cellStyle name="הערה 2 2 2 2 2 6 2" xfId="29126"/>
    <cellStyle name="הערה 2 2 2 2 2 7" xfId="29103"/>
    <cellStyle name="הערה 2 2 2 2 3" xfId="16472"/>
    <cellStyle name="הערה 2 2 2 2 3 2" xfId="16473"/>
    <cellStyle name="הערה 2 2 2 2 3 2 2" xfId="16474"/>
    <cellStyle name="הערה 2 2 2 2 3 2 2 2" xfId="16475"/>
    <cellStyle name="הערה 2 2 2 2 3 2 2 2 2" xfId="29130"/>
    <cellStyle name="הערה 2 2 2 2 3 2 2 3" xfId="29129"/>
    <cellStyle name="הערה 2 2 2 2 3 2 3" xfId="16476"/>
    <cellStyle name="הערה 2 2 2 2 3 2 3 2" xfId="16477"/>
    <cellStyle name="הערה 2 2 2 2 3 2 3 2 2" xfId="29132"/>
    <cellStyle name="הערה 2 2 2 2 3 2 3 3" xfId="29131"/>
    <cellStyle name="הערה 2 2 2 2 3 2 4" xfId="16478"/>
    <cellStyle name="הערה 2 2 2 2 3 2 4 2" xfId="29133"/>
    <cellStyle name="הערה 2 2 2 2 3 2 5" xfId="29128"/>
    <cellStyle name="הערה 2 2 2 2 3 3" xfId="16479"/>
    <cellStyle name="הערה 2 2 2 2 3 3 2" xfId="16480"/>
    <cellStyle name="הערה 2 2 2 2 3 3 2 2" xfId="29135"/>
    <cellStyle name="הערה 2 2 2 2 3 3 3" xfId="29134"/>
    <cellStyle name="הערה 2 2 2 2 3 4" xfId="16481"/>
    <cellStyle name="הערה 2 2 2 2 3 4 2" xfId="16482"/>
    <cellStyle name="הערה 2 2 2 2 3 4 2 2" xfId="29137"/>
    <cellStyle name="הערה 2 2 2 2 3 4 3" xfId="29136"/>
    <cellStyle name="הערה 2 2 2 2 3 5" xfId="16483"/>
    <cellStyle name="הערה 2 2 2 2 3 5 2" xfId="29138"/>
    <cellStyle name="הערה 2 2 2 2 3 6" xfId="29127"/>
    <cellStyle name="הערה 2 2 2 2 4" xfId="16484"/>
    <cellStyle name="הערה 2 2 2 2 4 2" xfId="16485"/>
    <cellStyle name="הערה 2 2 2 2 4 2 2" xfId="16486"/>
    <cellStyle name="הערה 2 2 2 2 4 2 2 2" xfId="29141"/>
    <cellStyle name="הערה 2 2 2 2 4 2 3" xfId="29140"/>
    <cellStyle name="הערה 2 2 2 2 4 3" xfId="16487"/>
    <cellStyle name="הערה 2 2 2 2 4 3 2" xfId="16488"/>
    <cellStyle name="הערה 2 2 2 2 4 3 2 2" xfId="29143"/>
    <cellStyle name="הערה 2 2 2 2 4 3 3" xfId="29142"/>
    <cellStyle name="הערה 2 2 2 2 4 4" xfId="16489"/>
    <cellStyle name="הערה 2 2 2 2 4 4 2" xfId="29144"/>
    <cellStyle name="הערה 2 2 2 2 4 5" xfId="29139"/>
    <cellStyle name="הערה 2 2 2 2 5" xfId="16490"/>
    <cellStyle name="הערה 2 2 2 2 5 2" xfId="16491"/>
    <cellStyle name="הערה 2 2 2 2 5 2 2" xfId="29146"/>
    <cellStyle name="הערה 2 2 2 2 5 3" xfId="29145"/>
    <cellStyle name="הערה 2 2 2 2 6" xfId="16492"/>
    <cellStyle name="הערה 2 2 2 2 6 2" xfId="16493"/>
    <cellStyle name="הערה 2 2 2 2 6 2 2" xfId="29148"/>
    <cellStyle name="הערה 2 2 2 2 6 3" xfId="29147"/>
    <cellStyle name="הערה 2 2 2 2 7" xfId="16494"/>
    <cellStyle name="הערה 2 2 2 2 7 2" xfId="29149"/>
    <cellStyle name="הערה 2 2 2 2 8" xfId="29102"/>
    <cellStyle name="הערה 2 2 2 2_15" xfId="16922"/>
    <cellStyle name="הערה 2 2 2 3" xfId="16495"/>
    <cellStyle name="הערה 2 2 2 3 2" xfId="16496"/>
    <cellStyle name="הערה 2 2 2 3 2 2" xfId="16497"/>
    <cellStyle name="הערה 2 2 2 3 2 2 2" xfId="16498"/>
    <cellStyle name="הערה 2 2 2 3 2 2 2 2" xfId="16499"/>
    <cellStyle name="הערה 2 2 2 3 2 2 2 2 2" xfId="29154"/>
    <cellStyle name="הערה 2 2 2 3 2 2 2 3" xfId="29153"/>
    <cellStyle name="הערה 2 2 2 3 2 2 3" xfId="16500"/>
    <cellStyle name="הערה 2 2 2 3 2 2 3 2" xfId="16501"/>
    <cellStyle name="הערה 2 2 2 3 2 2 3 2 2" xfId="29156"/>
    <cellStyle name="הערה 2 2 2 3 2 2 3 3" xfId="29155"/>
    <cellStyle name="הערה 2 2 2 3 2 2 4" xfId="16502"/>
    <cellStyle name="הערה 2 2 2 3 2 2 4 2" xfId="29157"/>
    <cellStyle name="הערה 2 2 2 3 2 2 5" xfId="29152"/>
    <cellStyle name="הערה 2 2 2 3 2 3" xfId="16503"/>
    <cellStyle name="הערה 2 2 2 3 2 3 2" xfId="16504"/>
    <cellStyle name="הערה 2 2 2 3 2 3 2 2" xfId="29159"/>
    <cellStyle name="הערה 2 2 2 3 2 3 3" xfId="29158"/>
    <cellStyle name="הערה 2 2 2 3 2 4" xfId="16505"/>
    <cellStyle name="הערה 2 2 2 3 2 4 2" xfId="16506"/>
    <cellStyle name="הערה 2 2 2 3 2 4 2 2" xfId="29161"/>
    <cellStyle name="הערה 2 2 2 3 2 4 3" xfId="29160"/>
    <cellStyle name="הערה 2 2 2 3 2 5" xfId="16507"/>
    <cellStyle name="הערה 2 2 2 3 2 5 2" xfId="29162"/>
    <cellStyle name="הערה 2 2 2 3 2 6" xfId="29151"/>
    <cellStyle name="הערה 2 2 2 3 3" xfId="16508"/>
    <cellStyle name="הערה 2 2 2 3 3 2" xfId="16509"/>
    <cellStyle name="הערה 2 2 2 3 3 2 2" xfId="16510"/>
    <cellStyle name="הערה 2 2 2 3 3 2 2 2" xfId="29165"/>
    <cellStyle name="הערה 2 2 2 3 3 2 3" xfId="29164"/>
    <cellStyle name="הערה 2 2 2 3 3 3" xfId="16511"/>
    <cellStyle name="הערה 2 2 2 3 3 3 2" xfId="16512"/>
    <cellStyle name="הערה 2 2 2 3 3 3 2 2" xfId="29167"/>
    <cellStyle name="הערה 2 2 2 3 3 3 3" xfId="29166"/>
    <cellStyle name="הערה 2 2 2 3 3 4" xfId="16513"/>
    <cellStyle name="הערה 2 2 2 3 3 4 2" xfId="29168"/>
    <cellStyle name="הערה 2 2 2 3 3 5" xfId="29163"/>
    <cellStyle name="הערה 2 2 2 3 4" xfId="16514"/>
    <cellStyle name="הערה 2 2 2 3 4 2" xfId="16515"/>
    <cellStyle name="הערה 2 2 2 3 4 2 2" xfId="29170"/>
    <cellStyle name="הערה 2 2 2 3 4 3" xfId="29169"/>
    <cellStyle name="הערה 2 2 2 3 5" xfId="16516"/>
    <cellStyle name="הערה 2 2 2 3 5 2" xfId="16517"/>
    <cellStyle name="הערה 2 2 2 3 5 2 2" xfId="29172"/>
    <cellStyle name="הערה 2 2 2 3 5 3" xfId="29171"/>
    <cellStyle name="הערה 2 2 2 3 6" xfId="16518"/>
    <cellStyle name="הערה 2 2 2 3 6 2" xfId="29173"/>
    <cellStyle name="הערה 2 2 2 3 7" xfId="29150"/>
    <cellStyle name="הערה 2 2 2 4" xfId="16519"/>
    <cellStyle name="הערה 2 2 2 4 2" xfId="16520"/>
    <cellStyle name="הערה 2 2 2 4 2 2" xfId="16521"/>
    <cellStyle name="הערה 2 2 2 4 2 2 2" xfId="16522"/>
    <cellStyle name="הערה 2 2 2 4 2 2 2 2" xfId="29177"/>
    <cellStyle name="הערה 2 2 2 4 2 2 3" xfId="29176"/>
    <cellStyle name="הערה 2 2 2 4 2 3" xfId="16523"/>
    <cellStyle name="הערה 2 2 2 4 2 3 2" xfId="16524"/>
    <cellStyle name="הערה 2 2 2 4 2 3 2 2" xfId="29179"/>
    <cellStyle name="הערה 2 2 2 4 2 3 3" xfId="29178"/>
    <cellStyle name="הערה 2 2 2 4 2 4" xfId="16525"/>
    <cellStyle name="הערה 2 2 2 4 2 4 2" xfId="29180"/>
    <cellStyle name="הערה 2 2 2 4 2 5" xfId="29175"/>
    <cellStyle name="הערה 2 2 2 4 3" xfId="16526"/>
    <cellStyle name="הערה 2 2 2 4 3 2" xfId="16527"/>
    <cellStyle name="הערה 2 2 2 4 3 2 2" xfId="29182"/>
    <cellStyle name="הערה 2 2 2 4 3 3" xfId="29181"/>
    <cellStyle name="הערה 2 2 2 4 4" xfId="16528"/>
    <cellStyle name="הערה 2 2 2 4 4 2" xfId="16529"/>
    <cellStyle name="הערה 2 2 2 4 4 2 2" xfId="29184"/>
    <cellStyle name="הערה 2 2 2 4 4 3" xfId="29183"/>
    <cellStyle name="הערה 2 2 2 4 5" xfId="16530"/>
    <cellStyle name="הערה 2 2 2 4 5 2" xfId="29185"/>
    <cellStyle name="הערה 2 2 2 4 6" xfId="29174"/>
    <cellStyle name="הערה 2 2 2 5" xfId="16531"/>
    <cellStyle name="הערה 2 2 2 5 2" xfId="16532"/>
    <cellStyle name="הערה 2 2 2 5 2 2" xfId="16533"/>
    <cellStyle name="הערה 2 2 2 5 2 2 2" xfId="29188"/>
    <cellStyle name="הערה 2 2 2 5 2 3" xfId="29187"/>
    <cellStyle name="הערה 2 2 2 5 3" xfId="16534"/>
    <cellStyle name="הערה 2 2 2 5 3 2" xfId="16535"/>
    <cellStyle name="הערה 2 2 2 5 3 2 2" xfId="29190"/>
    <cellStyle name="הערה 2 2 2 5 3 3" xfId="29189"/>
    <cellStyle name="הערה 2 2 2 5 4" xfId="16536"/>
    <cellStyle name="הערה 2 2 2 5 4 2" xfId="29191"/>
    <cellStyle name="הערה 2 2 2 5 5" xfId="29186"/>
    <cellStyle name="הערה 2 2 2 6" xfId="16537"/>
    <cellStyle name="הערה 2 2 2 6 2" xfId="16538"/>
    <cellStyle name="הערה 2 2 2 6 2 2" xfId="29193"/>
    <cellStyle name="הערה 2 2 2 6 3" xfId="29192"/>
    <cellStyle name="הערה 2 2 2 7" xfId="16539"/>
    <cellStyle name="הערה 2 2 2 7 2" xfId="16540"/>
    <cellStyle name="הערה 2 2 2 7 2 2" xfId="29195"/>
    <cellStyle name="הערה 2 2 2 7 3" xfId="29194"/>
    <cellStyle name="הערה 2 2 2 8" xfId="16541"/>
    <cellStyle name="הערה 2 2 2 8 2" xfId="29196"/>
    <cellStyle name="הערה 2 2 2 9" xfId="29101"/>
    <cellStyle name="הערה 2 2 2_15" xfId="14801"/>
    <cellStyle name="הערה 2 2 3" xfId="9562"/>
    <cellStyle name="הערה 2 2 3 2" xfId="16542"/>
    <cellStyle name="הערה 2 2 3 2 2" xfId="16543"/>
    <cellStyle name="הערה 2 2 3 2 2 2" xfId="16544"/>
    <cellStyle name="הערה 2 2 3 2 2 2 2" xfId="16545"/>
    <cellStyle name="הערה 2 2 3 2 2 2 2 2" xfId="16546"/>
    <cellStyle name="הערה 2 2 3 2 2 2 2 2 2" xfId="29202"/>
    <cellStyle name="הערה 2 2 3 2 2 2 2 3" xfId="29201"/>
    <cellStyle name="הערה 2 2 3 2 2 2 3" xfId="16547"/>
    <cellStyle name="הערה 2 2 3 2 2 2 3 2" xfId="16548"/>
    <cellStyle name="הערה 2 2 3 2 2 2 3 2 2" xfId="29204"/>
    <cellStyle name="הערה 2 2 3 2 2 2 3 3" xfId="29203"/>
    <cellStyle name="הערה 2 2 3 2 2 2 4" xfId="16549"/>
    <cellStyle name="הערה 2 2 3 2 2 2 4 2" xfId="29205"/>
    <cellStyle name="הערה 2 2 3 2 2 2 5" xfId="29200"/>
    <cellStyle name="הערה 2 2 3 2 2 3" xfId="16550"/>
    <cellStyle name="הערה 2 2 3 2 2 3 2" xfId="16551"/>
    <cellStyle name="הערה 2 2 3 2 2 3 2 2" xfId="29207"/>
    <cellStyle name="הערה 2 2 3 2 2 3 3" xfId="29206"/>
    <cellStyle name="הערה 2 2 3 2 2 4" xfId="16552"/>
    <cellStyle name="הערה 2 2 3 2 2 4 2" xfId="16553"/>
    <cellStyle name="הערה 2 2 3 2 2 4 2 2" xfId="29209"/>
    <cellStyle name="הערה 2 2 3 2 2 4 3" xfId="29208"/>
    <cellStyle name="הערה 2 2 3 2 2 5" xfId="16554"/>
    <cellStyle name="הערה 2 2 3 2 2 5 2" xfId="29210"/>
    <cellStyle name="הערה 2 2 3 2 2 6" xfId="29199"/>
    <cellStyle name="הערה 2 2 3 2 3" xfId="16555"/>
    <cellStyle name="הערה 2 2 3 2 3 2" xfId="16556"/>
    <cellStyle name="הערה 2 2 3 2 3 2 2" xfId="16557"/>
    <cellStyle name="הערה 2 2 3 2 3 2 2 2" xfId="29213"/>
    <cellStyle name="הערה 2 2 3 2 3 2 3" xfId="29212"/>
    <cellStyle name="הערה 2 2 3 2 3 3" xfId="16558"/>
    <cellStyle name="הערה 2 2 3 2 3 3 2" xfId="16559"/>
    <cellStyle name="הערה 2 2 3 2 3 3 2 2" xfId="29215"/>
    <cellStyle name="הערה 2 2 3 2 3 3 3" xfId="29214"/>
    <cellStyle name="הערה 2 2 3 2 3 4" xfId="16560"/>
    <cellStyle name="הערה 2 2 3 2 3 4 2" xfId="29216"/>
    <cellStyle name="הערה 2 2 3 2 3 5" xfId="29211"/>
    <cellStyle name="הערה 2 2 3 2 4" xfId="16561"/>
    <cellStyle name="הערה 2 2 3 2 4 2" xfId="16562"/>
    <cellStyle name="הערה 2 2 3 2 4 2 2" xfId="29218"/>
    <cellStyle name="הערה 2 2 3 2 4 3" xfId="29217"/>
    <cellStyle name="הערה 2 2 3 2 5" xfId="16563"/>
    <cellStyle name="הערה 2 2 3 2 5 2" xfId="16564"/>
    <cellStyle name="הערה 2 2 3 2 5 2 2" xfId="29220"/>
    <cellStyle name="הערה 2 2 3 2 5 3" xfId="29219"/>
    <cellStyle name="הערה 2 2 3 2 6" xfId="16565"/>
    <cellStyle name="הערה 2 2 3 2 6 2" xfId="29221"/>
    <cellStyle name="הערה 2 2 3 2 7" xfId="29198"/>
    <cellStyle name="הערה 2 2 3 3" xfId="16566"/>
    <cellStyle name="הערה 2 2 3 3 2" xfId="16567"/>
    <cellStyle name="הערה 2 2 3 3 2 2" xfId="16568"/>
    <cellStyle name="הערה 2 2 3 3 2 2 2" xfId="16569"/>
    <cellStyle name="הערה 2 2 3 3 2 2 2 2" xfId="29225"/>
    <cellStyle name="הערה 2 2 3 3 2 2 3" xfId="29224"/>
    <cellStyle name="הערה 2 2 3 3 2 3" xfId="16570"/>
    <cellStyle name="הערה 2 2 3 3 2 3 2" xfId="16571"/>
    <cellStyle name="הערה 2 2 3 3 2 3 2 2" xfId="29227"/>
    <cellStyle name="הערה 2 2 3 3 2 3 3" xfId="29226"/>
    <cellStyle name="הערה 2 2 3 3 2 4" xfId="16572"/>
    <cellStyle name="הערה 2 2 3 3 2 4 2" xfId="29228"/>
    <cellStyle name="הערה 2 2 3 3 2 5" xfId="29223"/>
    <cellStyle name="הערה 2 2 3 3 3" xfId="16573"/>
    <cellStyle name="הערה 2 2 3 3 3 2" xfId="16574"/>
    <cellStyle name="הערה 2 2 3 3 3 2 2" xfId="29230"/>
    <cellStyle name="הערה 2 2 3 3 3 3" xfId="29229"/>
    <cellStyle name="הערה 2 2 3 3 4" xfId="16575"/>
    <cellStyle name="הערה 2 2 3 3 4 2" xfId="16576"/>
    <cellStyle name="הערה 2 2 3 3 4 2 2" xfId="29232"/>
    <cellStyle name="הערה 2 2 3 3 4 3" xfId="29231"/>
    <cellStyle name="הערה 2 2 3 3 5" xfId="16577"/>
    <cellStyle name="הערה 2 2 3 3 5 2" xfId="29233"/>
    <cellStyle name="הערה 2 2 3 3 6" xfId="29222"/>
    <cellStyle name="הערה 2 2 3 4" xfId="16578"/>
    <cellStyle name="הערה 2 2 3 4 2" xfId="16579"/>
    <cellStyle name="הערה 2 2 3 4 2 2" xfId="16580"/>
    <cellStyle name="הערה 2 2 3 4 2 2 2" xfId="29236"/>
    <cellStyle name="הערה 2 2 3 4 2 3" xfId="29235"/>
    <cellStyle name="הערה 2 2 3 4 3" xfId="16581"/>
    <cellStyle name="הערה 2 2 3 4 3 2" xfId="16582"/>
    <cellStyle name="הערה 2 2 3 4 3 2 2" xfId="29238"/>
    <cellStyle name="הערה 2 2 3 4 3 3" xfId="29237"/>
    <cellStyle name="הערה 2 2 3 4 4" xfId="16583"/>
    <cellStyle name="הערה 2 2 3 4 4 2" xfId="29239"/>
    <cellStyle name="הערה 2 2 3 4 5" xfId="29234"/>
    <cellStyle name="הערה 2 2 3 5" xfId="16584"/>
    <cellStyle name="הערה 2 2 3 5 2" xfId="16585"/>
    <cellStyle name="הערה 2 2 3 5 2 2" xfId="29241"/>
    <cellStyle name="הערה 2 2 3 5 3" xfId="29240"/>
    <cellStyle name="הערה 2 2 3 6" xfId="16586"/>
    <cellStyle name="הערה 2 2 3 6 2" xfId="16587"/>
    <cellStyle name="הערה 2 2 3 6 2 2" xfId="29243"/>
    <cellStyle name="הערה 2 2 3 6 3" xfId="29242"/>
    <cellStyle name="הערה 2 2 3 7" xfId="16588"/>
    <cellStyle name="הערה 2 2 3 7 2" xfId="29244"/>
    <cellStyle name="הערה 2 2 3 8" xfId="29197"/>
    <cellStyle name="הערה 2 2 3_15" xfId="16923"/>
    <cellStyle name="הערה 2 2 4" xfId="16589"/>
    <cellStyle name="הערה 2 2 4 2" xfId="16590"/>
    <cellStyle name="הערה 2 2 4 2 2" xfId="16591"/>
    <cellStyle name="הערה 2 2 4 2 2 2" xfId="16592"/>
    <cellStyle name="הערה 2 2 4 2 2 2 2" xfId="16593"/>
    <cellStyle name="הערה 2 2 4 2 2 2 2 2" xfId="29249"/>
    <cellStyle name="הערה 2 2 4 2 2 2 3" xfId="29248"/>
    <cellStyle name="הערה 2 2 4 2 2 3" xfId="16594"/>
    <cellStyle name="הערה 2 2 4 2 2 3 2" xfId="16595"/>
    <cellStyle name="הערה 2 2 4 2 2 3 2 2" xfId="29251"/>
    <cellStyle name="הערה 2 2 4 2 2 3 3" xfId="29250"/>
    <cellStyle name="הערה 2 2 4 2 2 4" xfId="16596"/>
    <cellStyle name="הערה 2 2 4 2 2 4 2" xfId="29252"/>
    <cellStyle name="הערה 2 2 4 2 2 5" xfId="29247"/>
    <cellStyle name="הערה 2 2 4 2 3" xfId="16597"/>
    <cellStyle name="הערה 2 2 4 2 3 2" xfId="16598"/>
    <cellStyle name="הערה 2 2 4 2 3 2 2" xfId="29254"/>
    <cellStyle name="הערה 2 2 4 2 3 3" xfId="29253"/>
    <cellStyle name="הערה 2 2 4 2 4" xfId="16599"/>
    <cellStyle name="הערה 2 2 4 2 4 2" xfId="16600"/>
    <cellStyle name="הערה 2 2 4 2 4 2 2" xfId="29256"/>
    <cellStyle name="הערה 2 2 4 2 4 3" xfId="29255"/>
    <cellStyle name="הערה 2 2 4 2 5" xfId="16601"/>
    <cellStyle name="הערה 2 2 4 2 5 2" xfId="29257"/>
    <cellStyle name="הערה 2 2 4 2 6" xfId="29246"/>
    <cellStyle name="הערה 2 2 4 3" xfId="16602"/>
    <cellStyle name="הערה 2 2 4 3 2" xfId="16603"/>
    <cellStyle name="הערה 2 2 4 3 2 2" xfId="16604"/>
    <cellStyle name="הערה 2 2 4 3 2 2 2" xfId="29260"/>
    <cellStyle name="הערה 2 2 4 3 2 3" xfId="29259"/>
    <cellStyle name="הערה 2 2 4 3 3" xfId="16605"/>
    <cellStyle name="הערה 2 2 4 3 3 2" xfId="16606"/>
    <cellStyle name="הערה 2 2 4 3 3 2 2" xfId="29262"/>
    <cellStyle name="הערה 2 2 4 3 3 3" xfId="29261"/>
    <cellStyle name="הערה 2 2 4 3 4" xfId="16607"/>
    <cellStyle name="הערה 2 2 4 3 4 2" xfId="29263"/>
    <cellStyle name="הערה 2 2 4 3 5" xfId="29258"/>
    <cellStyle name="הערה 2 2 4 4" xfId="16608"/>
    <cellStyle name="הערה 2 2 4 4 2" xfId="16609"/>
    <cellStyle name="הערה 2 2 4 4 2 2" xfId="29265"/>
    <cellStyle name="הערה 2 2 4 4 3" xfId="29264"/>
    <cellStyle name="הערה 2 2 4 5" xfId="16610"/>
    <cellStyle name="הערה 2 2 4 5 2" xfId="16611"/>
    <cellStyle name="הערה 2 2 4 5 2 2" xfId="29267"/>
    <cellStyle name="הערה 2 2 4 5 3" xfId="29266"/>
    <cellStyle name="הערה 2 2 4 6" xfId="16612"/>
    <cellStyle name="הערה 2 2 4 6 2" xfId="29268"/>
    <cellStyle name="הערה 2 2 4 7" xfId="29245"/>
    <cellStyle name="הערה 2 2 5" xfId="16613"/>
    <cellStyle name="הערה 2 2 5 2" xfId="16614"/>
    <cellStyle name="הערה 2 2 5 2 2" xfId="16615"/>
    <cellStyle name="הערה 2 2 5 2 2 2" xfId="16616"/>
    <cellStyle name="הערה 2 2 5 2 2 2 2" xfId="29272"/>
    <cellStyle name="הערה 2 2 5 2 2 3" xfId="29271"/>
    <cellStyle name="הערה 2 2 5 2 3" xfId="16617"/>
    <cellStyle name="הערה 2 2 5 2 3 2" xfId="16618"/>
    <cellStyle name="הערה 2 2 5 2 3 2 2" xfId="29274"/>
    <cellStyle name="הערה 2 2 5 2 3 3" xfId="29273"/>
    <cellStyle name="הערה 2 2 5 2 4" xfId="16619"/>
    <cellStyle name="הערה 2 2 5 2 4 2" xfId="29275"/>
    <cellStyle name="הערה 2 2 5 2 5" xfId="29270"/>
    <cellStyle name="הערה 2 2 5 3" xfId="16620"/>
    <cellStyle name="הערה 2 2 5 3 2" xfId="16621"/>
    <cellStyle name="הערה 2 2 5 3 2 2" xfId="29277"/>
    <cellStyle name="הערה 2 2 5 3 3" xfId="29276"/>
    <cellStyle name="הערה 2 2 5 4" xfId="16622"/>
    <cellStyle name="הערה 2 2 5 4 2" xfId="16623"/>
    <cellStyle name="הערה 2 2 5 4 2 2" xfId="29279"/>
    <cellStyle name="הערה 2 2 5 4 3" xfId="29278"/>
    <cellStyle name="הערה 2 2 5 5" xfId="16624"/>
    <cellStyle name="הערה 2 2 5 5 2" xfId="29280"/>
    <cellStyle name="הערה 2 2 5 6" xfId="29269"/>
    <cellStyle name="הערה 2 2 6" xfId="16625"/>
    <cellStyle name="הערה 2 2 6 2" xfId="16626"/>
    <cellStyle name="הערה 2 2 6 2 2" xfId="16627"/>
    <cellStyle name="הערה 2 2 6 2 2 2" xfId="29283"/>
    <cellStyle name="הערה 2 2 6 2 3" xfId="29282"/>
    <cellStyle name="הערה 2 2 6 3" xfId="16628"/>
    <cellStyle name="הערה 2 2 6 3 2" xfId="16629"/>
    <cellStyle name="הערה 2 2 6 3 2 2" xfId="29285"/>
    <cellStyle name="הערה 2 2 6 3 3" xfId="29284"/>
    <cellStyle name="הערה 2 2 6 4" xfId="16630"/>
    <cellStyle name="הערה 2 2 6 4 2" xfId="29286"/>
    <cellStyle name="הערה 2 2 6 5" xfId="29281"/>
    <cellStyle name="הערה 2 2 7" xfId="16631"/>
    <cellStyle name="הערה 2 2 7 2" xfId="16632"/>
    <cellStyle name="הערה 2 2 7 2 2" xfId="16633"/>
    <cellStyle name="הערה 2 2 7 2 2 2" xfId="29289"/>
    <cellStyle name="הערה 2 2 7 2 3" xfId="29288"/>
    <cellStyle name="הערה 2 2 7 3" xfId="16634"/>
    <cellStyle name="הערה 2 2 7 3 2" xfId="16635"/>
    <cellStyle name="הערה 2 2 7 3 2 2" xfId="29291"/>
    <cellStyle name="הערה 2 2 7 3 3" xfId="29290"/>
    <cellStyle name="הערה 2 2 7 4" xfId="16636"/>
    <cellStyle name="הערה 2 2 7 4 2" xfId="29292"/>
    <cellStyle name="הערה 2 2 7 5" xfId="29287"/>
    <cellStyle name="הערה 2 2 8" xfId="16637"/>
    <cellStyle name="הערה 2 2 8 2" xfId="16638"/>
    <cellStyle name="הערה 2 2 8 2 2" xfId="29294"/>
    <cellStyle name="הערה 2 2 8 3" xfId="29293"/>
    <cellStyle name="הערה 2 2 9" xfId="16639"/>
    <cellStyle name="הערה 2 2 9 2" xfId="16640"/>
    <cellStyle name="הערה 2 2 9 2 2" xfId="29296"/>
    <cellStyle name="הערה 2 2 9 3" xfId="29295"/>
    <cellStyle name="הערה 2 2_15" xfId="14800"/>
    <cellStyle name="הערה 2 3" xfId="9563"/>
    <cellStyle name="הערה 2 3 2" xfId="16641"/>
    <cellStyle name="הערה 2 3 2 2" xfId="16642"/>
    <cellStyle name="הערה 2 3 2 2 2" xfId="16643"/>
    <cellStyle name="הערה 2 3 2 2 2 2" xfId="16644"/>
    <cellStyle name="הערה 2 3 2 2 2 2 2" xfId="16645"/>
    <cellStyle name="הערה 2 3 2 2 2 2 2 2" xfId="16646"/>
    <cellStyle name="הערה 2 3 2 2 2 2 2 2 2" xfId="29303"/>
    <cellStyle name="הערה 2 3 2 2 2 2 2 3" xfId="29302"/>
    <cellStyle name="הערה 2 3 2 2 2 2 3" xfId="16647"/>
    <cellStyle name="הערה 2 3 2 2 2 2 3 2" xfId="16648"/>
    <cellStyle name="הערה 2 3 2 2 2 2 3 2 2" xfId="29305"/>
    <cellStyle name="הערה 2 3 2 2 2 2 3 3" xfId="29304"/>
    <cellStyle name="הערה 2 3 2 2 2 2 4" xfId="16649"/>
    <cellStyle name="הערה 2 3 2 2 2 2 4 2" xfId="29306"/>
    <cellStyle name="הערה 2 3 2 2 2 2 5" xfId="29301"/>
    <cellStyle name="הערה 2 3 2 2 2 3" xfId="16650"/>
    <cellStyle name="הערה 2 3 2 2 2 3 2" xfId="16651"/>
    <cellStyle name="הערה 2 3 2 2 2 3 2 2" xfId="29308"/>
    <cellStyle name="הערה 2 3 2 2 2 3 3" xfId="29307"/>
    <cellStyle name="הערה 2 3 2 2 2 4" xfId="16652"/>
    <cellStyle name="הערה 2 3 2 2 2 4 2" xfId="16653"/>
    <cellStyle name="הערה 2 3 2 2 2 4 2 2" xfId="29310"/>
    <cellStyle name="הערה 2 3 2 2 2 4 3" xfId="29309"/>
    <cellStyle name="הערה 2 3 2 2 2 5" xfId="16654"/>
    <cellStyle name="הערה 2 3 2 2 2 5 2" xfId="29311"/>
    <cellStyle name="הערה 2 3 2 2 2 6" xfId="29300"/>
    <cellStyle name="הערה 2 3 2 2 3" xfId="16655"/>
    <cellStyle name="הערה 2 3 2 2 3 2" xfId="16656"/>
    <cellStyle name="הערה 2 3 2 2 3 2 2" xfId="16657"/>
    <cellStyle name="הערה 2 3 2 2 3 2 2 2" xfId="29314"/>
    <cellStyle name="הערה 2 3 2 2 3 2 3" xfId="29313"/>
    <cellStyle name="הערה 2 3 2 2 3 3" xfId="16658"/>
    <cellStyle name="הערה 2 3 2 2 3 3 2" xfId="16659"/>
    <cellStyle name="הערה 2 3 2 2 3 3 2 2" xfId="29316"/>
    <cellStyle name="הערה 2 3 2 2 3 3 3" xfId="29315"/>
    <cellStyle name="הערה 2 3 2 2 3 4" xfId="16660"/>
    <cellStyle name="הערה 2 3 2 2 3 4 2" xfId="29317"/>
    <cellStyle name="הערה 2 3 2 2 3 5" xfId="29312"/>
    <cellStyle name="הערה 2 3 2 2 4" xfId="16661"/>
    <cellStyle name="הערה 2 3 2 2 4 2" xfId="16662"/>
    <cellStyle name="הערה 2 3 2 2 4 2 2" xfId="29319"/>
    <cellStyle name="הערה 2 3 2 2 4 3" xfId="29318"/>
    <cellStyle name="הערה 2 3 2 2 5" xfId="16663"/>
    <cellStyle name="הערה 2 3 2 2 5 2" xfId="16664"/>
    <cellStyle name="הערה 2 3 2 2 5 2 2" xfId="29321"/>
    <cellStyle name="הערה 2 3 2 2 5 3" xfId="29320"/>
    <cellStyle name="הערה 2 3 2 2 6" xfId="16665"/>
    <cellStyle name="הערה 2 3 2 2 6 2" xfId="29322"/>
    <cellStyle name="הערה 2 3 2 2 7" xfId="29299"/>
    <cellStyle name="הערה 2 3 2 3" xfId="16666"/>
    <cellStyle name="הערה 2 3 2 3 2" xfId="16667"/>
    <cellStyle name="הערה 2 3 2 3 2 2" xfId="16668"/>
    <cellStyle name="הערה 2 3 2 3 2 2 2" xfId="16669"/>
    <cellStyle name="הערה 2 3 2 3 2 2 2 2" xfId="29326"/>
    <cellStyle name="הערה 2 3 2 3 2 2 3" xfId="29325"/>
    <cellStyle name="הערה 2 3 2 3 2 3" xfId="16670"/>
    <cellStyle name="הערה 2 3 2 3 2 3 2" xfId="16671"/>
    <cellStyle name="הערה 2 3 2 3 2 3 2 2" xfId="29328"/>
    <cellStyle name="הערה 2 3 2 3 2 3 3" xfId="29327"/>
    <cellStyle name="הערה 2 3 2 3 2 4" xfId="16672"/>
    <cellStyle name="הערה 2 3 2 3 2 4 2" xfId="29329"/>
    <cellStyle name="הערה 2 3 2 3 2 5" xfId="29324"/>
    <cellStyle name="הערה 2 3 2 3 3" xfId="16673"/>
    <cellStyle name="הערה 2 3 2 3 3 2" xfId="16674"/>
    <cellStyle name="הערה 2 3 2 3 3 2 2" xfId="29331"/>
    <cellStyle name="הערה 2 3 2 3 3 3" xfId="29330"/>
    <cellStyle name="הערה 2 3 2 3 4" xfId="16675"/>
    <cellStyle name="הערה 2 3 2 3 4 2" xfId="16676"/>
    <cellStyle name="הערה 2 3 2 3 4 2 2" xfId="29333"/>
    <cellStyle name="הערה 2 3 2 3 4 3" xfId="29332"/>
    <cellStyle name="הערה 2 3 2 3 5" xfId="16677"/>
    <cellStyle name="הערה 2 3 2 3 5 2" xfId="29334"/>
    <cellStyle name="הערה 2 3 2 3 6" xfId="29323"/>
    <cellStyle name="הערה 2 3 2 4" xfId="16678"/>
    <cellStyle name="הערה 2 3 2 4 2" xfId="16679"/>
    <cellStyle name="הערה 2 3 2 4 2 2" xfId="16680"/>
    <cellStyle name="הערה 2 3 2 4 2 2 2" xfId="29337"/>
    <cellStyle name="הערה 2 3 2 4 2 3" xfId="29336"/>
    <cellStyle name="הערה 2 3 2 4 3" xfId="16681"/>
    <cellStyle name="הערה 2 3 2 4 3 2" xfId="16682"/>
    <cellStyle name="הערה 2 3 2 4 3 2 2" xfId="29339"/>
    <cellStyle name="הערה 2 3 2 4 3 3" xfId="29338"/>
    <cellStyle name="הערה 2 3 2 4 4" xfId="16683"/>
    <cellStyle name="הערה 2 3 2 4 4 2" xfId="29340"/>
    <cellStyle name="הערה 2 3 2 4 5" xfId="29335"/>
    <cellStyle name="הערה 2 3 2 5" xfId="16684"/>
    <cellStyle name="הערה 2 3 2 5 2" xfId="16685"/>
    <cellStyle name="הערה 2 3 2 5 2 2" xfId="29342"/>
    <cellStyle name="הערה 2 3 2 5 3" xfId="29341"/>
    <cellStyle name="הערה 2 3 2 6" xfId="16686"/>
    <cellStyle name="הערה 2 3 2 6 2" xfId="16687"/>
    <cellStyle name="הערה 2 3 2 6 2 2" xfId="29344"/>
    <cellStyle name="הערה 2 3 2 6 3" xfId="29343"/>
    <cellStyle name="הערה 2 3 2 7" xfId="16688"/>
    <cellStyle name="הערה 2 3 2 7 2" xfId="29345"/>
    <cellStyle name="הערה 2 3 2 8" xfId="29298"/>
    <cellStyle name="הערה 2 3 3" xfId="16689"/>
    <cellStyle name="הערה 2 3 3 2" xfId="16690"/>
    <cellStyle name="הערה 2 3 3 2 2" xfId="16691"/>
    <cellStyle name="הערה 2 3 3 2 2 2" xfId="16692"/>
    <cellStyle name="הערה 2 3 3 2 2 2 2" xfId="16693"/>
    <cellStyle name="הערה 2 3 3 2 2 2 2 2" xfId="29350"/>
    <cellStyle name="הערה 2 3 3 2 2 2 3" xfId="29349"/>
    <cellStyle name="הערה 2 3 3 2 2 3" xfId="16694"/>
    <cellStyle name="הערה 2 3 3 2 2 3 2" xfId="16695"/>
    <cellStyle name="הערה 2 3 3 2 2 3 2 2" xfId="29352"/>
    <cellStyle name="הערה 2 3 3 2 2 3 3" xfId="29351"/>
    <cellStyle name="הערה 2 3 3 2 2 4" xfId="16696"/>
    <cellStyle name="הערה 2 3 3 2 2 4 2" xfId="29353"/>
    <cellStyle name="הערה 2 3 3 2 2 5" xfId="29348"/>
    <cellStyle name="הערה 2 3 3 2 3" xfId="16697"/>
    <cellStyle name="הערה 2 3 3 2 3 2" xfId="16698"/>
    <cellStyle name="הערה 2 3 3 2 3 2 2" xfId="29355"/>
    <cellStyle name="הערה 2 3 3 2 3 3" xfId="29354"/>
    <cellStyle name="הערה 2 3 3 2 4" xfId="16699"/>
    <cellStyle name="הערה 2 3 3 2 4 2" xfId="16700"/>
    <cellStyle name="הערה 2 3 3 2 4 2 2" xfId="29357"/>
    <cellStyle name="הערה 2 3 3 2 4 3" xfId="29356"/>
    <cellStyle name="הערה 2 3 3 2 5" xfId="16701"/>
    <cellStyle name="הערה 2 3 3 2 5 2" xfId="29358"/>
    <cellStyle name="הערה 2 3 3 2 6" xfId="29347"/>
    <cellStyle name="הערה 2 3 3 3" xfId="16702"/>
    <cellStyle name="הערה 2 3 3 3 2" xfId="16703"/>
    <cellStyle name="הערה 2 3 3 3 2 2" xfId="16704"/>
    <cellStyle name="הערה 2 3 3 3 2 2 2" xfId="29361"/>
    <cellStyle name="הערה 2 3 3 3 2 3" xfId="29360"/>
    <cellStyle name="הערה 2 3 3 3 3" xfId="16705"/>
    <cellStyle name="הערה 2 3 3 3 3 2" xfId="16706"/>
    <cellStyle name="הערה 2 3 3 3 3 2 2" xfId="29363"/>
    <cellStyle name="הערה 2 3 3 3 3 3" xfId="29362"/>
    <cellStyle name="הערה 2 3 3 3 4" xfId="16707"/>
    <cellStyle name="הערה 2 3 3 3 4 2" xfId="29364"/>
    <cellStyle name="הערה 2 3 3 3 5" xfId="29359"/>
    <cellStyle name="הערה 2 3 3 4" xfId="16708"/>
    <cellStyle name="הערה 2 3 3 4 2" xfId="16709"/>
    <cellStyle name="הערה 2 3 3 4 2 2" xfId="29366"/>
    <cellStyle name="הערה 2 3 3 4 3" xfId="29365"/>
    <cellStyle name="הערה 2 3 3 5" xfId="16710"/>
    <cellStyle name="הערה 2 3 3 5 2" xfId="16711"/>
    <cellStyle name="הערה 2 3 3 5 2 2" xfId="29368"/>
    <cellStyle name="הערה 2 3 3 5 3" xfId="29367"/>
    <cellStyle name="הערה 2 3 3 6" xfId="16712"/>
    <cellStyle name="הערה 2 3 3 6 2" xfId="29369"/>
    <cellStyle name="הערה 2 3 3 7" xfId="29346"/>
    <cellStyle name="הערה 2 3 4" xfId="16713"/>
    <cellStyle name="הערה 2 3 4 2" xfId="16714"/>
    <cellStyle name="הערה 2 3 4 2 2" xfId="16715"/>
    <cellStyle name="הערה 2 3 4 2 2 2" xfId="16716"/>
    <cellStyle name="הערה 2 3 4 2 2 2 2" xfId="29373"/>
    <cellStyle name="הערה 2 3 4 2 2 3" xfId="29372"/>
    <cellStyle name="הערה 2 3 4 2 3" xfId="16717"/>
    <cellStyle name="הערה 2 3 4 2 3 2" xfId="16718"/>
    <cellStyle name="הערה 2 3 4 2 3 2 2" xfId="29375"/>
    <cellStyle name="הערה 2 3 4 2 3 3" xfId="29374"/>
    <cellStyle name="הערה 2 3 4 2 4" xfId="16719"/>
    <cellStyle name="הערה 2 3 4 2 4 2" xfId="29376"/>
    <cellStyle name="הערה 2 3 4 2 5" xfId="29371"/>
    <cellStyle name="הערה 2 3 4 3" xfId="16720"/>
    <cellStyle name="הערה 2 3 4 3 2" xfId="16721"/>
    <cellStyle name="הערה 2 3 4 3 2 2" xfId="29378"/>
    <cellStyle name="הערה 2 3 4 3 3" xfId="29377"/>
    <cellStyle name="הערה 2 3 4 4" xfId="16722"/>
    <cellStyle name="הערה 2 3 4 4 2" xfId="16723"/>
    <cellStyle name="הערה 2 3 4 4 2 2" xfId="29380"/>
    <cellStyle name="הערה 2 3 4 4 3" xfId="29379"/>
    <cellStyle name="הערה 2 3 4 5" xfId="16724"/>
    <cellStyle name="הערה 2 3 4 5 2" xfId="29381"/>
    <cellStyle name="הערה 2 3 4 6" xfId="29370"/>
    <cellStyle name="הערה 2 3 5" xfId="16725"/>
    <cellStyle name="הערה 2 3 5 2" xfId="16726"/>
    <cellStyle name="הערה 2 3 5 2 2" xfId="16727"/>
    <cellStyle name="הערה 2 3 5 2 2 2" xfId="29384"/>
    <cellStyle name="הערה 2 3 5 2 3" xfId="29383"/>
    <cellStyle name="הערה 2 3 5 3" xfId="16728"/>
    <cellStyle name="הערה 2 3 5 3 2" xfId="16729"/>
    <cellStyle name="הערה 2 3 5 3 2 2" xfId="29386"/>
    <cellStyle name="הערה 2 3 5 3 3" xfId="29385"/>
    <cellStyle name="הערה 2 3 5 4" xfId="16730"/>
    <cellStyle name="הערה 2 3 5 4 2" xfId="29387"/>
    <cellStyle name="הערה 2 3 5 5" xfId="29382"/>
    <cellStyle name="הערה 2 3 6" xfId="16731"/>
    <cellStyle name="הערה 2 3 6 2" xfId="16732"/>
    <cellStyle name="הערה 2 3 6 2 2" xfId="29389"/>
    <cellStyle name="הערה 2 3 6 3" xfId="29388"/>
    <cellStyle name="הערה 2 3 7" xfId="16733"/>
    <cellStyle name="הערה 2 3 7 2" xfId="16734"/>
    <cellStyle name="הערה 2 3 7 2 2" xfId="29391"/>
    <cellStyle name="הערה 2 3 7 3" xfId="29390"/>
    <cellStyle name="הערה 2 3 8" xfId="16735"/>
    <cellStyle name="הערה 2 3 8 2" xfId="29392"/>
    <cellStyle name="הערה 2 3 9" xfId="29297"/>
    <cellStyle name="הערה 2 3_15" xfId="16924"/>
    <cellStyle name="הערה 2 4" xfId="9564"/>
    <cellStyle name="הערה 2 4 2" xfId="9565"/>
    <cellStyle name="הערה 2 4 2 2" xfId="16736"/>
    <cellStyle name="הערה 2 4 2 2 2" xfId="16737"/>
    <cellStyle name="הערה 2 4 2 2 2 2" xfId="16738"/>
    <cellStyle name="הערה 2 4 2 2 2 2 2" xfId="16739"/>
    <cellStyle name="הערה 2 4 2 2 2 2 2 2" xfId="29398"/>
    <cellStyle name="הערה 2 4 2 2 2 2 3" xfId="29397"/>
    <cellStyle name="הערה 2 4 2 2 2 3" xfId="16740"/>
    <cellStyle name="הערה 2 4 2 2 2 3 2" xfId="16741"/>
    <cellStyle name="הערה 2 4 2 2 2 3 2 2" xfId="29400"/>
    <cellStyle name="הערה 2 4 2 2 2 3 3" xfId="29399"/>
    <cellStyle name="הערה 2 4 2 2 2 4" xfId="16742"/>
    <cellStyle name="הערה 2 4 2 2 2 4 2" xfId="29401"/>
    <cellStyle name="הערה 2 4 2 2 2 5" xfId="29396"/>
    <cellStyle name="הערה 2 4 2 2 3" xfId="16743"/>
    <cellStyle name="הערה 2 4 2 2 3 2" xfId="16744"/>
    <cellStyle name="הערה 2 4 2 2 3 2 2" xfId="29403"/>
    <cellStyle name="הערה 2 4 2 2 3 3" xfId="29402"/>
    <cellStyle name="הערה 2 4 2 2 4" xfId="16745"/>
    <cellStyle name="הערה 2 4 2 2 4 2" xfId="16746"/>
    <cellStyle name="הערה 2 4 2 2 4 2 2" xfId="29405"/>
    <cellStyle name="הערה 2 4 2 2 4 3" xfId="29404"/>
    <cellStyle name="הערה 2 4 2 2 5" xfId="16747"/>
    <cellStyle name="הערה 2 4 2 2 5 2" xfId="29406"/>
    <cellStyle name="הערה 2 4 2 2 6" xfId="29395"/>
    <cellStyle name="הערה 2 4 2 3" xfId="16748"/>
    <cellStyle name="הערה 2 4 2 3 2" xfId="16749"/>
    <cellStyle name="הערה 2 4 2 3 2 2" xfId="16750"/>
    <cellStyle name="הערה 2 4 2 3 2 2 2" xfId="29409"/>
    <cellStyle name="הערה 2 4 2 3 2 3" xfId="29408"/>
    <cellStyle name="הערה 2 4 2 3 3" xfId="16751"/>
    <cellStyle name="הערה 2 4 2 3 3 2" xfId="16752"/>
    <cellStyle name="הערה 2 4 2 3 3 2 2" xfId="29411"/>
    <cellStyle name="הערה 2 4 2 3 3 3" xfId="29410"/>
    <cellStyle name="הערה 2 4 2 3 4" xfId="16753"/>
    <cellStyle name="הערה 2 4 2 3 4 2" xfId="29412"/>
    <cellStyle name="הערה 2 4 2 3 5" xfId="29407"/>
    <cellStyle name="הערה 2 4 2 4" xfId="16754"/>
    <cellStyle name="הערה 2 4 2 4 2" xfId="16755"/>
    <cellStyle name="הערה 2 4 2 4 2 2" xfId="29414"/>
    <cellStyle name="הערה 2 4 2 4 3" xfId="29413"/>
    <cellStyle name="הערה 2 4 2 5" xfId="16756"/>
    <cellStyle name="הערה 2 4 2 5 2" xfId="16757"/>
    <cellStyle name="הערה 2 4 2 5 2 2" xfId="29416"/>
    <cellStyle name="הערה 2 4 2 5 3" xfId="29415"/>
    <cellStyle name="הערה 2 4 2 6" xfId="16758"/>
    <cellStyle name="הערה 2 4 2 6 2" xfId="29417"/>
    <cellStyle name="הערה 2 4 2 7" xfId="29394"/>
    <cellStyle name="הערה 2 4 2_15" xfId="16925"/>
    <cellStyle name="הערה 2 4 3" xfId="16759"/>
    <cellStyle name="הערה 2 4 3 2" xfId="16760"/>
    <cellStyle name="הערה 2 4 3 2 2" xfId="16761"/>
    <cellStyle name="הערה 2 4 3 2 2 2" xfId="16762"/>
    <cellStyle name="הערה 2 4 3 2 2 2 2" xfId="29421"/>
    <cellStyle name="הערה 2 4 3 2 2 3" xfId="29420"/>
    <cellStyle name="הערה 2 4 3 2 3" xfId="16763"/>
    <cellStyle name="הערה 2 4 3 2 3 2" xfId="16764"/>
    <cellStyle name="הערה 2 4 3 2 3 2 2" xfId="29423"/>
    <cellStyle name="הערה 2 4 3 2 3 3" xfId="29422"/>
    <cellStyle name="הערה 2 4 3 2 4" xfId="16765"/>
    <cellStyle name="הערה 2 4 3 2 4 2" xfId="29424"/>
    <cellStyle name="הערה 2 4 3 2 5" xfId="29419"/>
    <cellStyle name="הערה 2 4 3 3" xfId="16766"/>
    <cellStyle name="הערה 2 4 3 3 2" xfId="16767"/>
    <cellStyle name="הערה 2 4 3 3 2 2" xfId="29426"/>
    <cellStyle name="הערה 2 4 3 3 3" xfId="29425"/>
    <cellStyle name="הערה 2 4 3 4" xfId="16768"/>
    <cellStyle name="הערה 2 4 3 4 2" xfId="16769"/>
    <cellStyle name="הערה 2 4 3 4 2 2" xfId="29428"/>
    <cellStyle name="הערה 2 4 3 4 3" xfId="29427"/>
    <cellStyle name="הערה 2 4 3 5" xfId="16770"/>
    <cellStyle name="הערה 2 4 3 5 2" xfId="29429"/>
    <cellStyle name="הערה 2 4 3 6" xfId="29418"/>
    <cellStyle name="הערה 2 4 4" xfId="16771"/>
    <cellStyle name="הערה 2 4 4 2" xfId="16772"/>
    <cellStyle name="הערה 2 4 4 2 2" xfId="16773"/>
    <cellStyle name="הערה 2 4 4 2 2 2" xfId="29432"/>
    <cellStyle name="הערה 2 4 4 2 3" xfId="29431"/>
    <cellStyle name="הערה 2 4 4 3" xfId="16774"/>
    <cellStyle name="הערה 2 4 4 3 2" xfId="16775"/>
    <cellStyle name="הערה 2 4 4 3 2 2" xfId="29434"/>
    <cellStyle name="הערה 2 4 4 3 3" xfId="29433"/>
    <cellStyle name="הערה 2 4 4 4" xfId="16776"/>
    <cellStyle name="הערה 2 4 4 4 2" xfId="29435"/>
    <cellStyle name="הערה 2 4 4 5" xfId="29430"/>
    <cellStyle name="הערה 2 4 5" xfId="16777"/>
    <cellStyle name="הערה 2 4 5 2" xfId="16778"/>
    <cellStyle name="הערה 2 4 5 2 2" xfId="29437"/>
    <cellStyle name="הערה 2 4 5 3" xfId="29436"/>
    <cellStyle name="הערה 2 4 6" xfId="16779"/>
    <cellStyle name="הערה 2 4 6 2" xfId="16780"/>
    <cellStyle name="הערה 2 4 6 2 2" xfId="29439"/>
    <cellStyle name="הערה 2 4 6 3" xfId="29438"/>
    <cellStyle name="הערה 2 4 7" xfId="16781"/>
    <cellStyle name="הערה 2 4 7 2" xfId="29440"/>
    <cellStyle name="הערה 2 4 8" xfId="29393"/>
    <cellStyle name="הערה 2 4_15" xfId="14802"/>
    <cellStyle name="הערה 2 5" xfId="9566"/>
    <cellStyle name="הערה 2 5 2" xfId="16782"/>
    <cellStyle name="הערה 2 5 2 2" xfId="16783"/>
    <cellStyle name="הערה 2 5 2 2 2" xfId="16784"/>
    <cellStyle name="הערה 2 5 2 2 2 2" xfId="16785"/>
    <cellStyle name="הערה 2 5 2 2 2 2 2" xfId="29445"/>
    <cellStyle name="הערה 2 5 2 2 2 3" xfId="29444"/>
    <cellStyle name="הערה 2 5 2 2 3" xfId="16786"/>
    <cellStyle name="הערה 2 5 2 2 3 2" xfId="16787"/>
    <cellStyle name="הערה 2 5 2 2 3 2 2" xfId="29447"/>
    <cellStyle name="הערה 2 5 2 2 3 3" xfId="29446"/>
    <cellStyle name="הערה 2 5 2 2 4" xfId="16788"/>
    <cellStyle name="הערה 2 5 2 2 4 2" xfId="29448"/>
    <cellStyle name="הערה 2 5 2 2 5" xfId="29443"/>
    <cellStyle name="הערה 2 5 2 3" xfId="16789"/>
    <cellStyle name="הערה 2 5 2 3 2" xfId="16790"/>
    <cellStyle name="הערה 2 5 2 3 2 2" xfId="29450"/>
    <cellStyle name="הערה 2 5 2 3 3" xfId="29449"/>
    <cellStyle name="הערה 2 5 2 4" xfId="16791"/>
    <cellStyle name="הערה 2 5 2 4 2" xfId="16792"/>
    <cellStyle name="הערה 2 5 2 4 2 2" xfId="29452"/>
    <cellStyle name="הערה 2 5 2 4 3" xfId="29451"/>
    <cellStyle name="הערה 2 5 2 5" xfId="16793"/>
    <cellStyle name="הערה 2 5 2 5 2" xfId="29453"/>
    <cellStyle name="הערה 2 5 2 6" xfId="29442"/>
    <cellStyle name="הערה 2 5 3" xfId="16794"/>
    <cellStyle name="הערה 2 5 3 2" xfId="16795"/>
    <cellStyle name="הערה 2 5 3 2 2" xfId="16796"/>
    <cellStyle name="הערה 2 5 3 2 2 2" xfId="29456"/>
    <cellStyle name="הערה 2 5 3 2 3" xfId="29455"/>
    <cellStyle name="הערה 2 5 3 3" xfId="16797"/>
    <cellStyle name="הערה 2 5 3 3 2" xfId="16798"/>
    <cellStyle name="הערה 2 5 3 3 2 2" xfId="29458"/>
    <cellStyle name="הערה 2 5 3 3 3" xfId="29457"/>
    <cellStyle name="הערה 2 5 3 4" xfId="16799"/>
    <cellStyle name="הערה 2 5 3 4 2" xfId="29459"/>
    <cellStyle name="הערה 2 5 3 5" xfId="29454"/>
    <cellStyle name="הערה 2 5 4" xfId="16800"/>
    <cellStyle name="הערה 2 5 4 2" xfId="16801"/>
    <cellStyle name="הערה 2 5 4 2 2" xfId="29461"/>
    <cellStyle name="הערה 2 5 4 3" xfId="29460"/>
    <cellStyle name="הערה 2 5 5" xfId="16802"/>
    <cellStyle name="הערה 2 5 5 2" xfId="16803"/>
    <cellStyle name="הערה 2 5 5 2 2" xfId="29463"/>
    <cellStyle name="הערה 2 5 5 3" xfId="29462"/>
    <cellStyle name="הערה 2 5 6" xfId="16804"/>
    <cellStyle name="הערה 2 5 6 2" xfId="29464"/>
    <cellStyle name="הערה 2 5 7" xfId="29441"/>
    <cellStyle name="הערה 2 5_15" xfId="16926"/>
    <cellStyle name="הערה 2 6" xfId="9567"/>
    <cellStyle name="הערה 2 6 2" xfId="16805"/>
    <cellStyle name="הערה 2 6 2 2" xfId="16806"/>
    <cellStyle name="הערה 2 6 2 2 2" xfId="16807"/>
    <cellStyle name="הערה 2 6 2 2 2 2" xfId="29468"/>
    <cellStyle name="הערה 2 6 2 2 3" xfId="29467"/>
    <cellStyle name="הערה 2 6 2 3" xfId="16808"/>
    <cellStyle name="הערה 2 6 2 3 2" xfId="16809"/>
    <cellStyle name="הערה 2 6 2 3 2 2" xfId="29470"/>
    <cellStyle name="הערה 2 6 2 3 3" xfId="29469"/>
    <cellStyle name="הערה 2 6 2 4" xfId="16810"/>
    <cellStyle name="הערה 2 6 2 4 2" xfId="29471"/>
    <cellStyle name="הערה 2 6 2 5" xfId="29466"/>
    <cellStyle name="הערה 2 6 3" xfId="16811"/>
    <cellStyle name="הערה 2 6 3 2" xfId="16812"/>
    <cellStyle name="הערה 2 6 3 2 2" xfId="29473"/>
    <cellStyle name="הערה 2 6 3 3" xfId="29472"/>
    <cellStyle name="הערה 2 6 4" xfId="16813"/>
    <cellStyle name="הערה 2 6 4 2" xfId="16814"/>
    <cellStyle name="הערה 2 6 4 2 2" xfId="29475"/>
    <cellStyle name="הערה 2 6 4 3" xfId="29474"/>
    <cellStyle name="הערה 2 6 5" xfId="16815"/>
    <cellStyle name="הערה 2 6 5 2" xfId="29476"/>
    <cellStyle name="הערה 2 6 6" xfId="29465"/>
    <cellStyle name="הערה 2 6_15" xfId="16927"/>
    <cellStyle name="הערה 2 7" xfId="16816"/>
    <cellStyle name="הערה 2 7 2" xfId="16817"/>
    <cellStyle name="הערה 2 7 2 2" xfId="16818"/>
    <cellStyle name="הערה 2 7 2 2 2" xfId="29479"/>
    <cellStyle name="הערה 2 7 2 3" xfId="29478"/>
    <cellStyle name="הערה 2 7 3" xfId="16819"/>
    <cellStyle name="הערה 2 7 3 2" xfId="16820"/>
    <cellStyle name="הערה 2 7 3 2 2" xfId="29481"/>
    <cellStyle name="הערה 2 7 3 3" xfId="29480"/>
    <cellStyle name="הערה 2 7 4" xfId="16821"/>
    <cellStyle name="הערה 2 7 4 2" xfId="29482"/>
    <cellStyle name="הערה 2 7 5" xfId="29477"/>
    <cellStyle name="הערה 2 8" xfId="16822"/>
    <cellStyle name="הערה 2 8 2" xfId="16823"/>
    <cellStyle name="הערה 2 8 2 2" xfId="16824"/>
    <cellStyle name="הערה 2 8 2 2 2" xfId="29485"/>
    <cellStyle name="הערה 2 8 2 3" xfId="29484"/>
    <cellStyle name="הערה 2 8 3" xfId="16825"/>
    <cellStyle name="הערה 2 8 3 2" xfId="16826"/>
    <cellStyle name="הערה 2 8 3 2 2" xfId="29487"/>
    <cellStyle name="הערה 2 8 3 3" xfId="29486"/>
    <cellStyle name="הערה 2 8 4" xfId="16827"/>
    <cellStyle name="הערה 2 8 4 2" xfId="29488"/>
    <cellStyle name="הערה 2 8 5" xfId="29483"/>
    <cellStyle name="הערה 2 9" xfId="16828"/>
    <cellStyle name="הערה 2 9 2" xfId="16829"/>
    <cellStyle name="הערה 2 9 2 2" xfId="29490"/>
    <cellStyle name="הערה 2 9 3" xfId="29489"/>
    <cellStyle name="הערה 2_15" xfId="14799"/>
    <cellStyle name="הערה 3" xfId="147"/>
    <cellStyle name="הערה 3 2" xfId="16830"/>
    <cellStyle name="הערה 3 2 2" xfId="16831"/>
    <cellStyle name="הערה 3 2 2 2" xfId="16832"/>
    <cellStyle name="הערה 3 2 2 2 2" xfId="29494"/>
    <cellStyle name="הערה 3 2 2 3" xfId="29493"/>
    <cellStyle name="הערה 3 2 3" xfId="16833"/>
    <cellStyle name="הערה 3 2 3 2" xfId="16834"/>
    <cellStyle name="הערה 3 2 3 2 2" xfId="29496"/>
    <cellStyle name="הערה 3 2 3 3" xfId="29495"/>
    <cellStyle name="הערה 3 2 4" xfId="16835"/>
    <cellStyle name="הערה 3 2 4 2" xfId="29497"/>
    <cellStyle name="הערה 3 2 5" xfId="29492"/>
    <cellStyle name="הערה 3 3" xfId="16836"/>
    <cellStyle name="הערה 3 3 2" xfId="16837"/>
    <cellStyle name="הערה 3 3 2 2" xfId="29499"/>
    <cellStyle name="הערה 3 3 3" xfId="29498"/>
    <cellStyle name="הערה 3 4" xfId="16838"/>
    <cellStyle name="הערה 3 4 2" xfId="16839"/>
    <cellStyle name="הערה 3 4 2 2" xfId="29501"/>
    <cellStyle name="הערה 3 4 3" xfId="29500"/>
    <cellStyle name="הערה 3 5" xfId="16840"/>
    <cellStyle name="הערה 3 5 2" xfId="29502"/>
    <cellStyle name="הערה 3 6" xfId="29491"/>
    <cellStyle name="הערה 3 7" xfId="29787"/>
    <cellStyle name="הערה 3 8" xfId="9568"/>
    <cellStyle name="הערה 3_15" xfId="16928"/>
    <cellStyle name="הערה 4" xfId="9569"/>
    <cellStyle name="הערה 4 2" xfId="29503"/>
    <cellStyle name="הערה 5" xfId="9570"/>
    <cellStyle name="הערה 5 2" xfId="29504"/>
    <cellStyle name="הערה 6" xfId="9571"/>
    <cellStyle name="הערה 6 2" xfId="29505"/>
    <cellStyle name="הערה 7" xfId="9572"/>
    <cellStyle name="הערה 7 2" xfId="29506"/>
    <cellStyle name="הערה 8" xfId="29661"/>
    <cellStyle name="חישוב" xfId="162" builtinId="22" customBuiltin="1"/>
    <cellStyle name="חישוב 2" xfId="9573"/>
    <cellStyle name="חישוב 2 2" xfId="9574"/>
    <cellStyle name="חישוב 2 2 2" xfId="9575"/>
    <cellStyle name="חישוב 2 2 2 2" xfId="29509"/>
    <cellStyle name="חישוב 2 2 3" xfId="29508"/>
    <cellStyle name="חישוב 2 2_15" xfId="14804"/>
    <cellStyle name="חישוב 2 3" xfId="9576"/>
    <cellStyle name="חישוב 2 3 2" xfId="29510"/>
    <cellStyle name="חישוב 2 4" xfId="9577"/>
    <cellStyle name="חישוב 2 4 2" xfId="29511"/>
    <cellStyle name="חישוב 2 5" xfId="9578"/>
    <cellStyle name="חישוב 2 5 2" xfId="29512"/>
    <cellStyle name="חישוב 2 6" xfId="29507"/>
    <cellStyle name="חישוב 2_15" xfId="14803"/>
    <cellStyle name="חישוב 3" xfId="9579"/>
    <cellStyle name="חישוב 3 2" xfId="29513"/>
    <cellStyle name="חישוב 4" xfId="9580"/>
    <cellStyle name="חישוב 4 2" xfId="29514"/>
    <cellStyle name="חישוב 5" xfId="9581"/>
    <cellStyle name="חישוב 5 2" xfId="29515"/>
    <cellStyle name="חישוב 6" xfId="9582"/>
    <cellStyle name="חישוב 6 2" xfId="29516"/>
    <cellStyle name="חישוב 7" xfId="9583"/>
    <cellStyle name="חישוב 7 2" xfId="29517"/>
    <cellStyle name="טוב" xfId="157" builtinId="26" customBuiltin="1"/>
    <cellStyle name="טוב 2" xfId="9584"/>
    <cellStyle name="טוב 2 2" xfId="9585"/>
    <cellStyle name="טוב 2 2 2" xfId="29519"/>
    <cellStyle name="טוב 2 3" xfId="9586"/>
    <cellStyle name="טוב 2 3 2" xfId="29520"/>
    <cellStyle name="טוב 2 4" xfId="29518"/>
    <cellStyle name="טוב 2_15" xfId="14805"/>
    <cellStyle name="טוב 3" xfId="9587"/>
    <cellStyle name="טוב 3 2" xfId="29521"/>
    <cellStyle name="טוב 4" xfId="9588"/>
    <cellStyle name="טוב 4 2" xfId="29522"/>
    <cellStyle name="טוב 5" xfId="9589"/>
    <cellStyle name="טוב 5 2" xfId="29523"/>
    <cellStyle name="טוב 6" xfId="9590"/>
    <cellStyle name="טוב 6 2" xfId="29524"/>
    <cellStyle name="טוב 7" xfId="9591"/>
    <cellStyle name="טוב 7 2" xfId="29525"/>
    <cellStyle name="טקסט אזהרה" xfId="165" builtinId="11" customBuiltin="1"/>
    <cellStyle name="טקסט אזהרה 2" xfId="9592"/>
    <cellStyle name="טקסט אזהרה 2 2" xfId="9593"/>
    <cellStyle name="טקסט אזהרה 2 2 2" xfId="29527"/>
    <cellStyle name="טקסט אזהרה 2 3" xfId="9594"/>
    <cellStyle name="טקסט אזהרה 2 3 2" xfId="29528"/>
    <cellStyle name="טקסט אזהרה 2 4" xfId="29526"/>
    <cellStyle name="טקסט אזהרה 2_15" xfId="14806"/>
    <cellStyle name="טקסט אזהרה 3" xfId="9595"/>
    <cellStyle name="טקסט אזהרה 3 2" xfId="29529"/>
    <cellStyle name="טקסט אזהרה 4" xfId="9596"/>
    <cellStyle name="טקסט אזהרה 4 2" xfId="29530"/>
    <cellStyle name="טקסט אזהרה 5" xfId="9597"/>
    <cellStyle name="טקסט אזהרה 5 2" xfId="29531"/>
    <cellStyle name="טקסט אזהרה 6" xfId="9598"/>
    <cellStyle name="טקסט אזהרה 6 2" xfId="29532"/>
    <cellStyle name="טקסט אזהרה 7" xfId="9599"/>
    <cellStyle name="טקסט אזהרה 7 2" xfId="29533"/>
    <cellStyle name="טקסט הסברי" xfId="166" builtinId="53" customBuiltin="1"/>
    <cellStyle name="טקסט הסברי 2" xfId="9600"/>
    <cellStyle name="טקסט הסברי 2 2" xfId="9601"/>
    <cellStyle name="טקסט הסברי 2 2 2" xfId="29535"/>
    <cellStyle name="טקסט הסברי 2 3" xfId="9602"/>
    <cellStyle name="טקסט הסברי 2 3 2" xfId="29536"/>
    <cellStyle name="טקסט הסברי 2 4" xfId="29534"/>
    <cellStyle name="טקסט הסברי 2_15" xfId="14807"/>
    <cellStyle name="טקסט הסברי 3" xfId="9603"/>
    <cellStyle name="טקסט הסברי 3 2" xfId="29537"/>
    <cellStyle name="טקסט הסברי 4" xfId="9604"/>
    <cellStyle name="טקסט הסברי 4 2" xfId="29538"/>
    <cellStyle name="טקסט הסברי 5" xfId="9605"/>
    <cellStyle name="טקסט הסברי 5 2" xfId="29539"/>
    <cellStyle name="טקסט הסברי 6" xfId="9606"/>
    <cellStyle name="טקסט הסברי 6 2" xfId="29540"/>
    <cellStyle name="טקסט הסברי 7" xfId="9607"/>
    <cellStyle name="טקסט הסברי 7 2" xfId="29541"/>
    <cellStyle name="כותרת" xfId="152" builtinId="15" customBuiltin="1"/>
    <cellStyle name="כותרת 1" xfId="153" builtinId="16" customBuiltin="1"/>
    <cellStyle name="כותרת 1 2" xfId="9608"/>
    <cellStyle name="כותרת 1 2 2" xfId="9609"/>
    <cellStyle name="כותרת 1 2 2 2" xfId="29543"/>
    <cellStyle name="כותרת 1 2 3" xfId="9610"/>
    <cellStyle name="כותרת 1 2 3 2" xfId="29544"/>
    <cellStyle name="כותרת 1 2 4" xfId="29542"/>
    <cellStyle name="כותרת 1 2_15" xfId="14808"/>
    <cellStyle name="כותרת 1 3" xfId="9611"/>
    <cellStyle name="כותרת 1 3 2" xfId="29545"/>
    <cellStyle name="כותרת 1 4" xfId="9612"/>
    <cellStyle name="כותרת 1 4 2" xfId="29546"/>
    <cellStyle name="כותרת 1 5" xfId="9613"/>
    <cellStyle name="כותרת 1 5 2" xfId="29547"/>
    <cellStyle name="כותרת 1 6" xfId="9614"/>
    <cellStyle name="כותרת 1 6 2" xfId="29548"/>
    <cellStyle name="כותרת 1 7" xfId="9615"/>
    <cellStyle name="כותרת 1 7 2" xfId="29549"/>
    <cellStyle name="כותרת 10" xfId="9616"/>
    <cellStyle name="כותרת 10 2" xfId="29550"/>
    <cellStyle name="כותרת 2" xfId="154" builtinId="17" customBuiltin="1"/>
    <cellStyle name="כותרת 2 2" xfId="9617"/>
    <cellStyle name="כותרת 2 2 2" xfId="9618"/>
    <cellStyle name="כותרת 2 2 2 2" xfId="29552"/>
    <cellStyle name="כותרת 2 2 3" xfId="9619"/>
    <cellStyle name="כותרת 2 2 3 2" xfId="29553"/>
    <cellStyle name="כותרת 2 2 4" xfId="29551"/>
    <cellStyle name="כותרת 2 2_15" xfId="14809"/>
    <cellStyle name="כותרת 2 3" xfId="9620"/>
    <cellStyle name="כותרת 2 3 2" xfId="29554"/>
    <cellStyle name="כותרת 2 4" xfId="9621"/>
    <cellStyle name="כותרת 2 4 2" xfId="29555"/>
    <cellStyle name="כותרת 2 5" xfId="9622"/>
    <cellStyle name="כותרת 2 5 2" xfId="29556"/>
    <cellStyle name="כותרת 2 6" xfId="9623"/>
    <cellStyle name="כותרת 2 6 2" xfId="29557"/>
    <cellStyle name="כותרת 2 7" xfId="9624"/>
    <cellStyle name="כותרת 2 7 2" xfId="29558"/>
    <cellStyle name="כותרת 3" xfId="155" builtinId="18" customBuiltin="1"/>
    <cellStyle name="כותרת 3 2" xfId="9625"/>
    <cellStyle name="כותרת 3 2 2" xfId="9626"/>
    <cellStyle name="כותרת 3 2 2 2" xfId="29560"/>
    <cellStyle name="כותרת 3 2 3" xfId="9627"/>
    <cellStyle name="כותרת 3 2 3 2" xfId="29561"/>
    <cellStyle name="כותרת 3 2 4" xfId="29559"/>
    <cellStyle name="כותרת 3 2_15" xfId="14810"/>
    <cellStyle name="כותרת 3 3" xfId="9628"/>
    <cellStyle name="כותרת 3 3 2" xfId="29562"/>
    <cellStyle name="כותרת 3 4" xfId="9629"/>
    <cellStyle name="כותרת 3 4 2" xfId="29563"/>
    <cellStyle name="כותרת 3 5" xfId="9630"/>
    <cellStyle name="כותרת 3 5 2" xfId="29564"/>
    <cellStyle name="כותרת 3 6" xfId="9631"/>
    <cellStyle name="כותרת 3 6 2" xfId="29565"/>
    <cellStyle name="כותרת 3 7" xfId="9632"/>
    <cellStyle name="כותרת 3 7 2" xfId="29566"/>
    <cellStyle name="כותרת 4" xfId="156" builtinId="19" customBuiltin="1"/>
    <cellStyle name="כותרת 4 2" xfId="9633"/>
    <cellStyle name="כותרת 4 2 2" xfId="9634"/>
    <cellStyle name="כותרת 4 2 2 2" xfId="29568"/>
    <cellStyle name="כותרת 4 2 3" xfId="9635"/>
    <cellStyle name="כותרת 4 2 3 2" xfId="29569"/>
    <cellStyle name="כותרת 4 2 4" xfId="29567"/>
    <cellStyle name="כותרת 4 2_15" xfId="14811"/>
    <cellStyle name="כותרת 4 3" xfId="9636"/>
    <cellStyle name="כותרת 4 3 2" xfId="29570"/>
    <cellStyle name="כותרת 4 4" xfId="9637"/>
    <cellStyle name="כותרת 4 4 2" xfId="29571"/>
    <cellStyle name="כותרת 4 5" xfId="9638"/>
    <cellStyle name="כותרת 4 5 2" xfId="29572"/>
    <cellStyle name="כותרת 4 6" xfId="9639"/>
    <cellStyle name="כותרת 4 6 2" xfId="29573"/>
    <cellStyle name="כותרת 4 7" xfId="9640"/>
    <cellStyle name="כותרת 4 7 2" xfId="29574"/>
    <cellStyle name="כותרת 5" xfId="9641"/>
    <cellStyle name="כותרת 5 2" xfId="9642"/>
    <cellStyle name="כותרת 5 2 2" xfId="29576"/>
    <cellStyle name="כותרת 5 3" xfId="9643"/>
    <cellStyle name="כותרת 5 3 2" xfId="29577"/>
    <cellStyle name="כותרת 5 4" xfId="29575"/>
    <cellStyle name="כותרת 5_15" xfId="14812"/>
    <cellStyle name="כותרת 6" xfId="9644"/>
    <cellStyle name="כותרת 6 2" xfId="29578"/>
    <cellStyle name="כותרת 7" xfId="9645"/>
    <cellStyle name="כותרת 7 2" xfId="29579"/>
    <cellStyle name="כותרת 8" xfId="9646"/>
    <cellStyle name="כותרת 8 2" xfId="29580"/>
    <cellStyle name="כותרת 9" xfId="9647"/>
    <cellStyle name="כותרת 9 2" xfId="29581"/>
    <cellStyle name="ניטראלי" xfId="159" builtinId="28" customBuiltin="1"/>
    <cellStyle name="ניטראלי 2" xfId="9648"/>
    <cellStyle name="ניטראלי 2 2" xfId="9649"/>
    <cellStyle name="ניטראלי 2 2 2" xfId="29583"/>
    <cellStyle name="ניטראלי 2 3" xfId="9650"/>
    <cellStyle name="ניטראלי 2 3 2" xfId="29584"/>
    <cellStyle name="ניטראלי 2 4" xfId="29582"/>
    <cellStyle name="ניטראלי 2_15" xfId="14813"/>
    <cellStyle name="ניטראלי 3" xfId="9651"/>
    <cellStyle name="ניטראלי 3 2" xfId="29585"/>
    <cellStyle name="ניטראלי 4" xfId="9652"/>
    <cellStyle name="ניטראלי 4 2" xfId="29586"/>
    <cellStyle name="ניטראלי 5" xfId="9653"/>
    <cellStyle name="ניטראלי 5 2" xfId="29587"/>
    <cellStyle name="ניטראלי 6" xfId="9654"/>
    <cellStyle name="ניטראלי 6 2" xfId="29588"/>
    <cellStyle name="ניטראלי 7" xfId="9655"/>
    <cellStyle name="ניטראלי 7 2" xfId="29589"/>
    <cellStyle name="סגנון 1" xfId="9656"/>
    <cellStyle name="סגנון 1 2" xfId="29590"/>
    <cellStyle name="סה&quot;כ" xfId="167" builtinId="25" customBuiltin="1"/>
    <cellStyle name="סה&quot;כ 2" xfId="9657"/>
    <cellStyle name="סה&quot;כ 2 2" xfId="9658"/>
    <cellStyle name="סה&quot;כ 2 2 2" xfId="9659"/>
    <cellStyle name="סה&quot;כ 2 2 2 2" xfId="29593"/>
    <cellStyle name="סה&quot;כ 2 2 3" xfId="29592"/>
    <cellStyle name="סה&quot;כ 2 2_15" xfId="14815"/>
    <cellStyle name="סה&quot;כ 2 3" xfId="9660"/>
    <cellStyle name="סה&quot;כ 2 3 2" xfId="29594"/>
    <cellStyle name="סה&quot;כ 2 4" xfId="9661"/>
    <cellStyle name="סה&quot;כ 2 4 2" xfId="29595"/>
    <cellStyle name="סה&quot;כ 2 5" xfId="9662"/>
    <cellStyle name="סה&quot;כ 2 5 2" xfId="29596"/>
    <cellStyle name="סה&quot;כ 2 6" xfId="29591"/>
    <cellStyle name="סה&quot;כ 2_15" xfId="14814"/>
    <cellStyle name="סה&quot;כ 3" xfId="9663"/>
    <cellStyle name="סה&quot;כ 3 2" xfId="29597"/>
    <cellStyle name="סה&quot;כ 4" xfId="9664"/>
    <cellStyle name="סה&quot;כ 4 2" xfId="29598"/>
    <cellStyle name="סה&quot;כ 5" xfId="9665"/>
    <cellStyle name="סה&quot;כ 5 2" xfId="29599"/>
    <cellStyle name="סה&quot;כ 6" xfId="9666"/>
    <cellStyle name="סה&quot;כ 6 2" xfId="29600"/>
    <cellStyle name="סה&quot;כ 7" xfId="9667"/>
    <cellStyle name="סה&quot;כ 7 2" xfId="29601"/>
    <cellStyle name="פלט" xfId="161" builtinId="21" customBuiltin="1"/>
    <cellStyle name="פלט 2" xfId="9668"/>
    <cellStyle name="פלט 2 2" xfId="9669"/>
    <cellStyle name="פלט 2 2 2" xfId="9670"/>
    <cellStyle name="פלט 2 2 2 2" xfId="29604"/>
    <cellStyle name="פלט 2 2 3" xfId="29603"/>
    <cellStyle name="פלט 2 2_15" xfId="14817"/>
    <cellStyle name="פלט 2 3" xfId="9671"/>
    <cellStyle name="פלט 2 3 2" xfId="29605"/>
    <cellStyle name="פלט 2 4" xfId="9672"/>
    <cellStyle name="פלט 2 4 2" xfId="29606"/>
    <cellStyle name="פלט 2 5" xfId="9673"/>
    <cellStyle name="פלט 2 5 2" xfId="29607"/>
    <cellStyle name="פלט 2 6" xfId="29602"/>
    <cellStyle name="פלט 2_15" xfId="14816"/>
    <cellStyle name="פלט 3" xfId="9674"/>
    <cellStyle name="פלט 3 2" xfId="29608"/>
    <cellStyle name="פלט 4" xfId="9675"/>
    <cellStyle name="פלט 4 2" xfId="29609"/>
    <cellStyle name="פלט 5" xfId="9676"/>
    <cellStyle name="פלט 5 2" xfId="29610"/>
    <cellStyle name="פלט 6" xfId="9677"/>
    <cellStyle name="פלט 6 2" xfId="29611"/>
    <cellStyle name="פלט 7" xfId="9678"/>
    <cellStyle name="פלט 7 2" xfId="29612"/>
    <cellStyle name="קלט" xfId="160" builtinId="20" customBuiltin="1"/>
    <cellStyle name="קלט 2" xfId="9679"/>
    <cellStyle name="קלט 2 2" xfId="9680"/>
    <cellStyle name="קלט 2 2 2" xfId="9681"/>
    <cellStyle name="קלט 2 2 2 2" xfId="29615"/>
    <cellStyle name="קלט 2 2 3" xfId="29614"/>
    <cellStyle name="קלט 2 2_15" xfId="14819"/>
    <cellStyle name="קלט 2 3" xfId="9682"/>
    <cellStyle name="קלט 2 3 2" xfId="29616"/>
    <cellStyle name="קלט 2 4" xfId="9683"/>
    <cellStyle name="קלט 2 4 2" xfId="29617"/>
    <cellStyle name="קלט 2 5" xfId="9684"/>
    <cellStyle name="קלט 2 5 2" xfId="29618"/>
    <cellStyle name="קלט 2 6" xfId="29613"/>
    <cellStyle name="קלט 2_15" xfId="14818"/>
    <cellStyle name="קלט 3" xfId="9685"/>
    <cellStyle name="קלט 3 2" xfId="29619"/>
    <cellStyle name="קלט 4" xfId="9686"/>
    <cellStyle name="קלט 4 2" xfId="29620"/>
    <cellStyle name="קלט 5" xfId="9687"/>
    <cellStyle name="קלט 5 2" xfId="29621"/>
    <cellStyle name="קלט 6" xfId="9688"/>
    <cellStyle name="קלט 6 2" xfId="29622"/>
    <cellStyle name="קלט 7" xfId="9689"/>
    <cellStyle name="קלט 7 2" xfId="29623"/>
    <cellStyle name="רע" xfId="158" builtinId="27" customBuiltin="1"/>
    <cellStyle name="רע 2" xfId="9690"/>
    <cellStyle name="רע 2 2" xfId="9691"/>
    <cellStyle name="רע 2 2 2" xfId="29625"/>
    <cellStyle name="רע 2 3" xfId="9692"/>
    <cellStyle name="רע 2 3 2" xfId="29626"/>
    <cellStyle name="רע 2 4" xfId="29624"/>
    <cellStyle name="רע 2_15" xfId="14820"/>
    <cellStyle name="רע 3" xfId="9693"/>
    <cellStyle name="רע 3 2" xfId="29627"/>
    <cellStyle name="רע 4" xfId="9694"/>
    <cellStyle name="רע 4 2" xfId="29628"/>
    <cellStyle name="רע 5" xfId="9695"/>
    <cellStyle name="רע 5 2" xfId="29629"/>
    <cellStyle name="רע 6" xfId="9696"/>
    <cellStyle name="רע 6 2" xfId="29630"/>
    <cellStyle name="רע 7" xfId="9697"/>
    <cellStyle name="רע 7 2" xfId="29631"/>
    <cellStyle name="תא מסומן" xfId="164" builtinId="23" customBuiltin="1"/>
    <cellStyle name="תא מסומן 2" xfId="9698"/>
    <cellStyle name="תא מסומן 2 2" xfId="9699"/>
    <cellStyle name="תא מסומן 2 2 2" xfId="29633"/>
    <cellStyle name="תא מסומן 2 3" xfId="9700"/>
    <cellStyle name="תא מסומן 2 3 2" xfId="29634"/>
    <cellStyle name="תא מסומן 2 4" xfId="29632"/>
    <cellStyle name="תא מסומן 2_15" xfId="14821"/>
    <cellStyle name="תא מסומן 3" xfId="9701"/>
    <cellStyle name="תא מסומן 3 2" xfId="29635"/>
    <cellStyle name="תא מסומן 4" xfId="9702"/>
    <cellStyle name="תא מסומן 4 2" xfId="29636"/>
    <cellStyle name="תא מסומן 5" xfId="9703"/>
    <cellStyle name="תא מסומן 5 2" xfId="29637"/>
    <cellStyle name="תא מסומן 6" xfId="9704"/>
    <cellStyle name="תא מסומן 6 2" xfId="29638"/>
    <cellStyle name="תא מסומן 7" xfId="9705"/>
    <cellStyle name="תא מסומן 7 2" xfId="29639"/>
    <cellStyle name="תא מקושר" xfId="163" builtinId="24" customBuiltin="1"/>
    <cellStyle name="תא מקושר 2" xfId="9706"/>
    <cellStyle name="תא מקושר 2 2" xfId="9707"/>
    <cellStyle name="תא מקושר 2 2 2" xfId="29641"/>
    <cellStyle name="תא מקושר 2 3" xfId="9708"/>
    <cellStyle name="תא מקושר 2 3 2" xfId="29642"/>
    <cellStyle name="תא מקושר 2 4" xfId="29640"/>
    <cellStyle name="תא מקושר 2_15" xfId="14822"/>
    <cellStyle name="תא מקושר 3" xfId="9709"/>
    <cellStyle name="תא מקושר 3 2" xfId="29643"/>
    <cellStyle name="תא מקושר 4" xfId="9710"/>
    <cellStyle name="תא מקושר 4 2" xfId="29644"/>
    <cellStyle name="תא מקושר 5" xfId="9711"/>
    <cellStyle name="תא מקושר 5 2" xfId="29645"/>
    <cellStyle name="תא מקושר 6" xfId="9712"/>
    <cellStyle name="תא מקושר 6 2" xfId="29646"/>
    <cellStyle name="תא מקושר 7" xfId="9713"/>
    <cellStyle name="תא מקושר 7 2" xfId="29647"/>
  </cellStyles>
  <dxfs count="6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 val="0"/>
        <i val="0"/>
      </font>
    </dxf>
    <dxf>
      <font>
        <b/>
        <color theme="1"/>
      </font>
    </dxf>
    <dxf>
      <font>
        <b/>
        <color theme="1"/>
      </font>
      <border>
        <bottom style="thin">
          <color theme="0" tint="-0.34998626667073579"/>
        </bottom>
      </border>
    </dxf>
    <dxf>
      <font>
        <b/>
        <i val="0"/>
      </font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</dxfs>
  <tableStyles count="1" defaultTableStyle="TableStyleMedium2" defaultPivotStyle="PivotStyleLight16">
    <tableStyle name="Neches_Boded_Style" table="0" count="13">
      <tableStyleElement type="headerRow" dxfId="68"/>
      <tableStyleElement type="totalRow" dxfId="67"/>
      <tableStyleElement type="firstRowStripe" dxfId="66"/>
      <tableStyleElement type="firstColumnStripe" dxfId="65"/>
      <tableStyleElement type="firstSubtotalColumn" dxfId="64"/>
      <tableStyleElement type="firstSubtotalRow" dxfId="63"/>
      <tableStyleElement type="secondSubtotalRow" dxfId="62"/>
      <tableStyleElement type="thirdSubtotalRow" dxfId="61"/>
      <tableStyleElement type="firstRowSubheading" dxfId="60"/>
      <tableStyleElement type="secondRowSubheading" dxfId="59"/>
      <tableStyleElement type="thirdRowSubheading" dxfId="58"/>
      <tableStyleElement type="pageFieldLabels" dxfId="57"/>
      <tableStyleElement type="pageFieldValues" dxfId="5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D67"/>
  <sheetViews>
    <sheetView rightToLeft="1" tabSelected="1" zoomScale="85" zoomScaleNormal="85" workbookViewId="0">
      <selection activeCell="C10" sqref="C10:C43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16384" width="9.140625" style="8"/>
  </cols>
  <sheetData>
    <row r="1" spans="1:4">
      <c r="B1" s="46" t="s">
        <v>142</v>
      </c>
      <c r="C1" s="67" t="s" vm="1">
        <v>225</v>
      </c>
    </row>
    <row r="2" spans="1:4">
      <c r="B2" s="46" t="s">
        <v>141</v>
      </c>
      <c r="C2" s="67" t="s">
        <v>226</v>
      </c>
    </row>
    <row r="3" spans="1:4">
      <c r="B3" s="46" t="s">
        <v>143</v>
      </c>
      <c r="C3" s="67" t="s">
        <v>227</v>
      </c>
    </row>
    <row r="4" spans="1:4">
      <c r="B4" s="46" t="s">
        <v>144</v>
      </c>
      <c r="C4" s="67">
        <v>2145</v>
      </c>
    </row>
    <row r="6" spans="1:4" ht="26.25" customHeight="1">
      <c r="B6" s="124" t="s">
        <v>156</v>
      </c>
      <c r="C6" s="125"/>
      <c r="D6" s="126"/>
    </row>
    <row r="7" spans="1:4" s="9" customFormat="1">
      <c r="B7" s="21"/>
      <c r="C7" s="22" t="s">
        <v>107</v>
      </c>
      <c r="D7" s="23" t="s">
        <v>105</v>
      </c>
    </row>
    <row r="8" spans="1:4" s="9" customFormat="1">
      <c r="B8" s="21"/>
      <c r="C8" s="24" t="s">
        <v>204</v>
      </c>
      <c r="D8" s="25" t="s">
        <v>19</v>
      </c>
    </row>
    <row r="9" spans="1:4" s="10" customFormat="1" ht="18" customHeight="1">
      <c r="B9" s="35"/>
      <c r="C9" s="18" t="s">
        <v>0</v>
      </c>
      <c r="D9" s="26" t="s">
        <v>1</v>
      </c>
    </row>
    <row r="10" spans="1:4" s="10" customFormat="1" ht="18" customHeight="1">
      <c r="B10" s="54" t="s">
        <v>155</v>
      </c>
      <c r="C10" s="106">
        <f>C11+C12+C23+C33+C37</f>
        <v>727348.47941556002</v>
      </c>
      <c r="D10" s="107">
        <f>C10/$C$42</f>
        <v>1</v>
      </c>
    </row>
    <row r="11" spans="1:4">
      <c r="A11" s="42" t="s">
        <v>122</v>
      </c>
      <c r="B11" s="27" t="s">
        <v>157</v>
      </c>
      <c r="C11" s="106">
        <f>מזומנים!J10</f>
        <v>78938.008641027991</v>
      </c>
      <c r="D11" s="107">
        <f t="shared" ref="D11:D23" si="0">C11/$C$42</f>
        <v>0.10852845764447924</v>
      </c>
    </row>
    <row r="12" spans="1:4">
      <c r="B12" s="27" t="s">
        <v>158</v>
      </c>
      <c r="C12" s="106">
        <f>SUM(C13:C21)</f>
        <v>556416.43048554205</v>
      </c>
      <c r="D12" s="107">
        <f t="shared" si="0"/>
        <v>0.76499291087077614</v>
      </c>
    </row>
    <row r="13" spans="1:4">
      <c r="A13" s="44" t="s">
        <v>122</v>
      </c>
      <c r="B13" s="28" t="s">
        <v>68</v>
      </c>
      <c r="C13" s="106" vm="2">
        <v>112270.59405789702</v>
      </c>
      <c r="D13" s="107">
        <f t="shared" si="0"/>
        <v>0.15435598923381105</v>
      </c>
    </row>
    <row r="14" spans="1:4">
      <c r="A14" s="44" t="s">
        <v>122</v>
      </c>
      <c r="B14" s="28" t="s">
        <v>69</v>
      </c>
      <c r="C14" s="106" t="s" vm="3">
        <v>2542</v>
      </c>
      <c r="D14" s="107"/>
    </row>
    <row r="15" spans="1:4">
      <c r="A15" s="44" t="s">
        <v>122</v>
      </c>
      <c r="B15" s="28" t="s">
        <v>70</v>
      </c>
      <c r="C15" s="106">
        <f>'אג"ח קונצרני'!R11</f>
        <v>178982.13830688506</v>
      </c>
      <c r="D15" s="107">
        <f t="shared" si="0"/>
        <v>0.24607480921758579</v>
      </c>
    </row>
    <row r="16" spans="1:4">
      <c r="A16" s="44" t="s">
        <v>122</v>
      </c>
      <c r="B16" s="28" t="s">
        <v>71</v>
      </c>
      <c r="C16" s="106">
        <f>מניות!L11</f>
        <v>132672.19093054201</v>
      </c>
      <c r="D16" s="107">
        <f t="shared" si="0"/>
        <v>0.18240526334384716</v>
      </c>
    </row>
    <row r="17" spans="1:4">
      <c r="A17" s="44" t="s">
        <v>122</v>
      </c>
      <c r="B17" s="28" t="s">
        <v>217</v>
      </c>
      <c r="C17" s="106" vm="4">
        <v>91018.350270065028</v>
      </c>
      <c r="D17" s="107">
        <f t="shared" si="0"/>
        <v>0.12513719743141583</v>
      </c>
    </row>
    <row r="18" spans="1:4">
      <c r="A18" s="44" t="s">
        <v>122</v>
      </c>
      <c r="B18" s="28" t="s">
        <v>72</v>
      </c>
      <c r="C18" s="106" vm="5">
        <v>43156.495940145011</v>
      </c>
      <c r="D18" s="107">
        <f t="shared" si="0"/>
        <v>5.9334001735759694E-2</v>
      </c>
    </row>
    <row r="19" spans="1:4">
      <c r="A19" s="44" t="s">
        <v>122</v>
      </c>
      <c r="B19" s="28" t="s">
        <v>73</v>
      </c>
      <c r="C19" s="106" vm="6">
        <v>22.954463208000004</v>
      </c>
      <c r="D19" s="107">
        <f t="shared" si="0"/>
        <v>3.1559099740532078E-5</v>
      </c>
    </row>
    <row r="20" spans="1:4">
      <c r="A20" s="44" t="s">
        <v>122</v>
      </c>
      <c r="B20" s="28" t="s">
        <v>74</v>
      </c>
      <c r="C20" s="106" vm="7">
        <v>-1283.0336303620002</v>
      </c>
      <c r="D20" s="107">
        <f t="shared" si="0"/>
        <v>-1.7639875062266507E-3</v>
      </c>
    </row>
    <row r="21" spans="1:4">
      <c r="A21" s="44" t="s">
        <v>122</v>
      </c>
      <c r="B21" s="28" t="s">
        <v>75</v>
      </c>
      <c r="C21" s="106" vm="8">
        <v>-423.25985283800003</v>
      </c>
      <c r="D21" s="107">
        <f t="shared" si="0"/>
        <v>-5.819216851571592E-4</v>
      </c>
    </row>
    <row r="22" spans="1:4">
      <c r="A22" s="44" t="s">
        <v>122</v>
      </c>
      <c r="B22" s="28" t="s">
        <v>76</v>
      </c>
      <c r="C22" s="106" t="s" vm="9">
        <v>2542</v>
      </c>
      <c r="D22" s="107" t="s" vm="10">
        <v>2542</v>
      </c>
    </row>
    <row r="23" spans="1:4">
      <c r="B23" s="27" t="s">
        <v>159</v>
      </c>
      <c r="C23" s="106">
        <f>SUM(C24:C32)</f>
        <v>46953.049668478008</v>
      </c>
      <c r="D23" s="107">
        <f t="shared" si="0"/>
        <v>6.4553719430617051E-2</v>
      </c>
    </row>
    <row r="24" spans="1:4">
      <c r="A24" s="44" t="s">
        <v>122</v>
      </c>
      <c r="B24" s="28" t="s">
        <v>77</v>
      </c>
      <c r="C24" s="106" t="s" vm="11">
        <v>2542</v>
      </c>
      <c r="D24" s="107" t="s" vm="12">
        <v>2542</v>
      </c>
    </row>
    <row r="25" spans="1:4">
      <c r="A25" s="44" t="s">
        <v>122</v>
      </c>
      <c r="B25" s="28" t="s">
        <v>78</v>
      </c>
      <c r="C25" s="106" t="s" vm="13">
        <v>2542</v>
      </c>
      <c r="D25" s="107" t="s" vm="14">
        <v>2542</v>
      </c>
    </row>
    <row r="26" spans="1:4">
      <c r="A26" s="44" t="s">
        <v>122</v>
      </c>
      <c r="B26" s="28" t="s">
        <v>70</v>
      </c>
      <c r="C26" s="106" vm="15">
        <v>10753.033687810002</v>
      </c>
      <c r="D26" s="107">
        <f t="shared" ref="D26:D29" si="1">C26/$C$42</f>
        <v>1.4783881443527996E-2</v>
      </c>
    </row>
    <row r="27" spans="1:4">
      <c r="A27" s="44" t="s">
        <v>122</v>
      </c>
      <c r="B27" s="28" t="s">
        <v>79</v>
      </c>
      <c r="C27" s="106" vm="16">
        <v>16.233810000000002</v>
      </c>
      <c r="D27" s="107">
        <f t="shared" si="1"/>
        <v>2.2319164003813156E-5</v>
      </c>
    </row>
    <row r="28" spans="1:4">
      <c r="A28" s="44" t="s">
        <v>122</v>
      </c>
      <c r="B28" s="28" t="s">
        <v>80</v>
      </c>
      <c r="C28" s="106" vm="17">
        <v>37559.558199999999</v>
      </c>
      <c r="D28" s="107">
        <f t="shared" si="1"/>
        <v>5.1639013846815081E-2</v>
      </c>
    </row>
    <row r="29" spans="1:4">
      <c r="A29" s="44" t="s">
        <v>122</v>
      </c>
      <c r="B29" s="28" t="s">
        <v>81</v>
      </c>
      <c r="C29" s="106" vm="18">
        <v>48.154312489000013</v>
      </c>
      <c r="D29" s="107">
        <f t="shared" si="1"/>
        <v>6.6205283783219058E-5</v>
      </c>
    </row>
    <row r="30" spans="1:4">
      <c r="A30" s="44" t="s">
        <v>122</v>
      </c>
      <c r="B30" s="28" t="s">
        <v>182</v>
      </c>
      <c r="C30" s="106" t="s" vm="19">
        <v>2542</v>
      </c>
      <c r="D30" s="107" t="s" vm="20">
        <v>2542</v>
      </c>
    </row>
    <row r="31" spans="1:4">
      <c r="A31" s="44" t="s">
        <v>122</v>
      </c>
      <c r="B31" s="28" t="s">
        <v>102</v>
      </c>
      <c r="C31" s="106" vm="21">
        <v>-1423.9303418210002</v>
      </c>
      <c r="D31" s="107">
        <f t="shared" ref="D31" si="2">C31/$C$42</f>
        <v>-1.9577003075130625E-3</v>
      </c>
    </row>
    <row r="32" spans="1:4">
      <c r="A32" s="44" t="s">
        <v>122</v>
      </c>
      <c r="B32" s="28" t="s">
        <v>82</v>
      </c>
      <c r="C32" s="106" t="s" vm="22">
        <v>2542</v>
      </c>
      <c r="D32" s="107" t="s" vm="23">
        <v>2542</v>
      </c>
    </row>
    <row r="33" spans="1:4">
      <c r="A33" s="44" t="s">
        <v>122</v>
      </c>
      <c r="B33" s="27" t="s">
        <v>160</v>
      </c>
      <c r="C33" s="106">
        <f>הלוואות!P10</f>
        <v>45167.54581587002</v>
      </c>
      <c r="D33" s="107">
        <f t="shared" ref="D33" si="3">C33/$C$42</f>
        <v>6.2098907324537343E-2</v>
      </c>
    </row>
    <row r="34" spans="1:4">
      <c r="A34" s="44" t="s">
        <v>122</v>
      </c>
      <c r="B34" s="27" t="s">
        <v>161</v>
      </c>
      <c r="C34" s="106" t="s" vm="24">
        <v>2542</v>
      </c>
      <c r="D34" s="107" t="s" vm="25">
        <v>2542</v>
      </c>
    </row>
    <row r="35" spans="1:4">
      <c r="A35" s="44" t="s">
        <v>122</v>
      </c>
      <c r="B35" s="27" t="s">
        <v>162</v>
      </c>
      <c r="C35" s="106" t="s" vm="26">
        <v>2542</v>
      </c>
      <c r="D35" s="107" t="s" vm="27">
        <v>2542</v>
      </c>
    </row>
    <row r="36" spans="1:4">
      <c r="A36" s="44" t="s">
        <v>122</v>
      </c>
      <c r="B36" s="45" t="s">
        <v>163</v>
      </c>
      <c r="C36" s="106" t="s" vm="28">
        <v>2542</v>
      </c>
      <c r="D36" s="107" t="s" vm="29">
        <v>2542</v>
      </c>
    </row>
    <row r="37" spans="1:4">
      <c r="A37" s="44" t="s">
        <v>122</v>
      </c>
      <c r="B37" s="27" t="s">
        <v>164</v>
      </c>
      <c r="C37" s="106">
        <f>'השקעות אחרות '!I10</f>
        <v>-126.55519535800001</v>
      </c>
      <c r="D37" s="107">
        <f t="shared" ref="D37:D38" si="4">C37/$C$42</f>
        <v>-1.739952704097076E-4</v>
      </c>
    </row>
    <row r="38" spans="1:4">
      <c r="A38" s="44"/>
      <c r="B38" s="55" t="s">
        <v>166</v>
      </c>
      <c r="C38" s="106">
        <v>0</v>
      </c>
      <c r="D38" s="107">
        <f t="shared" si="4"/>
        <v>0</v>
      </c>
    </row>
    <row r="39" spans="1:4">
      <c r="A39" s="44" t="s">
        <v>122</v>
      </c>
      <c r="B39" s="56" t="s">
        <v>167</v>
      </c>
      <c r="C39" s="106" t="s" vm="30">
        <v>2542</v>
      </c>
      <c r="D39" s="107" t="s" vm="31">
        <v>2542</v>
      </c>
    </row>
    <row r="40" spans="1:4">
      <c r="A40" s="44" t="s">
        <v>122</v>
      </c>
      <c r="B40" s="56" t="s">
        <v>202</v>
      </c>
      <c r="C40" s="106" t="s" vm="32">
        <v>2542</v>
      </c>
      <c r="D40" s="107" t="s" vm="33">
        <v>2542</v>
      </c>
    </row>
    <row r="41" spans="1:4">
      <c r="A41" s="44" t="s">
        <v>122</v>
      </c>
      <c r="B41" s="56" t="s">
        <v>168</v>
      </c>
      <c r="C41" s="106" t="s" vm="34">
        <v>2542</v>
      </c>
      <c r="D41" s="107" t="s" vm="35">
        <v>2542</v>
      </c>
    </row>
    <row r="42" spans="1:4">
      <c r="B42" s="56" t="s">
        <v>83</v>
      </c>
      <c r="C42" s="106">
        <f>C10</f>
        <v>727348.47941556002</v>
      </c>
      <c r="D42" s="107">
        <f t="shared" ref="D42" si="5">C42/$C$42</f>
        <v>1</v>
      </c>
    </row>
    <row r="43" spans="1:4">
      <c r="A43" s="44" t="s">
        <v>122</v>
      </c>
      <c r="B43" s="56" t="s">
        <v>165</v>
      </c>
      <c r="C43" s="106">
        <f>'יתרת התחייבות להשקעה'!C10</f>
        <v>63121.295282608655</v>
      </c>
      <c r="D43" s="107"/>
    </row>
    <row r="44" spans="1:4">
      <c r="B44" s="5" t="s">
        <v>106</v>
      </c>
    </row>
    <row r="45" spans="1:4">
      <c r="C45" s="62" t="s">
        <v>149</v>
      </c>
      <c r="D45" s="34" t="s">
        <v>101</v>
      </c>
    </row>
    <row r="46" spans="1:4">
      <c r="C46" s="63" t="s">
        <v>0</v>
      </c>
      <c r="D46" s="23" t="s">
        <v>1</v>
      </c>
    </row>
    <row r="47" spans="1:4">
      <c r="C47" s="108" t="s">
        <v>132</v>
      </c>
      <c r="D47" s="109" vm="36">
        <v>2.4483000000000001</v>
      </c>
    </row>
    <row r="48" spans="1:4">
      <c r="C48" s="108" t="s">
        <v>139</v>
      </c>
      <c r="D48" s="109">
        <v>0.61248464783467715</v>
      </c>
    </row>
    <row r="49" spans="2:4">
      <c r="C49" s="108" t="s">
        <v>136</v>
      </c>
      <c r="D49" s="109" vm="37">
        <v>2.5697000000000001</v>
      </c>
    </row>
    <row r="50" spans="2:4">
      <c r="B50" s="11"/>
      <c r="C50" s="108" t="s">
        <v>1526</v>
      </c>
      <c r="D50" s="109" vm="38">
        <v>3.726</v>
      </c>
    </row>
    <row r="51" spans="2:4">
      <c r="C51" s="108" t="s">
        <v>130</v>
      </c>
      <c r="D51" s="109" vm="39">
        <v>4.0258000000000003</v>
      </c>
    </row>
    <row r="52" spans="2:4">
      <c r="C52" s="108" t="s">
        <v>131</v>
      </c>
      <c r="D52" s="109" vm="40">
        <v>4.4108000000000001</v>
      </c>
    </row>
    <row r="53" spans="2:4">
      <c r="C53" s="108" t="s">
        <v>133</v>
      </c>
      <c r="D53" s="109">
        <v>0.44400000000000001</v>
      </c>
    </row>
    <row r="54" spans="2:4">
      <c r="C54" s="108" t="s">
        <v>137</v>
      </c>
      <c r="D54" s="109" vm="41">
        <v>3.2545999999999999</v>
      </c>
    </row>
    <row r="55" spans="2:4">
      <c r="C55" s="108" t="s">
        <v>138</v>
      </c>
      <c r="D55" s="109">
        <v>0.15553456248276734</v>
      </c>
    </row>
    <row r="56" spans="2:4">
      <c r="C56" s="108" t="s">
        <v>135</v>
      </c>
      <c r="D56" s="109" vm="42">
        <v>0.54069999999999996</v>
      </c>
    </row>
    <row r="57" spans="2:4">
      <c r="C57" s="108" t="s">
        <v>2543</v>
      </c>
      <c r="D57" s="109">
        <v>2.2755332999999998</v>
      </c>
    </row>
    <row r="58" spans="2:4">
      <c r="C58" s="108" t="s">
        <v>134</v>
      </c>
      <c r="D58" s="109" vm="43">
        <v>0.38080000000000003</v>
      </c>
    </row>
    <row r="59" spans="2:4">
      <c r="C59" s="108" t="s">
        <v>128</v>
      </c>
      <c r="D59" s="109" vm="44">
        <v>3.4409999999999998</v>
      </c>
    </row>
    <row r="60" spans="2:4">
      <c r="C60" s="108" t="s">
        <v>140</v>
      </c>
      <c r="D60" s="109" vm="45">
        <v>0.20399999999999999</v>
      </c>
    </row>
    <row r="61" spans="2:4">
      <c r="C61" s="108" t="s">
        <v>2544</v>
      </c>
      <c r="D61" s="109" vm="46">
        <v>0.36259999999999998</v>
      </c>
    </row>
    <row r="62" spans="2:4">
      <c r="C62" s="108" t="s">
        <v>2545</v>
      </c>
      <c r="D62" s="109">
        <v>4.4234363711624342E-2</v>
      </c>
    </row>
    <row r="63" spans="2:4">
      <c r="C63" s="108" t="s">
        <v>2546</v>
      </c>
      <c r="D63" s="109">
        <v>0.50670004417611536</v>
      </c>
    </row>
    <row r="64" spans="2:4">
      <c r="C64" s="108" t="s">
        <v>129</v>
      </c>
      <c r="D64" s="109">
        <v>1</v>
      </c>
    </row>
    <row r="65" spans="3:4">
      <c r="C65" s="110"/>
      <c r="D65" s="110"/>
    </row>
    <row r="66" spans="3:4">
      <c r="C66" s="110"/>
      <c r="D66" s="110"/>
    </row>
    <row r="67" spans="3:4">
      <c r="C67" s="111"/>
      <c r="D67" s="111"/>
    </row>
  </sheetData>
  <sheetProtection sheet="1" objects="1" scenarios="1"/>
  <mergeCells count="1">
    <mergeCell ref="B6:D6"/>
  </mergeCells>
  <phoneticPr fontId="5" type="noConversion"/>
  <dataValidations count="1">
    <dataValidation allowBlank="1" showInputMessage="1" showErrorMessage="1" sqref="C45:D46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scale="46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M59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9.7109375" style="2" bestFit="1" customWidth="1"/>
    <col min="3" max="3" width="50.42578125" style="2" bestFit="1" customWidth="1"/>
    <col min="4" max="4" width="6.42578125" style="2" bestFit="1" customWidth="1"/>
    <col min="5" max="5" width="5.28515625" style="2" bestFit="1" customWidth="1"/>
    <col min="6" max="6" width="12" style="1" bestFit="1" customWidth="1"/>
    <col min="7" max="7" width="7" style="1" bestFit="1" customWidth="1"/>
    <col min="8" max="8" width="10.7109375" style="1" bestFit="1" customWidth="1"/>
    <col min="9" max="9" width="9.7109375" style="1" bestFit="1" customWidth="1"/>
    <col min="10" max="10" width="6.28515625" style="1" bestFit="1" customWidth="1"/>
    <col min="11" max="11" width="9.140625" style="1" bestFit="1"/>
    <col min="12" max="12" width="9" style="1" bestFit="1" customWidth="1"/>
    <col min="13" max="16384" width="9.140625" style="1"/>
  </cols>
  <sheetData>
    <row r="1" spans="2:13">
      <c r="B1" s="46" t="s">
        <v>142</v>
      </c>
      <c r="C1" s="67" t="s" vm="1">
        <v>225</v>
      </c>
    </row>
    <row r="2" spans="2:13">
      <c r="B2" s="46" t="s">
        <v>141</v>
      </c>
      <c r="C2" s="67" t="s">
        <v>226</v>
      </c>
    </row>
    <row r="3" spans="2:13">
      <c r="B3" s="46" t="s">
        <v>143</v>
      </c>
      <c r="C3" s="67" t="s">
        <v>227</v>
      </c>
    </row>
    <row r="4" spans="2:13">
      <c r="B4" s="46" t="s">
        <v>144</v>
      </c>
      <c r="C4" s="67">
        <v>2145</v>
      </c>
    </row>
    <row r="6" spans="2:13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9"/>
    </row>
    <row r="7" spans="2:13" ht="26.25" customHeight="1">
      <c r="B7" s="127" t="s">
        <v>91</v>
      </c>
      <c r="C7" s="128"/>
      <c r="D7" s="128"/>
      <c r="E7" s="128"/>
      <c r="F7" s="128"/>
      <c r="G7" s="128"/>
      <c r="H7" s="128"/>
      <c r="I7" s="128"/>
      <c r="J7" s="128"/>
      <c r="K7" s="128"/>
      <c r="L7" s="129"/>
      <c r="M7" s="3"/>
    </row>
    <row r="8" spans="2:13" s="3" customFormat="1" ht="78.75">
      <c r="B8" s="21" t="s">
        <v>112</v>
      </c>
      <c r="C8" s="29" t="s">
        <v>44</v>
      </c>
      <c r="D8" s="29" t="s">
        <v>115</v>
      </c>
      <c r="E8" s="29" t="s">
        <v>65</v>
      </c>
      <c r="F8" s="29" t="s">
        <v>99</v>
      </c>
      <c r="G8" s="29" t="s">
        <v>201</v>
      </c>
      <c r="H8" s="29" t="s">
        <v>200</v>
      </c>
      <c r="I8" s="29" t="s">
        <v>61</v>
      </c>
      <c r="J8" s="29" t="s">
        <v>58</v>
      </c>
      <c r="K8" s="29" t="s">
        <v>145</v>
      </c>
      <c r="L8" s="30" t="s">
        <v>147</v>
      </c>
    </row>
    <row r="9" spans="2:13" s="3" customFormat="1">
      <c r="B9" s="14"/>
      <c r="C9" s="29"/>
      <c r="D9" s="29"/>
      <c r="E9" s="29"/>
      <c r="F9" s="29"/>
      <c r="G9" s="15" t="s">
        <v>208</v>
      </c>
      <c r="H9" s="15"/>
      <c r="I9" s="15" t="s">
        <v>204</v>
      </c>
      <c r="J9" s="15" t="s">
        <v>19</v>
      </c>
      <c r="K9" s="31" t="s">
        <v>19</v>
      </c>
      <c r="L9" s="16" t="s">
        <v>19</v>
      </c>
    </row>
    <row r="10" spans="2:13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3" s="4" customFormat="1" ht="18" customHeight="1">
      <c r="B11" s="93" t="s">
        <v>49</v>
      </c>
      <c r="C11" s="71"/>
      <c r="D11" s="71"/>
      <c r="E11" s="71"/>
      <c r="F11" s="71"/>
      <c r="G11" s="80"/>
      <c r="H11" s="82"/>
      <c r="I11" s="80">
        <v>-1283.0336303620002</v>
      </c>
      <c r="J11" s="71"/>
      <c r="K11" s="81">
        <f>I11/$I$11</f>
        <v>1</v>
      </c>
      <c r="L11" s="81">
        <f>I11/'סכום נכסי הקרן'!$C$42</f>
        <v>-1.7639875062266507E-3</v>
      </c>
    </row>
    <row r="12" spans="2:13">
      <c r="B12" s="92" t="s">
        <v>195</v>
      </c>
      <c r="C12" s="73"/>
      <c r="D12" s="73"/>
      <c r="E12" s="73"/>
      <c r="F12" s="73"/>
      <c r="G12" s="83"/>
      <c r="H12" s="85"/>
      <c r="I12" s="83">
        <v>210.04502230100002</v>
      </c>
      <c r="J12" s="73"/>
      <c r="K12" s="84">
        <f t="shared" ref="K12:K15" si="0">I12/$I$11</f>
        <v>-0.16370967785290014</v>
      </c>
      <c r="L12" s="84">
        <f>I12/'סכום נכסי הקרן'!$C$42</f>
        <v>2.8878182638090571E-4</v>
      </c>
    </row>
    <row r="13" spans="2:13">
      <c r="B13" s="89" t="s">
        <v>188</v>
      </c>
      <c r="C13" s="71"/>
      <c r="D13" s="71"/>
      <c r="E13" s="71"/>
      <c r="F13" s="71"/>
      <c r="G13" s="80"/>
      <c r="H13" s="82"/>
      <c r="I13" s="80">
        <v>210.04502230100002</v>
      </c>
      <c r="J13" s="71"/>
      <c r="K13" s="81">
        <f t="shared" si="0"/>
        <v>-0.16370967785290014</v>
      </c>
      <c r="L13" s="81">
        <f>I13/'סכום נכסי הקרן'!$C$42</f>
        <v>2.8878182638090571E-4</v>
      </c>
    </row>
    <row r="14" spans="2:13">
      <c r="B14" s="76" t="s">
        <v>1910</v>
      </c>
      <c r="C14" s="73" t="s">
        <v>1911</v>
      </c>
      <c r="D14" s="86" t="s">
        <v>116</v>
      </c>
      <c r="E14" s="86" t="s">
        <v>642</v>
      </c>
      <c r="F14" s="86" t="s">
        <v>129</v>
      </c>
      <c r="G14" s="83">
        <v>29.434560000000005</v>
      </c>
      <c r="H14" s="85">
        <v>714000</v>
      </c>
      <c r="I14" s="83">
        <v>210.16276054200006</v>
      </c>
      <c r="J14" s="73"/>
      <c r="K14" s="84">
        <f t="shared" si="0"/>
        <v>-0.16380144336723576</v>
      </c>
      <c r="L14" s="84">
        <f>I14/'סכום נכסי הקרן'!$C$42</f>
        <v>2.8894369960169618E-4</v>
      </c>
    </row>
    <row r="15" spans="2:13">
      <c r="B15" s="76" t="s">
        <v>1912</v>
      </c>
      <c r="C15" s="73" t="s">
        <v>1913</v>
      </c>
      <c r="D15" s="86" t="s">
        <v>116</v>
      </c>
      <c r="E15" s="86" t="s">
        <v>642</v>
      </c>
      <c r="F15" s="86" t="s">
        <v>129</v>
      </c>
      <c r="G15" s="83">
        <v>-29.434560000000005</v>
      </c>
      <c r="H15" s="85">
        <v>400</v>
      </c>
      <c r="I15" s="83">
        <v>-0.11773824100000002</v>
      </c>
      <c r="J15" s="73"/>
      <c r="K15" s="84">
        <f t="shared" si="0"/>
        <v>9.1765514335568032E-5</v>
      </c>
      <c r="L15" s="84">
        <f>I15/'סכום נכסי הקרן'!$C$42</f>
        <v>-1.6187322079040463E-7</v>
      </c>
    </row>
    <row r="16" spans="2:13">
      <c r="B16" s="72"/>
      <c r="C16" s="73"/>
      <c r="D16" s="73"/>
      <c r="E16" s="73"/>
      <c r="F16" s="73"/>
      <c r="G16" s="83"/>
      <c r="H16" s="85"/>
      <c r="I16" s="73"/>
      <c r="J16" s="73"/>
      <c r="K16" s="84"/>
      <c r="L16" s="73"/>
    </row>
    <row r="17" spans="2:12">
      <c r="B17" s="92" t="s">
        <v>194</v>
      </c>
      <c r="C17" s="73"/>
      <c r="D17" s="73"/>
      <c r="E17" s="73"/>
      <c r="F17" s="73"/>
      <c r="G17" s="83"/>
      <c r="H17" s="85"/>
      <c r="I17" s="83">
        <v>-1493.0786526630002</v>
      </c>
      <c r="J17" s="73"/>
      <c r="K17" s="84">
        <f t="shared" ref="K17:K22" si="1">I17/$I$11</f>
        <v>1.1637096778529001</v>
      </c>
      <c r="L17" s="84">
        <f>I17/'סכום נכסי הקרן'!$C$42</f>
        <v>-2.0527693326075564E-3</v>
      </c>
    </row>
    <row r="18" spans="2:12">
      <c r="B18" s="89" t="s">
        <v>188</v>
      </c>
      <c r="C18" s="71"/>
      <c r="D18" s="71"/>
      <c r="E18" s="71"/>
      <c r="F18" s="71"/>
      <c r="G18" s="80"/>
      <c r="H18" s="82"/>
      <c r="I18" s="80">
        <v>-1493.0786526630002</v>
      </c>
      <c r="J18" s="71"/>
      <c r="K18" s="81">
        <f t="shared" si="1"/>
        <v>1.1637096778529001</v>
      </c>
      <c r="L18" s="81">
        <f>I18/'סכום נכסי הקרן'!$C$42</f>
        <v>-2.0527693326075564E-3</v>
      </c>
    </row>
    <row r="19" spans="2:12">
      <c r="B19" s="76" t="s">
        <v>1914</v>
      </c>
      <c r="C19" s="73" t="s">
        <v>1915</v>
      </c>
      <c r="D19" s="86" t="s">
        <v>28</v>
      </c>
      <c r="E19" s="86" t="s">
        <v>642</v>
      </c>
      <c r="F19" s="86" t="s">
        <v>128</v>
      </c>
      <c r="G19" s="83">
        <v>-8.6519089999999998</v>
      </c>
      <c r="H19" s="85">
        <v>40350</v>
      </c>
      <c r="I19" s="83">
        <v>-1201.268624438</v>
      </c>
      <c r="J19" s="73"/>
      <c r="K19" s="84">
        <f t="shared" si="1"/>
        <v>0.93627212569562135</v>
      </c>
      <c r="L19" s="84">
        <f>I19/'סכום נכסי הקרן'!$C$42</f>
        <v>-1.6515723321553443E-3</v>
      </c>
    </row>
    <row r="20" spans="2:12">
      <c r="B20" s="76" t="s">
        <v>1916</v>
      </c>
      <c r="C20" s="73" t="s">
        <v>1917</v>
      </c>
      <c r="D20" s="86" t="s">
        <v>28</v>
      </c>
      <c r="E20" s="86" t="s">
        <v>642</v>
      </c>
      <c r="F20" s="86" t="s">
        <v>128</v>
      </c>
      <c r="G20" s="83">
        <v>8.6519089999999998</v>
      </c>
      <c r="H20" s="85">
        <v>5593</v>
      </c>
      <c r="I20" s="83">
        <v>166.51041924400002</v>
      </c>
      <c r="J20" s="73"/>
      <c r="K20" s="84">
        <f t="shared" si="1"/>
        <v>-0.12977868646905236</v>
      </c>
      <c r="L20" s="84">
        <f>I20/'סכום נכסי הקרן'!$C$42</f>
        <v>2.2892798150591403E-4</v>
      </c>
    </row>
    <row r="21" spans="2:12">
      <c r="B21" s="76" t="s">
        <v>1918</v>
      </c>
      <c r="C21" s="73" t="s">
        <v>1919</v>
      </c>
      <c r="D21" s="86" t="s">
        <v>28</v>
      </c>
      <c r="E21" s="86" t="s">
        <v>642</v>
      </c>
      <c r="F21" s="86" t="s">
        <v>130</v>
      </c>
      <c r="G21" s="83">
        <v>-39.931886000000006</v>
      </c>
      <c r="H21" s="85">
        <v>31520</v>
      </c>
      <c r="I21" s="83">
        <v>-506.70854101100008</v>
      </c>
      <c r="J21" s="73"/>
      <c r="K21" s="84">
        <f t="shared" si="1"/>
        <v>0.3949300540688363</v>
      </c>
      <c r="L21" s="84">
        <f>I21/'סכום נכסי הקרן'!$C$42</f>
        <v>-6.966516812108429E-4</v>
      </c>
    </row>
    <row r="22" spans="2:12">
      <c r="B22" s="76" t="s">
        <v>1920</v>
      </c>
      <c r="C22" s="73" t="s">
        <v>1921</v>
      </c>
      <c r="D22" s="86" t="s">
        <v>28</v>
      </c>
      <c r="E22" s="86" t="s">
        <v>642</v>
      </c>
      <c r="F22" s="86" t="s">
        <v>130</v>
      </c>
      <c r="G22" s="83">
        <v>39.931886000000006</v>
      </c>
      <c r="H22" s="85">
        <v>3010</v>
      </c>
      <c r="I22" s="83">
        <v>48.388093542000007</v>
      </c>
      <c r="J22" s="73"/>
      <c r="K22" s="84">
        <f t="shared" si="1"/>
        <v>-3.7713815442505273E-2</v>
      </c>
      <c r="L22" s="84">
        <f>I22/'סכום נכסי הקרן'!$C$42</f>
        <v>6.6526699252717028E-5</v>
      </c>
    </row>
    <row r="23" spans="2:12">
      <c r="B23" s="72"/>
      <c r="C23" s="73"/>
      <c r="D23" s="73"/>
      <c r="E23" s="73"/>
      <c r="F23" s="73"/>
      <c r="G23" s="83"/>
      <c r="H23" s="85"/>
      <c r="I23" s="73"/>
      <c r="J23" s="73"/>
      <c r="K23" s="84"/>
      <c r="L23" s="73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114" t="s">
        <v>216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114" t="s">
        <v>108</v>
      </c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114" t="s">
        <v>199</v>
      </c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114" t="s">
        <v>207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</row>
    <row r="116" spans="2:12"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</row>
    <row r="117" spans="2:12"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</row>
    <row r="118" spans="2:12"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</row>
    <row r="119" spans="2:12"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2:12"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</row>
    <row r="121" spans="2:12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</row>
    <row r="122" spans="2:12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</row>
    <row r="123" spans="2:12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</row>
    <row r="124" spans="2:12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</row>
    <row r="125" spans="2:12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</row>
    <row r="126" spans="2:12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</row>
    <row r="127" spans="2:12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</row>
    <row r="128" spans="2:12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</row>
    <row r="129" spans="2:12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</row>
    <row r="130" spans="2:12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</row>
    <row r="131" spans="2:12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</row>
    <row r="132" spans="2:12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</row>
    <row r="133" spans="2:12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</row>
    <row r="134" spans="2:12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</row>
    <row r="135" spans="2:12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</row>
    <row r="136" spans="2:12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</row>
    <row r="137" spans="2:12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</row>
    <row r="138" spans="2:12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</row>
    <row r="139" spans="2:12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</row>
    <row r="140" spans="2:12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</row>
    <row r="142" spans="2:12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</row>
    <row r="143" spans="2:12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</row>
    <row r="144" spans="2:12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</row>
    <row r="145" spans="2:12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</row>
    <row r="146" spans="2:12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</row>
    <row r="147" spans="2:12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</row>
    <row r="148" spans="2:12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</row>
    <row r="149" spans="2:12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</row>
    <row r="150" spans="2:12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</row>
    <row r="151" spans="2:12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</row>
    <row r="152" spans="2:12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</row>
    <row r="153" spans="2:12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</row>
    <row r="154" spans="2:12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</row>
    <row r="155" spans="2:12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</row>
    <row r="156" spans="2:12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</row>
    <row r="157" spans="2:12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</row>
    <row r="158" spans="2:12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</row>
    <row r="159" spans="2:12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</row>
    <row r="160" spans="2:12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</row>
    <row r="161" spans="2:12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</row>
    <row r="162" spans="2:12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</row>
    <row r="163" spans="2:12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</row>
    <row r="164" spans="2:12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</row>
    <row r="165" spans="2:12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</row>
    <row r="166" spans="2:12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</row>
    <row r="167" spans="2:12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</row>
    <row r="168" spans="2:12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</row>
    <row r="169" spans="2:12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</row>
    <row r="170" spans="2:12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</row>
    <row r="171" spans="2:12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</row>
    <row r="172" spans="2:12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</row>
    <row r="173" spans="2:12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</row>
    <row r="174" spans="2:12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</row>
    <row r="175" spans="2:12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</row>
    <row r="176" spans="2:12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</row>
    <row r="177" spans="2:12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</row>
    <row r="178" spans="2:12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</row>
    <row r="179" spans="2:12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</row>
    <row r="180" spans="2:12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</row>
    <row r="181" spans="2:12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</row>
    <row r="182" spans="2:12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</row>
    <row r="183" spans="2:12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</row>
    <row r="184" spans="2:12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</row>
    <row r="185" spans="2:12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</row>
    <row r="186" spans="2:12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</row>
    <row r="187" spans="2:12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</row>
    <row r="188" spans="2:12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</row>
    <row r="189" spans="2:12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</row>
    <row r="190" spans="2:12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</row>
    <row r="191" spans="2:12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</row>
    <row r="192" spans="2:12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</row>
    <row r="193" spans="2:12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</row>
    <row r="194" spans="2:12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</row>
    <row r="195" spans="2:12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</row>
    <row r="196" spans="2:12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</row>
    <row r="197" spans="2:12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</row>
    <row r="198" spans="2:12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</row>
    <row r="199" spans="2:12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</row>
    <row r="200" spans="2:12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</row>
    <row r="201" spans="2:12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</row>
    <row r="202" spans="2:12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</row>
    <row r="203" spans="2:12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</row>
    <row r="204" spans="2:12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</row>
    <row r="205" spans="2:12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</row>
    <row r="206" spans="2:12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</row>
    <row r="207" spans="2:12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</row>
    <row r="208" spans="2:12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</row>
    <row r="209" spans="2:12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</row>
    <row r="210" spans="2:12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</row>
    <row r="211" spans="2:12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</row>
    <row r="212" spans="2:12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</row>
    <row r="213" spans="2:12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</row>
    <row r="214" spans="2:12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</row>
    <row r="215" spans="2:12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</row>
    <row r="216" spans="2:12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</row>
    <row r="217" spans="2:12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</row>
    <row r="218" spans="2:12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</row>
    <row r="219" spans="2:12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</row>
    <row r="220" spans="2:12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</row>
    <row r="221" spans="2:12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</row>
    <row r="222" spans="2:12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</row>
    <row r="223" spans="2:12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</row>
    <row r="224" spans="2:12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</row>
    <row r="225" spans="2:12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</row>
    <row r="226" spans="2:12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</row>
    <row r="227" spans="2:12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</row>
    <row r="228" spans="2:12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</row>
    <row r="229" spans="2:12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</row>
    <row r="230" spans="2:12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</row>
    <row r="231" spans="2:12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</row>
    <row r="232" spans="2:12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</row>
    <row r="233" spans="2:12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</row>
    <row r="234" spans="2:12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</row>
    <row r="235" spans="2:12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</row>
    <row r="236" spans="2:12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</row>
    <row r="237" spans="2:12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</row>
    <row r="238" spans="2:12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</row>
    <row r="239" spans="2:12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</row>
    <row r="240" spans="2:12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</row>
    <row r="241" spans="2:12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</row>
    <row r="242" spans="2:12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</row>
    <row r="243" spans="2:12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</row>
    <row r="244" spans="2:12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</row>
    <row r="245" spans="2:12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</row>
    <row r="246" spans="2:12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</row>
    <row r="247" spans="2:12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</row>
    <row r="248" spans="2:12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</row>
    <row r="249" spans="2:12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</row>
    <row r="250" spans="2:12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</row>
    <row r="251" spans="2:12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</row>
    <row r="252" spans="2:12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</row>
    <row r="253" spans="2:12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</row>
    <row r="254" spans="2:12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</row>
    <row r="255" spans="2:12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</row>
    <row r="256" spans="2:12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</row>
    <row r="257" spans="2:12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</row>
    <row r="258" spans="2:12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</row>
    <row r="259" spans="2:12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</row>
    <row r="260" spans="2:12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</row>
    <row r="261" spans="2:12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</row>
    <row r="262" spans="2:12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</row>
    <row r="263" spans="2:12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</row>
    <row r="264" spans="2:12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</row>
    <row r="265" spans="2:12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</row>
    <row r="266" spans="2:12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</row>
    <row r="267" spans="2:12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</row>
    <row r="268" spans="2:12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</row>
    <row r="269" spans="2:12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</row>
    <row r="270" spans="2:12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</row>
    <row r="271" spans="2:12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</row>
    <row r="272" spans="2:12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</row>
    <row r="273" spans="2:12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</row>
    <row r="274" spans="2:12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</row>
    <row r="275" spans="2:12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</row>
    <row r="276" spans="2:12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</row>
    <row r="277" spans="2:12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</row>
    <row r="278" spans="2:12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</row>
    <row r="279" spans="2:12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</row>
    <row r="280" spans="2:12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</row>
    <row r="281" spans="2:12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</row>
    <row r="282" spans="2:12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</row>
    <row r="283" spans="2:12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</row>
    <row r="284" spans="2:12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</row>
    <row r="285" spans="2:12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</row>
    <row r="286" spans="2:12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</row>
    <row r="287" spans="2:12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</row>
    <row r="288" spans="2:12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</row>
    <row r="289" spans="2:12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</row>
    <row r="290" spans="2:12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</row>
    <row r="291" spans="2:12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</row>
    <row r="292" spans="2:12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</row>
    <row r="293" spans="2:12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</row>
    <row r="294" spans="2:12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</row>
    <row r="295" spans="2:12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</row>
    <row r="296" spans="2:12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</row>
    <row r="297" spans="2:12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</row>
    <row r="298" spans="2:12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</row>
    <row r="299" spans="2:12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</row>
    <row r="300" spans="2:12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</row>
    <row r="301" spans="2:12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</row>
    <row r="302" spans="2:12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</row>
    <row r="303" spans="2:12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</row>
    <row r="304" spans="2:12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</row>
    <row r="305" spans="2:12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</row>
    <row r="306" spans="2:12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</row>
    <row r="307" spans="2:12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</row>
    <row r="308" spans="2:12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</row>
    <row r="309" spans="2:12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</row>
    <row r="310" spans="2:12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</row>
    <row r="311" spans="2:12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</row>
    <row r="312" spans="2:12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</row>
    <row r="313" spans="2:12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</row>
    <row r="314" spans="2:12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</row>
    <row r="315" spans="2:12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</row>
    <row r="316" spans="2:12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</row>
    <row r="317" spans="2:12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</row>
    <row r="318" spans="2:12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</row>
    <row r="319" spans="2:12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</row>
    <row r="320" spans="2:12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</row>
    <row r="321" spans="2:12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</row>
    <row r="322" spans="2:12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</row>
    <row r="323" spans="2:12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</row>
    <row r="324" spans="2:12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</row>
    <row r="325" spans="2:12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</row>
    <row r="326" spans="2:12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</row>
    <row r="327" spans="2:12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</row>
    <row r="328" spans="2:12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</row>
    <row r="329" spans="2:12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</row>
    <row r="330" spans="2:12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</row>
    <row r="331" spans="2:12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</row>
    <row r="332" spans="2:12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</row>
    <row r="333" spans="2:12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</row>
    <row r="334" spans="2:12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</row>
    <row r="335" spans="2:12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</row>
    <row r="336" spans="2:12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</row>
    <row r="337" spans="2:12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</row>
    <row r="338" spans="2:12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</row>
    <row r="339" spans="2:12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</row>
    <row r="340" spans="2:12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</row>
    <row r="341" spans="2:12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</row>
    <row r="342" spans="2:12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</row>
    <row r="343" spans="2:12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</row>
    <row r="344" spans="2:12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</row>
    <row r="345" spans="2:12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</row>
    <row r="346" spans="2:12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</row>
    <row r="347" spans="2:12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</row>
    <row r="348" spans="2:12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</row>
    <row r="349" spans="2:12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</row>
    <row r="350" spans="2:12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</row>
    <row r="351" spans="2:12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</row>
    <row r="352" spans="2:12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</row>
    <row r="353" spans="2:12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</row>
    <row r="354" spans="2:12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</row>
    <row r="355" spans="2:12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</row>
    <row r="356" spans="2:12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</row>
    <row r="357" spans="2:12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</row>
    <row r="358" spans="2:12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</row>
    <row r="359" spans="2:12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</row>
    <row r="360" spans="2:12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</row>
    <row r="361" spans="2:12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</row>
    <row r="362" spans="2:12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</row>
    <row r="363" spans="2:12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</row>
    <row r="364" spans="2:12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</row>
    <row r="365" spans="2:12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</row>
    <row r="366" spans="2:12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</row>
    <row r="367" spans="2:12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</row>
    <row r="368" spans="2:12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</row>
    <row r="369" spans="2:12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</row>
    <row r="370" spans="2:12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</row>
    <row r="371" spans="2:12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</row>
    <row r="372" spans="2:12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</row>
    <row r="373" spans="2:12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</row>
    <row r="374" spans="2:12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</row>
    <row r="375" spans="2:12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</row>
    <row r="376" spans="2:12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</row>
    <row r="377" spans="2:12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</row>
    <row r="378" spans="2:12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</row>
    <row r="379" spans="2:12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</row>
    <row r="380" spans="2:12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</row>
    <row r="381" spans="2:12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</row>
    <row r="382" spans="2:12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</row>
    <row r="383" spans="2:12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</row>
    <row r="384" spans="2:12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</row>
    <row r="385" spans="2:12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</row>
    <row r="386" spans="2:12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</row>
    <row r="387" spans="2:12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</row>
    <row r="388" spans="2:12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</row>
    <row r="389" spans="2:12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</row>
    <row r="390" spans="2:12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</row>
    <row r="391" spans="2:12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</row>
    <row r="392" spans="2:12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</row>
    <row r="393" spans="2:12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</row>
    <row r="394" spans="2:12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</row>
    <row r="395" spans="2:12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</row>
    <row r="396" spans="2:12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</row>
    <row r="397" spans="2:12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</row>
    <row r="398" spans="2:12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</row>
    <row r="399" spans="2:12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</row>
    <row r="400" spans="2:12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</row>
    <row r="401" spans="2:12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</row>
    <row r="402" spans="2:12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</row>
    <row r="403" spans="2:12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</row>
    <row r="404" spans="2:12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</row>
    <row r="405" spans="2:12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</row>
    <row r="406" spans="2:12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</row>
    <row r="407" spans="2:12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</row>
    <row r="408" spans="2:12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</row>
    <row r="409" spans="2:12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</row>
    <row r="410" spans="2:12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</row>
    <row r="411" spans="2:12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</row>
    <row r="412" spans="2:12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</row>
    <row r="413" spans="2:12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</row>
    <row r="414" spans="2:12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</row>
    <row r="415" spans="2:12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</row>
    <row r="416" spans="2:12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</row>
    <row r="417" spans="2:12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</row>
    <row r="418" spans="2:12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</row>
    <row r="419" spans="2:12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</row>
    <row r="420" spans="2:12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</row>
    <row r="421" spans="2:12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</row>
    <row r="422" spans="2:12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</row>
    <row r="423" spans="2:12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</row>
    <row r="424" spans="2:12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</row>
    <row r="425" spans="2:12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</row>
    <row r="426" spans="2:12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</row>
    <row r="427" spans="2:12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</row>
    <row r="428" spans="2:12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</row>
    <row r="429" spans="2:12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</row>
    <row r="430" spans="2:12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</row>
    <row r="431" spans="2:12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</row>
    <row r="432" spans="2:12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</row>
    <row r="433" spans="2:12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</row>
    <row r="434" spans="2:12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</row>
    <row r="435" spans="2:12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</row>
    <row r="436" spans="2:12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</row>
    <row r="437" spans="2:12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</row>
    <row r="438" spans="2:12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</row>
    <row r="439" spans="2:12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</row>
    <row r="440" spans="2:12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</row>
    <row r="441" spans="2:12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</row>
    <row r="442" spans="2:12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</row>
    <row r="443" spans="2:12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</row>
    <row r="444" spans="2:12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</row>
    <row r="445" spans="2:12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</row>
    <row r="446" spans="2:12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</row>
    <row r="447" spans="2:12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</row>
    <row r="448" spans="2:12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</row>
    <row r="449" spans="2:12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</row>
    <row r="450" spans="2:12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</row>
    <row r="451" spans="2:12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</row>
    <row r="452" spans="2:12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</row>
    <row r="453" spans="2:12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</row>
    <row r="454" spans="2:12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</row>
    <row r="455" spans="2:12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</row>
    <row r="456" spans="2:12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</row>
    <row r="457" spans="2:12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</row>
    <row r="458" spans="2:12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</row>
    <row r="459" spans="2:12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</row>
    <row r="460" spans="2:12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</row>
    <row r="461" spans="2:12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</row>
    <row r="462" spans="2:12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</row>
    <row r="463" spans="2:12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</row>
    <row r="464" spans="2:12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</row>
    <row r="465" spans="2:12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</row>
    <row r="466" spans="2:12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</row>
    <row r="467" spans="2:12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</row>
    <row r="468" spans="2:12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</row>
    <row r="469" spans="2:12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</row>
    <row r="470" spans="2:12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</row>
    <row r="471" spans="2:12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</row>
    <row r="472" spans="2:12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</row>
    <row r="473" spans="2:12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</row>
    <row r="474" spans="2:12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</row>
    <row r="475" spans="2:12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</row>
    <row r="476" spans="2:12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</row>
    <row r="477" spans="2:12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</row>
    <row r="478" spans="2:12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</row>
    <row r="479" spans="2:12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</row>
    <row r="480" spans="2:12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</row>
    <row r="481" spans="2:12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</row>
    <row r="482" spans="2:12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</row>
    <row r="483" spans="2:12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</row>
    <row r="484" spans="2:12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</row>
    <row r="485" spans="2:12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</row>
    <row r="486" spans="2:12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</row>
    <row r="487" spans="2:12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</row>
    <row r="488" spans="2:12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</row>
    <row r="489" spans="2:12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</row>
    <row r="490" spans="2:12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</row>
    <row r="491" spans="2:12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</row>
    <row r="492" spans="2:12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</row>
    <row r="493" spans="2:12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</row>
    <row r="494" spans="2:12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</row>
    <row r="495" spans="2:12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</row>
    <row r="496" spans="2:12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</row>
    <row r="497" spans="2:12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</row>
    <row r="498" spans="2:12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</row>
    <row r="499" spans="2:12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</row>
    <row r="500" spans="2:12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</row>
    <row r="501" spans="2:12"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</row>
    <row r="502" spans="2:12">
      <c r="B502" s="112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</row>
    <row r="503" spans="2:12">
      <c r="B503" s="112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</row>
    <row r="504" spans="2:12">
      <c r="B504" s="112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</row>
    <row r="505" spans="2:12">
      <c r="B505" s="112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</row>
    <row r="506" spans="2:12">
      <c r="B506" s="112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</row>
    <row r="507" spans="2:12">
      <c r="B507" s="112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</row>
    <row r="508" spans="2:12">
      <c r="B508" s="112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</row>
    <row r="509" spans="2:12">
      <c r="B509" s="112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</row>
    <row r="510" spans="2:12">
      <c r="B510" s="112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</row>
    <row r="511" spans="2:12"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</row>
    <row r="512" spans="2:12">
      <c r="B512" s="112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</row>
    <row r="513" spans="2:12">
      <c r="B513" s="112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</row>
    <row r="514" spans="2:12">
      <c r="B514" s="112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</row>
    <row r="515" spans="2:12">
      <c r="B515" s="112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</row>
    <row r="516" spans="2:12">
      <c r="B516" s="112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</row>
    <row r="517" spans="2:12">
      <c r="B517" s="112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</row>
    <row r="518" spans="2:12">
      <c r="B518" s="112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</row>
    <row r="519" spans="2:12">
      <c r="B519" s="112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</row>
    <row r="520" spans="2:12">
      <c r="B520" s="112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</row>
    <row r="521" spans="2:12">
      <c r="B521" s="112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</row>
    <row r="522" spans="2:12">
      <c r="B522" s="112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</row>
    <row r="523" spans="2:12">
      <c r="B523" s="112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</row>
    <row r="524" spans="2:12">
      <c r="B524" s="112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</row>
    <row r="525" spans="2:12">
      <c r="B525" s="112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</row>
    <row r="526" spans="2:12">
      <c r="B526" s="112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</row>
    <row r="527" spans="2:12">
      <c r="B527" s="112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</row>
    <row r="528" spans="2:12">
      <c r="B528" s="112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</row>
    <row r="529" spans="2:12">
      <c r="B529" s="112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</row>
    <row r="530" spans="2:12">
      <c r="B530" s="112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</row>
    <row r="531" spans="2:12">
      <c r="B531" s="112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</row>
    <row r="532" spans="2:12">
      <c r="B532" s="112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</row>
    <row r="533" spans="2:12">
      <c r="B533" s="112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</row>
    <row r="534" spans="2:12">
      <c r="B534" s="112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</row>
    <row r="535" spans="2:12">
      <c r="B535" s="112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</row>
    <row r="536" spans="2:12">
      <c r="B536" s="112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</row>
    <row r="537" spans="2:12">
      <c r="B537" s="112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</row>
    <row r="538" spans="2:12">
      <c r="B538" s="112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</row>
    <row r="539" spans="2:12">
      <c r="B539" s="112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</row>
    <row r="540" spans="2:12">
      <c r="B540" s="112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</row>
    <row r="541" spans="2:12">
      <c r="B541" s="112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</row>
    <row r="542" spans="2:12">
      <c r="B542" s="112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</row>
    <row r="543" spans="2:12">
      <c r="B543" s="112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</row>
    <row r="544" spans="2:12">
      <c r="B544" s="112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</row>
    <row r="545" spans="2:12">
      <c r="B545" s="112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</row>
    <row r="546" spans="2:12">
      <c r="B546" s="112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</row>
    <row r="547" spans="2:12">
      <c r="B547" s="112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</row>
    <row r="548" spans="2:12">
      <c r="B548" s="112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</row>
    <row r="549" spans="2:12">
      <c r="B549" s="112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</row>
    <row r="550" spans="2:12">
      <c r="B550" s="112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</row>
    <row r="551" spans="2:12">
      <c r="B551" s="112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</row>
    <row r="552" spans="2:12">
      <c r="B552" s="112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</row>
    <row r="553" spans="2:12">
      <c r="B553" s="112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</row>
    <row r="554" spans="2:12">
      <c r="B554" s="112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</row>
    <row r="555" spans="2:12">
      <c r="B555" s="112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</row>
    <row r="556" spans="2:12">
      <c r="B556" s="112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</row>
    <row r="557" spans="2:12">
      <c r="B557" s="112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</row>
    <row r="558" spans="2:12">
      <c r="B558" s="112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</row>
    <row r="559" spans="2:12">
      <c r="B559" s="112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</row>
    <row r="560" spans="2:12">
      <c r="B560" s="112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</row>
    <row r="561" spans="2:12">
      <c r="B561" s="112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</row>
    <row r="562" spans="2:12">
      <c r="B562" s="112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</row>
    <row r="563" spans="2:12">
      <c r="B563" s="112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</row>
    <row r="564" spans="2:12">
      <c r="B564" s="112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</row>
    <row r="565" spans="2:12">
      <c r="B565" s="112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</row>
    <row r="566" spans="2:12">
      <c r="B566" s="112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</row>
    <row r="567" spans="2:12">
      <c r="B567" s="112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</row>
    <row r="568" spans="2:12">
      <c r="B568" s="112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</row>
    <row r="569" spans="2:12">
      <c r="B569" s="112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</row>
    <row r="570" spans="2:12">
      <c r="B570" s="112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</row>
    <row r="571" spans="2:12">
      <c r="B571" s="112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</row>
    <row r="572" spans="2:12">
      <c r="B572" s="112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</row>
    <row r="573" spans="2:12">
      <c r="B573" s="112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</row>
    <row r="574" spans="2:12">
      <c r="B574" s="112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</row>
    <row r="575" spans="2:12">
      <c r="B575" s="112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</row>
    <row r="576" spans="2:12">
      <c r="B576" s="112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</row>
    <row r="577" spans="2:12">
      <c r="B577" s="112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</row>
    <row r="578" spans="2:12">
      <c r="B578" s="112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</row>
    <row r="579" spans="2:12">
      <c r="B579" s="112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</row>
    <row r="580" spans="2:12">
      <c r="B580" s="112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</row>
    <row r="581" spans="2:12">
      <c r="B581" s="112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</row>
    <row r="582" spans="2:12">
      <c r="B582" s="112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</row>
    <row r="583" spans="2:12">
      <c r="B583" s="112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</row>
    <row r="584" spans="2:12">
      <c r="B584" s="112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</row>
    <row r="585" spans="2:12">
      <c r="B585" s="112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</row>
    <row r="586" spans="2:12">
      <c r="B586" s="112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K580"/>
  <sheetViews>
    <sheetView rightToLeft="1" zoomScale="85" zoomScaleNormal="85" workbookViewId="0"/>
  </sheetViews>
  <sheetFormatPr defaultColWidth="9.140625" defaultRowHeight="18"/>
  <cols>
    <col min="1" max="1" width="6.28515625" style="2" customWidth="1"/>
    <col min="2" max="2" width="33.140625" style="2" bestFit="1" customWidth="1"/>
    <col min="3" max="3" width="50.42578125" style="2" bestFit="1" customWidth="1"/>
    <col min="4" max="4" width="5.42578125" style="2" bestFit="1" customWidth="1"/>
    <col min="5" max="5" width="5.28515625" style="2" bestFit="1" customWidth="1"/>
    <col min="6" max="6" width="12" style="1" bestFit="1" customWidth="1"/>
    <col min="7" max="7" width="7" style="1" bestFit="1" customWidth="1"/>
    <col min="8" max="8" width="10.7109375" style="1" bestFit="1" customWidth="1"/>
    <col min="9" max="9" width="8" style="1" customWidth="1"/>
    <col min="10" max="10" width="9.140625" style="1" bestFit="1" customWidth="1"/>
    <col min="11" max="11" width="9" style="3" bestFit="1" customWidth="1"/>
    <col min="12" max="16384" width="9.140625" style="1"/>
  </cols>
  <sheetData>
    <row r="1" spans="1:11">
      <c r="B1" s="46" t="s">
        <v>142</v>
      </c>
      <c r="C1" s="67" t="s" vm="1">
        <v>225</v>
      </c>
    </row>
    <row r="2" spans="1:11">
      <c r="B2" s="46" t="s">
        <v>141</v>
      </c>
      <c r="C2" s="67" t="s">
        <v>226</v>
      </c>
    </row>
    <row r="3" spans="1:11">
      <c r="B3" s="46" t="s">
        <v>143</v>
      </c>
      <c r="C3" s="67" t="s">
        <v>227</v>
      </c>
    </row>
    <row r="4" spans="1:11">
      <c r="B4" s="46" t="s">
        <v>144</v>
      </c>
      <c r="C4" s="67">
        <v>2145</v>
      </c>
    </row>
    <row r="6" spans="1:11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1:11" ht="26.25" customHeight="1">
      <c r="B7" s="127" t="s">
        <v>92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1:11" s="3" customFormat="1" ht="78.75">
      <c r="A8" s="2"/>
      <c r="B8" s="21" t="s">
        <v>112</v>
      </c>
      <c r="C8" s="29" t="s">
        <v>44</v>
      </c>
      <c r="D8" s="29" t="s">
        <v>115</v>
      </c>
      <c r="E8" s="29" t="s">
        <v>65</v>
      </c>
      <c r="F8" s="29" t="s">
        <v>99</v>
      </c>
      <c r="G8" s="29" t="s">
        <v>201</v>
      </c>
      <c r="H8" s="29" t="s">
        <v>200</v>
      </c>
      <c r="I8" s="29" t="s">
        <v>61</v>
      </c>
      <c r="J8" s="29" t="s">
        <v>145</v>
      </c>
      <c r="K8" s="30" t="s">
        <v>147</v>
      </c>
    </row>
    <row r="9" spans="1:11" s="3" customFormat="1" ht="18.75" customHeight="1">
      <c r="A9" s="2"/>
      <c r="B9" s="14"/>
      <c r="C9" s="15"/>
      <c r="D9" s="15"/>
      <c r="E9" s="15"/>
      <c r="F9" s="15"/>
      <c r="G9" s="15" t="s">
        <v>208</v>
      </c>
      <c r="H9" s="15"/>
      <c r="I9" s="15" t="s">
        <v>204</v>
      </c>
      <c r="J9" s="31" t="s">
        <v>19</v>
      </c>
      <c r="K9" s="32" t="s">
        <v>19</v>
      </c>
    </row>
    <row r="10" spans="1:11" s="4" customFormat="1" ht="18" customHeight="1">
      <c r="A10" s="2"/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9" t="s">
        <v>7</v>
      </c>
    </row>
    <row r="11" spans="1:11" s="4" customFormat="1" ht="18" customHeight="1">
      <c r="A11" s="2"/>
      <c r="B11" s="100" t="s">
        <v>48</v>
      </c>
      <c r="C11" s="101"/>
      <c r="D11" s="101"/>
      <c r="E11" s="101"/>
      <c r="F11" s="101"/>
      <c r="G11" s="102"/>
      <c r="H11" s="103"/>
      <c r="I11" s="102">
        <v>-423.25985283800003</v>
      </c>
      <c r="J11" s="122">
        <f>I11/$I$11</f>
        <v>1</v>
      </c>
      <c r="K11" s="122">
        <f>I11/'סכום נכסי הקרן'!$C$42</f>
        <v>-5.819216851571592E-4</v>
      </c>
    </row>
    <row r="12" spans="1:11">
      <c r="B12" s="104" t="s">
        <v>197</v>
      </c>
      <c r="C12" s="101"/>
      <c r="D12" s="101"/>
      <c r="E12" s="101"/>
      <c r="F12" s="101"/>
      <c r="G12" s="102"/>
      <c r="H12" s="103"/>
      <c r="I12" s="102">
        <v>-423.25985283799997</v>
      </c>
      <c r="J12" s="122">
        <f t="shared" ref="J12:J16" si="0">I12/$I$11</f>
        <v>0.99999999999999989</v>
      </c>
      <c r="K12" s="122">
        <f>I12/'סכום נכסי הקרן'!$C$42</f>
        <v>-5.819216851571592E-4</v>
      </c>
    </row>
    <row r="13" spans="1:11">
      <c r="B13" s="72" t="s">
        <v>1922</v>
      </c>
      <c r="C13" s="73" t="s">
        <v>1923</v>
      </c>
      <c r="D13" s="86" t="s">
        <v>28</v>
      </c>
      <c r="E13" s="86" t="s">
        <v>642</v>
      </c>
      <c r="F13" s="86" t="s">
        <v>130</v>
      </c>
      <c r="G13" s="83">
        <v>17.163705000000004</v>
      </c>
      <c r="H13" s="85">
        <v>319400</v>
      </c>
      <c r="I13" s="83">
        <v>-86.34724995800002</v>
      </c>
      <c r="J13" s="84">
        <f t="shared" si="0"/>
        <v>0.2040052922076899</v>
      </c>
      <c r="K13" s="84">
        <f>I13/'סכום נכסי הקרן'!$C$42</f>
        <v>-1.1871510342247759E-4</v>
      </c>
    </row>
    <row r="14" spans="1:11">
      <c r="B14" s="72" t="s">
        <v>1924</v>
      </c>
      <c r="C14" s="73" t="s">
        <v>1925</v>
      </c>
      <c r="D14" s="86" t="s">
        <v>28</v>
      </c>
      <c r="E14" s="86" t="s">
        <v>642</v>
      </c>
      <c r="F14" s="86" t="s">
        <v>128</v>
      </c>
      <c r="G14" s="83">
        <v>15.587447000000003</v>
      </c>
      <c r="H14" s="85">
        <v>5205</v>
      </c>
      <c r="I14" s="83">
        <v>17.142556287000001</v>
      </c>
      <c r="J14" s="84">
        <f t="shared" si="0"/>
        <v>-4.0501257494792928E-2</v>
      </c>
      <c r="K14" s="84">
        <f>I14/'סכום נכסי הקרן'!$C$42</f>
        <v>2.3568560012353929E-5</v>
      </c>
    </row>
    <row r="15" spans="1:11">
      <c r="B15" s="72" t="s">
        <v>1926</v>
      </c>
      <c r="C15" s="73" t="s">
        <v>1927</v>
      </c>
      <c r="D15" s="86" t="s">
        <v>28</v>
      </c>
      <c r="E15" s="86" t="s">
        <v>642</v>
      </c>
      <c r="F15" s="86" t="s">
        <v>128</v>
      </c>
      <c r="G15" s="83">
        <v>64.153727000000018</v>
      </c>
      <c r="H15" s="85">
        <v>335200</v>
      </c>
      <c r="I15" s="83">
        <v>-315.13027009400002</v>
      </c>
      <c r="J15" s="84">
        <f t="shared" si="0"/>
        <v>0.74453144559073992</v>
      </c>
      <c r="K15" s="84">
        <f>I15/'סכום נכסי הקרן'!$C$42</f>
        <v>-4.332589934706592E-4</v>
      </c>
    </row>
    <row r="16" spans="1:11">
      <c r="B16" s="72" t="s">
        <v>1928</v>
      </c>
      <c r="C16" s="73" t="s">
        <v>1929</v>
      </c>
      <c r="D16" s="86" t="s">
        <v>28</v>
      </c>
      <c r="E16" s="86" t="s">
        <v>642</v>
      </c>
      <c r="F16" s="86" t="s">
        <v>130</v>
      </c>
      <c r="G16" s="83">
        <v>26.435609000000003</v>
      </c>
      <c r="H16" s="85">
        <v>36010</v>
      </c>
      <c r="I16" s="83">
        <v>-38.924889073000003</v>
      </c>
      <c r="J16" s="84">
        <f t="shared" si="0"/>
        <v>9.1964519696363101E-2</v>
      </c>
      <c r="K16" s="84">
        <f>I16/'סכום נכסי הקרן'!$C$42</f>
        <v>-5.351614827637638E-5</v>
      </c>
    </row>
    <row r="17" spans="2:11">
      <c r="B17" s="92"/>
      <c r="C17" s="73"/>
      <c r="D17" s="73"/>
      <c r="E17" s="73"/>
      <c r="F17" s="73"/>
      <c r="G17" s="83"/>
      <c r="H17" s="85"/>
      <c r="I17" s="73"/>
      <c r="J17" s="84"/>
      <c r="K17" s="73"/>
    </row>
    <row r="18" spans="2:11">
      <c r="B18" s="88"/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88"/>
      <c r="C19" s="88"/>
      <c r="D19" s="88"/>
      <c r="E19" s="88"/>
      <c r="F19" s="88"/>
      <c r="G19" s="88"/>
      <c r="H19" s="88"/>
      <c r="I19" s="88"/>
      <c r="J19" s="88"/>
      <c r="K19" s="88"/>
    </row>
    <row r="20" spans="2:11">
      <c r="B20" s="114" t="s">
        <v>216</v>
      </c>
      <c r="C20" s="88"/>
      <c r="D20" s="88"/>
      <c r="E20" s="88"/>
      <c r="F20" s="88"/>
      <c r="G20" s="88"/>
      <c r="H20" s="88"/>
      <c r="I20" s="88"/>
      <c r="J20" s="88"/>
      <c r="K20" s="88"/>
    </row>
    <row r="21" spans="2:11">
      <c r="B21" s="114" t="s">
        <v>108</v>
      </c>
      <c r="C21" s="88"/>
      <c r="D21" s="88"/>
      <c r="E21" s="88"/>
      <c r="F21" s="88"/>
      <c r="G21" s="88"/>
      <c r="H21" s="88"/>
      <c r="I21" s="88"/>
      <c r="J21" s="88"/>
      <c r="K21" s="88"/>
    </row>
    <row r="22" spans="2:11">
      <c r="B22" s="114" t="s">
        <v>199</v>
      </c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114" t="s">
        <v>207</v>
      </c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8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8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8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8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8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8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8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8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8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8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8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8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8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8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8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8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8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8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88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2:11">
      <c r="B111" s="88"/>
      <c r="C111" s="88"/>
      <c r="D111" s="88"/>
      <c r="E111" s="88"/>
      <c r="F111" s="88"/>
      <c r="G111" s="88"/>
      <c r="H111" s="88"/>
      <c r="I111" s="88"/>
      <c r="J111" s="88"/>
      <c r="K111" s="88"/>
    </row>
    <row r="112" spans="2:11">
      <c r="B112" s="88"/>
      <c r="C112" s="88"/>
      <c r="D112" s="88"/>
      <c r="E112" s="88"/>
      <c r="F112" s="88"/>
      <c r="G112" s="88"/>
      <c r="H112" s="88"/>
      <c r="I112" s="88"/>
      <c r="J112" s="88"/>
      <c r="K112" s="88"/>
    </row>
    <row r="113" spans="2:11">
      <c r="B113" s="88"/>
      <c r="C113" s="88"/>
      <c r="D113" s="88"/>
      <c r="E113" s="88"/>
      <c r="F113" s="88"/>
      <c r="G113" s="88"/>
      <c r="H113" s="88"/>
      <c r="I113" s="88"/>
      <c r="J113" s="88"/>
      <c r="K113" s="88"/>
    </row>
    <row r="114" spans="2:11">
      <c r="B114" s="88"/>
      <c r="C114" s="88"/>
      <c r="D114" s="88"/>
      <c r="E114" s="88"/>
      <c r="F114" s="88"/>
      <c r="G114" s="88"/>
      <c r="H114" s="88"/>
      <c r="I114" s="88"/>
      <c r="J114" s="88"/>
      <c r="K114" s="88"/>
    </row>
    <row r="115" spans="2:11">
      <c r="B115" s="88"/>
      <c r="C115" s="88"/>
      <c r="D115" s="88"/>
      <c r="E115" s="88"/>
      <c r="F115" s="88"/>
      <c r="G115" s="88"/>
      <c r="H115" s="88"/>
      <c r="I115" s="88"/>
      <c r="J115" s="88"/>
      <c r="K115" s="88"/>
    </row>
    <row r="116" spans="2:11">
      <c r="B116" s="88"/>
      <c r="C116" s="88"/>
      <c r="D116" s="88"/>
      <c r="E116" s="88"/>
      <c r="F116" s="88"/>
      <c r="G116" s="88"/>
      <c r="H116" s="88"/>
      <c r="I116" s="88"/>
      <c r="J116" s="88"/>
      <c r="K116" s="88"/>
    </row>
    <row r="117" spans="2:11">
      <c r="B117" s="112"/>
      <c r="C117" s="120"/>
      <c r="D117" s="120"/>
      <c r="E117" s="120"/>
      <c r="F117" s="120"/>
      <c r="G117" s="120"/>
      <c r="H117" s="120"/>
      <c r="I117" s="113"/>
      <c r="J117" s="113"/>
      <c r="K117" s="120"/>
    </row>
    <row r="118" spans="2:11">
      <c r="B118" s="112"/>
      <c r="C118" s="120"/>
      <c r="D118" s="120"/>
      <c r="E118" s="120"/>
      <c r="F118" s="120"/>
      <c r="G118" s="120"/>
      <c r="H118" s="120"/>
      <c r="I118" s="113"/>
      <c r="J118" s="113"/>
      <c r="K118" s="120"/>
    </row>
    <row r="119" spans="2:11">
      <c r="B119" s="112"/>
      <c r="C119" s="120"/>
      <c r="D119" s="120"/>
      <c r="E119" s="120"/>
      <c r="F119" s="120"/>
      <c r="G119" s="120"/>
      <c r="H119" s="120"/>
      <c r="I119" s="113"/>
      <c r="J119" s="113"/>
      <c r="K119" s="120"/>
    </row>
    <row r="120" spans="2:11">
      <c r="B120" s="112"/>
      <c r="C120" s="120"/>
      <c r="D120" s="120"/>
      <c r="E120" s="120"/>
      <c r="F120" s="120"/>
      <c r="G120" s="120"/>
      <c r="H120" s="120"/>
      <c r="I120" s="113"/>
      <c r="J120" s="113"/>
      <c r="K120" s="120"/>
    </row>
    <row r="121" spans="2:11">
      <c r="B121" s="112"/>
      <c r="C121" s="120"/>
      <c r="D121" s="120"/>
      <c r="E121" s="120"/>
      <c r="F121" s="120"/>
      <c r="G121" s="120"/>
      <c r="H121" s="120"/>
      <c r="I121" s="113"/>
      <c r="J121" s="113"/>
      <c r="K121" s="120"/>
    </row>
    <row r="122" spans="2:11">
      <c r="B122" s="112"/>
      <c r="C122" s="120"/>
      <c r="D122" s="120"/>
      <c r="E122" s="120"/>
      <c r="F122" s="120"/>
      <c r="G122" s="120"/>
      <c r="H122" s="120"/>
      <c r="I122" s="113"/>
      <c r="J122" s="113"/>
      <c r="K122" s="120"/>
    </row>
    <row r="123" spans="2:11">
      <c r="B123" s="112"/>
      <c r="C123" s="120"/>
      <c r="D123" s="120"/>
      <c r="E123" s="120"/>
      <c r="F123" s="120"/>
      <c r="G123" s="120"/>
      <c r="H123" s="120"/>
      <c r="I123" s="113"/>
      <c r="J123" s="113"/>
      <c r="K123" s="120"/>
    </row>
    <row r="124" spans="2:11">
      <c r="B124" s="112"/>
      <c r="C124" s="120"/>
      <c r="D124" s="120"/>
      <c r="E124" s="120"/>
      <c r="F124" s="120"/>
      <c r="G124" s="120"/>
      <c r="H124" s="120"/>
      <c r="I124" s="113"/>
      <c r="J124" s="113"/>
      <c r="K124" s="120"/>
    </row>
    <row r="125" spans="2:11">
      <c r="B125" s="112"/>
      <c r="C125" s="120"/>
      <c r="D125" s="120"/>
      <c r="E125" s="120"/>
      <c r="F125" s="120"/>
      <c r="G125" s="120"/>
      <c r="H125" s="120"/>
      <c r="I125" s="113"/>
      <c r="J125" s="113"/>
      <c r="K125" s="120"/>
    </row>
    <row r="126" spans="2:11">
      <c r="B126" s="112"/>
      <c r="C126" s="120"/>
      <c r="D126" s="120"/>
      <c r="E126" s="120"/>
      <c r="F126" s="120"/>
      <c r="G126" s="120"/>
      <c r="H126" s="120"/>
      <c r="I126" s="113"/>
      <c r="J126" s="113"/>
      <c r="K126" s="120"/>
    </row>
    <row r="127" spans="2:11">
      <c r="B127" s="112"/>
      <c r="C127" s="120"/>
      <c r="D127" s="120"/>
      <c r="E127" s="120"/>
      <c r="F127" s="120"/>
      <c r="G127" s="120"/>
      <c r="H127" s="120"/>
      <c r="I127" s="113"/>
      <c r="J127" s="113"/>
      <c r="K127" s="120"/>
    </row>
    <row r="128" spans="2:11">
      <c r="B128" s="112"/>
      <c r="C128" s="120"/>
      <c r="D128" s="120"/>
      <c r="E128" s="120"/>
      <c r="F128" s="120"/>
      <c r="G128" s="120"/>
      <c r="H128" s="120"/>
      <c r="I128" s="113"/>
      <c r="J128" s="113"/>
      <c r="K128" s="120"/>
    </row>
    <row r="129" spans="2:11">
      <c r="B129" s="112"/>
      <c r="C129" s="120"/>
      <c r="D129" s="120"/>
      <c r="E129" s="120"/>
      <c r="F129" s="120"/>
      <c r="G129" s="120"/>
      <c r="H129" s="120"/>
      <c r="I129" s="113"/>
      <c r="J129" s="113"/>
      <c r="K129" s="120"/>
    </row>
    <row r="130" spans="2:11">
      <c r="B130" s="112"/>
      <c r="C130" s="120"/>
      <c r="D130" s="120"/>
      <c r="E130" s="120"/>
      <c r="F130" s="120"/>
      <c r="G130" s="120"/>
      <c r="H130" s="120"/>
      <c r="I130" s="113"/>
      <c r="J130" s="113"/>
      <c r="K130" s="120"/>
    </row>
    <row r="131" spans="2:11">
      <c r="B131" s="112"/>
      <c r="C131" s="120"/>
      <c r="D131" s="120"/>
      <c r="E131" s="120"/>
      <c r="F131" s="120"/>
      <c r="G131" s="120"/>
      <c r="H131" s="120"/>
      <c r="I131" s="113"/>
      <c r="J131" s="113"/>
      <c r="K131" s="120"/>
    </row>
    <row r="132" spans="2:11">
      <c r="B132" s="112"/>
      <c r="C132" s="120"/>
      <c r="D132" s="120"/>
      <c r="E132" s="120"/>
      <c r="F132" s="120"/>
      <c r="G132" s="120"/>
      <c r="H132" s="120"/>
      <c r="I132" s="113"/>
      <c r="J132" s="113"/>
      <c r="K132" s="120"/>
    </row>
    <row r="133" spans="2:11">
      <c r="B133" s="112"/>
      <c r="C133" s="120"/>
      <c r="D133" s="120"/>
      <c r="E133" s="120"/>
      <c r="F133" s="120"/>
      <c r="G133" s="120"/>
      <c r="H133" s="120"/>
      <c r="I133" s="113"/>
      <c r="J133" s="113"/>
      <c r="K133" s="120"/>
    </row>
    <row r="134" spans="2:11">
      <c r="B134" s="112"/>
      <c r="C134" s="120"/>
      <c r="D134" s="120"/>
      <c r="E134" s="120"/>
      <c r="F134" s="120"/>
      <c r="G134" s="120"/>
      <c r="H134" s="120"/>
      <c r="I134" s="113"/>
      <c r="J134" s="113"/>
      <c r="K134" s="120"/>
    </row>
    <row r="135" spans="2:11">
      <c r="B135" s="112"/>
      <c r="C135" s="120"/>
      <c r="D135" s="120"/>
      <c r="E135" s="120"/>
      <c r="F135" s="120"/>
      <c r="G135" s="120"/>
      <c r="H135" s="120"/>
      <c r="I135" s="113"/>
      <c r="J135" s="113"/>
      <c r="K135" s="120"/>
    </row>
    <row r="136" spans="2:11">
      <c r="B136" s="112"/>
      <c r="C136" s="120"/>
      <c r="D136" s="120"/>
      <c r="E136" s="120"/>
      <c r="F136" s="120"/>
      <c r="G136" s="120"/>
      <c r="H136" s="120"/>
      <c r="I136" s="113"/>
      <c r="J136" s="113"/>
      <c r="K136" s="120"/>
    </row>
    <row r="137" spans="2:11">
      <c r="B137" s="112"/>
      <c r="C137" s="120"/>
      <c r="D137" s="120"/>
      <c r="E137" s="120"/>
      <c r="F137" s="120"/>
      <c r="G137" s="120"/>
      <c r="H137" s="120"/>
      <c r="I137" s="113"/>
      <c r="J137" s="113"/>
      <c r="K137" s="120"/>
    </row>
    <row r="138" spans="2:11">
      <c r="B138" s="112"/>
      <c r="C138" s="120"/>
      <c r="D138" s="120"/>
      <c r="E138" s="120"/>
      <c r="F138" s="120"/>
      <c r="G138" s="120"/>
      <c r="H138" s="120"/>
      <c r="I138" s="113"/>
      <c r="J138" s="113"/>
      <c r="K138" s="120"/>
    </row>
    <row r="139" spans="2:11">
      <c r="B139" s="112"/>
      <c r="C139" s="120"/>
      <c r="D139" s="120"/>
      <c r="E139" s="120"/>
      <c r="F139" s="120"/>
      <c r="G139" s="120"/>
      <c r="H139" s="120"/>
      <c r="I139" s="113"/>
      <c r="J139" s="113"/>
      <c r="K139" s="120"/>
    </row>
    <row r="140" spans="2:11">
      <c r="B140" s="112"/>
      <c r="C140" s="120"/>
      <c r="D140" s="120"/>
      <c r="E140" s="120"/>
      <c r="F140" s="120"/>
      <c r="G140" s="120"/>
      <c r="H140" s="120"/>
      <c r="I140" s="113"/>
      <c r="J140" s="113"/>
      <c r="K140" s="120"/>
    </row>
    <row r="141" spans="2:11">
      <c r="B141" s="112"/>
      <c r="C141" s="120"/>
      <c r="D141" s="120"/>
      <c r="E141" s="120"/>
      <c r="F141" s="120"/>
      <c r="G141" s="120"/>
      <c r="H141" s="120"/>
      <c r="I141" s="113"/>
      <c r="J141" s="113"/>
      <c r="K141" s="120"/>
    </row>
    <row r="142" spans="2:11">
      <c r="B142" s="112"/>
      <c r="C142" s="120"/>
      <c r="D142" s="120"/>
      <c r="E142" s="120"/>
      <c r="F142" s="120"/>
      <c r="G142" s="120"/>
      <c r="H142" s="120"/>
      <c r="I142" s="113"/>
      <c r="J142" s="113"/>
      <c r="K142" s="120"/>
    </row>
    <row r="143" spans="2:11">
      <c r="B143" s="112"/>
      <c r="C143" s="120"/>
      <c r="D143" s="120"/>
      <c r="E143" s="120"/>
      <c r="F143" s="120"/>
      <c r="G143" s="120"/>
      <c r="H143" s="120"/>
      <c r="I143" s="113"/>
      <c r="J143" s="113"/>
      <c r="K143" s="120"/>
    </row>
    <row r="144" spans="2:11">
      <c r="B144" s="112"/>
      <c r="C144" s="120"/>
      <c r="D144" s="120"/>
      <c r="E144" s="120"/>
      <c r="F144" s="120"/>
      <c r="G144" s="120"/>
      <c r="H144" s="120"/>
      <c r="I144" s="113"/>
      <c r="J144" s="113"/>
      <c r="K144" s="120"/>
    </row>
    <row r="145" spans="2:11">
      <c r="B145" s="112"/>
      <c r="C145" s="120"/>
      <c r="D145" s="120"/>
      <c r="E145" s="120"/>
      <c r="F145" s="120"/>
      <c r="G145" s="120"/>
      <c r="H145" s="120"/>
      <c r="I145" s="113"/>
      <c r="J145" s="113"/>
      <c r="K145" s="120"/>
    </row>
    <row r="146" spans="2:11">
      <c r="B146" s="112"/>
      <c r="C146" s="120"/>
      <c r="D146" s="120"/>
      <c r="E146" s="120"/>
      <c r="F146" s="120"/>
      <c r="G146" s="120"/>
      <c r="H146" s="120"/>
      <c r="I146" s="113"/>
      <c r="J146" s="113"/>
      <c r="K146" s="120"/>
    </row>
    <row r="147" spans="2:11">
      <c r="B147" s="112"/>
      <c r="C147" s="120"/>
      <c r="D147" s="120"/>
      <c r="E147" s="120"/>
      <c r="F147" s="120"/>
      <c r="G147" s="120"/>
      <c r="H147" s="120"/>
      <c r="I147" s="113"/>
      <c r="J147" s="113"/>
      <c r="K147" s="120"/>
    </row>
    <row r="148" spans="2:11">
      <c r="B148" s="112"/>
      <c r="C148" s="120"/>
      <c r="D148" s="120"/>
      <c r="E148" s="120"/>
      <c r="F148" s="120"/>
      <c r="G148" s="120"/>
      <c r="H148" s="120"/>
      <c r="I148" s="113"/>
      <c r="J148" s="113"/>
      <c r="K148" s="120"/>
    </row>
    <row r="149" spans="2:11">
      <c r="B149" s="112"/>
      <c r="C149" s="120"/>
      <c r="D149" s="120"/>
      <c r="E149" s="120"/>
      <c r="F149" s="120"/>
      <c r="G149" s="120"/>
      <c r="H149" s="120"/>
      <c r="I149" s="113"/>
      <c r="J149" s="113"/>
      <c r="K149" s="120"/>
    </row>
    <row r="150" spans="2:11">
      <c r="B150" s="112"/>
      <c r="C150" s="120"/>
      <c r="D150" s="120"/>
      <c r="E150" s="120"/>
      <c r="F150" s="120"/>
      <c r="G150" s="120"/>
      <c r="H150" s="120"/>
      <c r="I150" s="113"/>
      <c r="J150" s="113"/>
      <c r="K150" s="120"/>
    </row>
    <row r="151" spans="2:11">
      <c r="B151" s="112"/>
      <c r="C151" s="120"/>
      <c r="D151" s="120"/>
      <c r="E151" s="120"/>
      <c r="F151" s="120"/>
      <c r="G151" s="120"/>
      <c r="H151" s="120"/>
      <c r="I151" s="113"/>
      <c r="J151" s="113"/>
      <c r="K151" s="120"/>
    </row>
    <row r="152" spans="2:11">
      <c r="B152" s="112"/>
      <c r="C152" s="120"/>
      <c r="D152" s="120"/>
      <c r="E152" s="120"/>
      <c r="F152" s="120"/>
      <c r="G152" s="120"/>
      <c r="H152" s="120"/>
      <c r="I152" s="113"/>
      <c r="J152" s="113"/>
      <c r="K152" s="120"/>
    </row>
    <row r="153" spans="2:11">
      <c r="B153" s="112"/>
      <c r="C153" s="120"/>
      <c r="D153" s="120"/>
      <c r="E153" s="120"/>
      <c r="F153" s="120"/>
      <c r="G153" s="120"/>
      <c r="H153" s="120"/>
      <c r="I153" s="113"/>
      <c r="J153" s="113"/>
      <c r="K153" s="120"/>
    </row>
    <row r="154" spans="2:11">
      <c r="B154" s="112"/>
      <c r="C154" s="120"/>
      <c r="D154" s="120"/>
      <c r="E154" s="120"/>
      <c r="F154" s="120"/>
      <c r="G154" s="120"/>
      <c r="H154" s="120"/>
      <c r="I154" s="113"/>
      <c r="J154" s="113"/>
      <c r="K154" s="120"/>
    </row>
    <row r="155" spans="2:11">
      <c r="B155" s="112"/>
      <c r="C155" s="120"/>
      <c r="D155" s="120"/>
      <c r="E155" s="120"/>
      <c r="F155" s="120"/>
      <c r="G155" s="120"/>
      <c r="H155" s="120"/>
      <c r="I155" s="113"/>
      <c r="J155" s="113"/>
      <c r="K155" s="120"/>
    </row>
    <row r="156" spans="2:11">
      <c r="B156" s="112"/>
      <c r="C156" s="120"/>
      <c r="D156" s="120"/>
      <c r="E156" s="120"/>
      <c r="F156" s="120"/>
      <c r="G156" s="120"/>
      <c r="H156" s="120"/>
      <c r="I156" s="113"/>
      <c r="J156" s="113"/>
      <c r="K156" s="120"/>
    </row>
    <row r="157" spans="2:11">
      <c r="B157" s="112"/>
      <c r="C157" s="120"/>
      <c r="D157" s="120"/>
      <c r="E157" s="120"/>
      <c r="F157" s="120"/>
      <c r="G157" s="120"/>
      <c r="H157" s="120"/>
      <c r="I157" s="113"/>
      <c r="J157" s="113"/>
      <c r="K157" s="120"/>
    </row>
    <row r="158" spans="2:11">
      <c r="B158" s="112"/>
      <c r="C158" s="120"/>
      <c r="D158" s="120"/>
      <c r="E158" s="120"/>
      <c r="F158" s="120"/>
      <c r="G158" s="120"/>
      <c r="H158" s="120"/>
      <c r="I158" s="113"/>
      <c r="J158" s="113"/>
      <c r="K158" s="120"/>
    </row>
    <row r="159" spans="2:11">
      <c r="B159" s="112"/>
      <c r="C159" s="120"/>
      <c r="D159" s="120"/>
      <c r="E159" s="120"/>
      <c r="F159" s="120"/>
      <c r="G159" s="120"/>
      <c r="H159" s="120"/>
      <c r="I159" s="113"/>
      <c r="J159" s="113"/>
      <c r="K159" s="120"/>
    </row>
    <row r="160" spans="2:11">
      <c r="B160" s="112"/>
      <c r="C160" s="120"/>
      <c r="D160" s="120"/>
      <c r="E160" s="120"/>
      <c r="F160" s="120"/>
      <c r="G160" s="120"/>
      <c r="H160" s="120"/>
      <c r="I160" s="113"/>
      <c r="J160" s="113"/>
      <c r="K160" s="120"/>
    </row>
    <row r="161" spans="2:11">
      <c r="B161" s="112"/>
      <c r="C161" s="120"/>
      <c r="D161" s="120"/>
      <c r="E161" s="120"/>
      <c r="F161" s="120"/>
      <c r="G161" s="120"/>
      <c r="H161" s="120"/>
      <c r="I161" s="113"/>
      <c r="J161" s="113"/>
      <c r="K161" s="120"/>
    </row>
    <row r="162" spans="2:11">
      <c r="B162" s="112"/>
      <c r="C162" s="120"/>
      <c r="D162" s="120"/>
      <c r="E162" s="120"/>
      <c r="F162" s="120"/>
      <c r="G162" s="120"/>
      <c r="H162" s="120"/>
      <c r="I162" s="113"/>
      <c r="J162" s="113"/>
      <c r="K162" s="120"/>
    </row>
    <row r="163" spans="2:11">
      <c r="B163" s="112"/>
      <c r="C163" s="120"/>
      <c r="D163" s="120"/>
      <c r="E163" s="120"/>
      <c r="F163" s="120"/>
      <c r="G163" s="120"/>
      <c r="H163" s="120"/>
      <c r="I163" s="113"/>
      <c r="J163" s="113"/>
      <c r="K163" s="120"/>
    </row>
    <row r="164" spans="2:11">
      <c r="B164" s="112"/>
      <c r="C164" s="120"/>
      <c r="D164" s="120"/>
      <c r="E164" s="120"/>
      <c r="F164" s="120"/>
      <c r="G164" s="120"/>
      <c r="H164" s="120"/>
      <c r="I164" s="113"/>
      <c r="J164" s="113"/>
      <c r="K164" s="120"/>
    </row>
    <row r="165" spans="2:11">
      <c r="B165" s="112"/>
      <c r="C165" s="120"/>
      <c r="D165" s="120"/>
      <c r="E165" s="120"/>
      <c r="F165" s="120"/>
      <c r="G165" s="120"/>
      <c r="H165" s="120"/>
      <c r="I165" s="113"/>
      <c r="J165" s="113"/>
      <c r="K165" s="120"/>
    </row>
    <row r="166" spans="2:11">
      <c r="B166" s="112"/>
      <c r="C166" s="120"/>
      <c r="D166" s="120"/>
      <c r="E166" s="120"/>
      <c r="F166" s="120"/>
      <c r="G166" s="120"/>
      <c r="H166" s="120"/>
      <c r="I166" s="113"/>
      <c r="J166" s="113"/>
      <c r="K166" s="120"/>
    </row>
    <row r="167" spans="2:11">
      <c r="B167" s="112"/>
      <c r="C167" s="120"/>
      <c r="D167" s="120"/>
      <c r="E167" s="120"/>
      <c r="F167" s="120"/>
      <c r="G167" s="120"/>
      <c r="H167" s="120"/>
      <c r="I167" s="113"/>
      <c r="J167" s="113"/>
      <c r="K167" s="120"/>
    </row>
    <row r="168" spans="2:11">
      <c r="B168" s="112"/>
      <c r="C168" s="120"/>
      <c r="D168" s="120"/>
      <c r="E168" s="120"/>
      <c r="F168" s="120"/>
      <c r="G168" s="120"/>
      <c r="H168" s="120"/>
      <c r="I168" s="113"/>
      <c r="J168" s="113"/>
      <c r="K168" s="120"/>
    </row>
    <row r="169" spans="2:11">
      <c r="B169" s="112"/>
      <c r="C169" s="120"/>
      <c r="D169" s="120"/>
      <c r="E169" s="120"/>
      <c r="F169" s="120"/>
      <c r="G169" s="120"/>
      <c r="H169" s="120"/>
      <c r="I169" s="113"/>
      <c r="J169" s="113"/>
      <c r="K169" s="120"/>
    </row>
    <row r="170" spans="2:11">
      <c r="B170" s="112"/>
      <c r="C170" s="120"/>
      <c r="D170" s="120"/>
      <c r="E170" s="120"/>
      <c r="F170" s="120"/>
      <c r="G170" s="120"/>
      <c r="H170" s="120"/>
      <c r="I170" s="113"/>
      <c r="J170" s="113"/>
      <c r="K170" s="120"/>
    </row>
    <row r="171" spans="2:11">
      <c r="B171" s="112"/>
      <c r="C171" s="120"/>
      <c r="D171" s="120"/>
      <c r="E171" s="120"/>
      <c r="F171" s="120"/>
      <c r="G171" s="120"/>
      <c r="H171" s="120"/>
      <c r="I171" s="113"/>
      <c r="J171" s="113"/>
      <c r="K171" s="120"/>
    </row>
    <row r="172" spans="2:11">
      <c r="B172" s="112"/>
      <c r="C172" s="120"/>
      <c r="D172" s="120"/>
      <c r="E172" s="120"/>
      <c r="F172" s="120"/>
      <c r="G172" s="120"/>
      <c r="H172" s="120"/>
      <c r="I172" s="113"/>
      <c r="J172" s="113"/>
      <c r="K172" s="120"/>
    </row>
    <row r="173" spans="2:11">
      <c r="B173" s="112"/>
      <c r="C173" s="120"/>
      <c r="D173" s="120"/>
      <c r="E173" s="120"/>
      <c r="F173" s="120"/>
      <c r="G173" s="120"/>
      <c r="H173" s="120"/>
      <c r="I173" s="113"/>
      <c r="J173" s="113"/>
      <c r="K173" s="120"/>
    </row>
    <row r="174" spans="2:11">
      <c r="B174" s="112"/>
      <c r="C174" s="120"/>
      <c r="D174" s="120"/>
      <c r="E174" s="120"/>
      <c r="F174" s="120"/>
      <c r="G174" s="120"/>
      <c r="H174" s="120"/>
      <c r="I174" s="113"/>
      <c r="J174" s="113"/>
      <c r="K174" s="120"/>
    </row>
    <row r="175" spans="2:11">
      <c r="B175" s="112"/>
      <c r="C175" s="120"/>
      <c r="D175" s="120"/>
      <c r="E175" s="120"/>
      <c r="F175" s="120"/>
      <c r="G175" s="120"/>
      <c r="H175" s="120"/>
      <c r="I175" s="113"/>
      <c r="J175" s="113"/>
      <c r="K175" s="120"/>
    </row>
    <row r="176" spans="2:11">
      <c r="B176" s="112"/>
      <c r="C176" s="120"/>
      <c r="D176" s="120"/>
      <c r="E176" s="120"/>
      <c r="F176" s="120"/>
      <c r="G176" s="120"/>
      <c r="H176" s="120"/>
      <c r="I176" s="113"/>
      <c r="J176" s="113"/>
      <c r="K176" s="120"/>
    </row>
    <row r="177" spans="2:11">
      <c r="B177" s="112"/>
      <c r="C177" s="120"/>
      <c r="D177" s="120"/>
      <c r="E177" s="120"/>
      <c r="F177" s="120"/>
      <c r="G177" s="120"/>
      <c r="H177" s="120"/>
      <c r="I177" s="113"/>
      <c r="J177" s="113"/>
      <c r="K177" s="120"/>
    </row>
    <row r="178" spans="2:11">
      <c r="B178" s="112"/>
      <c r="C178" s="120"/>
      <c r="D178" s="120"/>
      <c r="E178" s="120"/>
      <c r="F178" s="120"/>
      <c r="G178" s="120"/>
      <c r="H178" s="120"/>
      <c r="I178" s="113"/>
      <c r="J178" s="113"/>
      <c r="K178" s="120"/>
    </row>
    <row r="179" spans="2:11">
      <c r="B179" s="112"/>
      <c r="C179" s="120"/>
      <c r="D179" s="120"/>
      <c r="E179" s="120"/>
      <c r="F179" s="120"/>
      <c r="G179" s="120"/>
      <c r="H179" s="120"/>
      <c r="I179" s="113"/>
      <c r="J179" s="113"/>
      <c r="K179" s="120"/>
    </row>
    <row r="180" spans="2:11">
      <c r="B180" s="112"/>
      <c r="C180" s="120"/>
      <c r="D180" s="120"/>
      <c r="E180" s="120"/>
      <c r="F180" s="120"/>
      <c r="G180" s="120"/>
      <c r="H180" s="120"/>
      <c r="I180" s="113"/>
      <c r="J180" s="113"/>
      <c r="K180" s="120"/>
    </row>
    <row r="181" spans="2:11">
      <c r="B181" s="112"/>
      <c r="C181" s="120"/>
      <c r="D181" s="120"/>
      <c r="E181" s="120"/>
      <c r="F181" s="120"/>
      <c r="G181" s="120"/>
      <c r="H181" s="120"/>
      <c r="I181" s="113"/>
      <c r="J181" s="113"/>
      <c r="K181" s="120"/>
    </row>
    <row r="182" spans="2:11">
      <c r="B182" s="112"/>
      <c r="C182" s="120"/>
      <c r="D182" s="120"/>
      <c r="E182" s="120"/>
      <c r="F182" s="120"/>
      <c r="G182" s="120"/>
      <c r="H182" s="120"/>
      <c r="I182" s="113"/>
      <c r="J182" s="113"/>
      <c r="K182" s="120"/>
    </row>
    <row r="183" spans="2:11">
      <c r="B183" s="112"/>
      <c r="C183" s="120"/>
      <c r="D183" s="120"/>
      <c r="E183" s="120"/>
      <c r="F183" s="120"/>
      <c r="G183" s="120"/>
      <c r="H183" s="120"/>
      <c r="I183" s="113"/>
      <c r="J183" s="113"/>
      <c r="K183" s="120"/>
    </row>
    <row r="184" spans="2:11">
      <c r="B184" s="112"/>
      <c r="C184" s="120"/>
      <c r="D184" s="120"/>
      <c r="E184" s="120"/>
      <c r="F184" s="120"/>
      <c r="G184" s="120"/>
      <c r="H184" s="120"/>
      <c r="I184" s="113"/>
      <c r="J184" s="113"/>
      <c r="K184" s="120"/>
    </row>
    <row r="185" spans="2:11">
      <c r="B185" s="112"/>
      <c r="C185" s="120"/>
      <c r="D185" s="120"/>
      <c r="E185" s="120"/>
      <c r="F185" s="120"/>
      <c r="G185" s="120"/>
      <c r="H185" s="120"/>
      <c r="I185" s="113"/>
      <c r="J185" s="113"/>
      <c r="K185" s="120"/>
    </row>
    <row r="186" spans="2:11">
      <c r="B186" s="112"/>
      <c r="C186" s="120"/>
      <c r="D186" s="120"/>
      <c r="E186" s="120"/>
      <c r="F186" s="120"/>
      <c r="G186" s="120"/>
      <c r="H186" s="120"/>
      <c r="I186" s="113"/>
      <c r="J186" s="113"/>
      <c r="K186" s="120"/>
    </row>
    <row r="187" spans="2:11">
      <c r="B187" s="112"/>
      <c r="C187" s="120"/>
      <c r="D187" s="120"/>
      <c r="E187" s="120"/>
      <c r="F187" s="120"/>
      <c r="G187" s="120"/>
      <c r="H187" s="120"/>
      <c r="I187" s="113"/>
      <c r="J187" s="113"/>
      <c r="K187" s="120"/>
    </row>
    <row r="188" spans="2:11">
      <c r="B188" s="112"/>
      <c r="C188" s="120"/>
      <c r="D188" s="120"/>
      <c r="E188" s="120"/>
      <c r="F188" s="120"/>
      <c r="G188" s="120"/>
      <c r="H188" s="120"/>
      <c r="I188" s="113"/>
      <c r="J188" s="113"/>
      <c r="K188" s="120"/>
    </row>
    <row r="189" spans="2:11">
      <c r="B189" s="112"/>
      <c r="C189" s="120"/>
      <c r="D189" s="120"/>
      <c r="E189" s="120"/>
      <c r="F189" s="120"/>
      <c r="G189" s="120"/>
      <c r="H189" s="120"/>
      <c r="I189" s="113"/>
      <c r="J189" s="113"/>
      <c r="K189" s="120"/>
    </row>
    <row r="190" spans="2:11">
      <c r="B190" s="112"/>
      <c r="C190" s="120"/>
      <c r="D190" s="120"/>
      <c r="E190" s="120"/>
      <c r="F190" s="120"/>
      <c r="G190" s="120"/>
      <c r="H190" s="120"/>
      <c r="I190" s="113"/>
      <c r="J190" s="113"/>
      <c r="K190" s="120"/>
    </row>
    <row r="191" spans="2:11">
      <c r="B191" s="112"/>
      <c r="C191" s="120"/>
      <c r="D191" s="120"/>
      <c r="E191" s="120"/>
      <c r="F191" s="120"/>
      <c r="G191" s="120"/>
      <c r="H191" s="120"/>
      <c r="I191" s="113"/>
      <c r="J191" s="113"/>
      <c r="K191" s="120"/>
    </row>
    <row r="192" spans="2:11">
      <c r="B192" s="112"/>
      <c r="C192" s="120"/>
      <c r="D192" s="120"/>
      <c r="E192" s="120"/>
      <c r="F192" s="120"/>
      <c r="G192" s="120"/>
      <c r="H192" s="120"/>
      <c r="I192" s="113"/>
      <c r="J192" s="113"/>
      <c r="K192" s="120"/>
    </row>
    <row r="193" spans="2:11">
      <c r="B193" s="112"/>
      <c r="C193" s="120"/>
      <c r="D193" s="120"/>
      <c r="E193" s="120"/>
      <c r="F193" s="120"/>
      <c r="G193" s="120"/>
      <c r="H193" s="120"/>
      <c r="I193" s="113"/>
      <c r="J193" s="113"/>
      <c r="K193" s="120"/>
    </row>
    <row r="194" spans="2:11">
      <c r="B194" s="112"/>
      <c r="C194" s="120"/>
      <c r="D194" s="120"/>
      <c r="E194" s="120"/>
      <c r="F194" s="120"/>
      <c r="G194" s="120"/>
      <c r="H194" s="120"/>
      <c r="I194" s="113"/>
      <c r="J194" s="113"/>
      <c r="K194" s="120"/>
    </row>
    <row r="195" spans="2:11">
      <c r="B195" s="112"/>
      <c r="C195" s="120"/>
      <c r="D195" s="120"/>
      <c r="E195" s="120"/>
      <c r="F195" s="120"/>
      <c r="G195" s="120"/>
      <c r="H195" s="120"/>
      <c r="I195" s="113"/>
      <c r="J195" s="113"/>
      <c r="K195" s="120"/>
    </row>
    <row r="196" spans="2:11">
      <c r="B196" s="112"/>
      <c r="C196" s="120"/>
      <c r="D196" s="120"/>
      <c r="E196" s="120"/>
      <c r="F196" s="120"/>
      <c r="G196" s="120"/>
      <c r="H196" s="120"/>
      <c r="I196" s="113"/>
      <c r="J196" s="113"/>
      <c r="K196" s="120"/>
    </row>
    <row r="197" spans="2:11">
      <c r="B197" s="112"/>
      <c r="C197" s="120"/>
      <c r="D197" s="120"/>
      <c r="E197" s="120"/>
      <c r="F197" s="120"/>
      <c r="G197" s="120"/>
      <c r="H197" s="120"/>
      <c r="I197" s="113"/>
      <c r="J197" s="113"/>
      <c r="K197" s="120"/>
    </row>
    <row r="198" spans="2:11">
      <c r="B198" s="112"/>
      <c r="C198" s="120"/>
      <c r="D198" s="120"/>
      <c r="E198" s="120"/>
      <c r="F198" s="120"/>
      <c r="G198" s="120"/>
      <c r="H198" s="120"/>
      <c r="I198" s="113"/>
      <c r="J198" s="113"/>
      <c r="K198" s="120"/>
    </row>
    <row r="199" spans="2:11">
      <c r="B199" s="112"/>
      <c r="C199" s="120"/>
      <c r="D199" s="120"/>
      <c r="E199" s="120"/>
      <c r="F199" s="120"/>
      <c r="G199" s="120"/>
      <c r="H199" s="120"/>
      <c r="I199" s="113"/>
      <c r="J199" s="113"/>
      <c r="K199" s="120"/>
    </row>
    <row r="200" spans="2:11">
      <c r="B200" s="112"/>
      <c r="C200" s="120"/>
      <c r="D200" s="120"/>
      <c r="E200" s="120"/>
      <c r="F200" s="120"/>
      <c r="G200" s="120"/>
      <c r="H200" s="120"/>
      <c r="I200" s="113"/>
      <c r="J200" s="113"/>
      <c r="K200" s="120"/>
    </row>
    <row r="201" spans="2:11">
      <c r="B201" s="112"/>
      <c r="C201" s="120"/>
      <c r="D201" s="120"/>
      <c r="E201" s="120"/>
      <c r="F201" s="120"/>
      <c r="G201" s="120"/>
      <c r="H201" s="120"/>
      <c r="I201" s="113"/>
      <c r="J201" s="113"/>
      <c r="K201" s="120"/>
    </row>
    <row r="202" spans="2:11">
      <c r="B202" s="112"/>
      <c r="C202" s="120"/>
      <c r="D202" s="120"/>
      <c r="E202" s="120"/>
      <c r="F202" s="120"/>
      <c r="G202" s="120"/>
      <c r="H202" s="120"/>
      <c r="I202" s="113"/>
      <c r="J202" s="113"/>
      <c r="K202" s="120"/>
    </row>
    <row r="203" spans="2:11">
      <c r="B203" s="112"/>
      <c r="C203" s="120"/>
      <c r="D203" s="120"/>
      <c r="E203" s="120"/>
      <c r="F203" s="120"/>
      <c r="G203" s="120"/>
      <c r="H203" s="120"/>
      <c r="I203" s="113"/>
      <c r="J203" s="113"/>
      <c r="K203" s="120"/>
    </row>
    <row r="204" spans="2:11">
      <c r="B204" s="112"/>
      <c r="C204" s="120"/>
      <c r="D204" s="120"/>
      <c r="E204" s="120"/>
      <c r="F204" s="120"/>
      <c r="G204" s="120"/>
      <c r="H204" s="120"/>
      <c r="I204" s="113"/>
      <c r="J204" s="113"/>
      <c r="K204" s="120"/>
    </row>
    <row r="205" spans="2:11">
      <c r="B205" s="112"/>
      <c r="C205" s="120"/>
      <c r="D205" s="120"/>
      <c r="E205" s="120"/>
      <c r="F205" s="120"/>
      <c r="G205" s="120"/>
      <c r="H205" s="120"/>
      <c r="I205" s="113"/>
      <c r="J205" s="113"/>
      <c r="K205" s="120"/>
    </row>
    <row r="206" spans="2:11">
      <c r="B206" s="112"/>
      <c r="C206" s="120"/>
      <c r="D206" s="120"/>
      <c r="E206" s="120"/>
      <c r="F206" s="120"/>
      <c r="G206" s="120"/>
      <c r="H206" s="120"/>
      <c r="I206" s="113"/>
      <c r="J206" s="113"/>
      <c r="K206" s="120"/>
    </row>
    <row r="207" spans="2:11">
      <c r="B207" s="112"/>
      <c r="C207" s="120"/>
      <c r="D207" s="120"/>
      <c r="E207" s="120"/>
      <c r="F207" s="120"/>
      <c r="G207" s="120"/>
      <c r="H207" s="120"/>
      <c r="I207" s="113"/>
      <c r="J207" s="113"/>
      <c r="K207" s="120"/>
    </row>
    <row r="208" spans="2:11">
      <c r="B208" s="112"/>
      <c r="C208" s="120"/>
      <c r="D208" s="120"/>
      <c r="E208" s="120"/>
      <c r="F208" s="120"/>
      <c r="G208" s="120"/>
      <c r="H208" s="120"/>
      <c r="I208" s="113"/>
      <c r="J208" s="113"/>
      <c r="K208" s="120"/>
    </row>
    <row r="209" spans="2:11">
      <c r="B209" s="112"/>
      <c r="C209" s="120"/>
      <c r="D209" s="120"/>
      <c r="E209" s="120"/>
      <c r="F209" s="120"/>
      <c r="G209" s="120"/>
      <c r="H209" s="120"/>
      <c r="I209" s="113"/>
      <c r="J209" s="113"/>
      <c r="K209" s="120"/>
    </row>
    <row r="210" spans="2:11">
      <c r="B210" s="112"/>
      <c r="C210" s="120"/>
      <c r="D210" s="120"/>
      <c r="E210" s="120"/>
      <c r="F210" s="120"/>
      <c r="G210" s="120"/>
      <c r="H210" s="120"/>
      <c r="I210" s="113"/>
      <c r="J210" s="113"/>
      <c r="K210" s="120"/>
    </row>
    <row r="211" spans="2:11">
      <c r="B211" s="112"/>
      <c r="C211" s="120"/>
      <c r="D211" s="120"/>
      <c r="E211" s="120"/>
      <c r="F211" s="120"/>
      <c r="G211" s="120"/>
      <c r="H211" s="120"/>
      <c r="I211" s="113"/>
      <c r="J211" s="113"/>
      <c r="K211" s="120"/>
    </row>
    <row r="212" spans="2:11">
      <c r="B212" s="112"/>
      <c r="C212" s="120"/>
      <c r="D212" s="120"/>
      <c r="E212" s="120"/>
      <c r="F212" s="120"/>
      <c r="G212" s="120"/>
      <c r="H212" s="120"/>
      <c r="I212" s="113"/>
      <c r="J212" s="113"/>
      <c r="K212" s="120"/>
    </row>
    <row r="213" spans="2:11">
      <c r="B213" s="112"/>
      <c r="C213" s="120"/>
      <c r="D213" s="120"/>
      <c r="E213" s="120"/>
      <c r="F213" s="120"/>
      <c r="G213" s="120"/>
      <c r="H213" s="120"/>
      <c r="I213" s="113"/>
      <c r="J213" s="113"/>
      <c r="K213" s="120"/>
    </row>
    <row r="214" spans="2:11">
      <c r="B214" s="112"/>
      <c r="C214" s="120"/>
      <c r="D214" s="120"/>
      <c r="E214" s="120"/>
      <c r="F214" s="120"/>
      <c r="G214" s="120"/>
      <c r="H214" s="120"/>
      <c r="I214" s="113"/>
      <c r="J214" s="113"/>
      <c r="K214" s="120"/>
    </row>
    <row r="215" spans="2:11">
      <c r="B215" s="112"/>
      <c r="C215" s="120"/>
      <c r="D215" s="120"/>
      <c r="E215" s="120"/>
      <c r="F215" s="120"/>
      <c r="G215" s="120"/>
      <c r="H215" s="120"/>
      <c r="I215" s="113"/>
      <c r="J215" s="113"/>
      <c r="K215" s="120"/>
    </row>
    <row r="216" spans="2:11">
      <c r="B216" s="112"/>
      <c r="C216" s="120"/>
      <c r="D216" s="120"/>
      <c r="E216" s="120"/>
      <c r="F216" s="120"/>
      <c r="G216" s="120"/>
      <c r="H216" s="120"/>
      <c r="I216" s="113"/>
      <c r="J216" s="113"/>
      <c r="K216" s="120"/>
    </row>
    <row r="217" spans="2:11">
      <c r="B217" s="112"/>
      <c r="C217" s="120"/>
      <c r="D217" s="120"/>
      <c r="E217" s="120"/>
      <c r="F217" s="120"/>
      <c r="G217" s="120"/>
      <c r="H217" s="120"/>
      <c r="I217" s="113"/>
      <c r="J217" s="113"/>
      <c r="K217" s="120"/>
    </row>
    <row r="218" spans="2:11">
      <c r="B218" s="112"/>
      <c r="C218" s="120"/>
      <c r="D218" s="120"/>
      <c r="E218" s="120"/>
      <c r="F218" s="120"/>
      <c r="G218" s="120"/>
      <c r="H218" s="120"/>
      <c r="I218" s="113"/>
      <c r="J218" s="113"/>
      <c r="K218" s="120"/>
    </row>
    <row r="219" spans="2:11">
      <c r="B219" s="112"/>
      <c r="C219" s="120"/>
      <c r="D219" s="120"/>
      <c r="E219" s="120"/>
      <c r="F219" s="120"/>
      <c r="G219" s="120"/>
      <c r="H219" s="120"/>
      <c r="I219" s="113"/>
      <c r="J219" s="113"/>
      <c r="K219" s="120"/>
    </row>
    <row r="220" spans="2:11">
      <c r="B220" s="112"/>
      <c r="C220" s="120"/>
      <c r="D220" s="120"/>
      <c r="E220" s="120"/>
      <c r="F220" s="120"/>
      <c r="G220" s="120"/>
      <c r="H220" s="120"/>
      <c r="I220" s="113"/>
      <c r="J220" s="113"/>
      <c r="K220" s="120"/>
    </row>
    <row r="221" spans="2:11">
      <c r="B221" s="112"/>
      <c r="C221" s="120"/>
      <c r="D221" s="120"/>
      <c r="E221" s="120"/>
      <c r="F221" s="120"/>
      <c r="G221" s="120"/>
      <c r="H221" s="120"/>
      <c r="I221" s="113"/>
      <c r="J221" s="113"/>
      <c r="K221" s="120"/>
    </row>
    <row r="222" spans="2:11">
      <c r="B222" s="112"/>
      <c r="C222" s="120"/>
      <c r="D222" s="120"/>
      <c r="E222" s="120"/>
      <c r="F222" s="120"/>
      <c r="G222" s="120"/>
      <c r="H222" s="120"/>
      <c r="I222" s="113"/>
      <c r="J222" s="113"/>
      <c r="K222" s="120"/>
    </row>
    <row r="223" spans="2:11">
      <c r="B223" s="112"/>
      <c r="C223" s="120"/>
      <c r="D223" s="120"/>
      <c r="E223" s="120"/>
      <c r="F223" s="120"/>
      <c r="G223" s="120"/>
      <c r="H223" s="120"/>
      <c r="I223" s="113"/>
      <c r="J223" s="113"/>
      <c r="K223" s="120"/>
    </row>
    <row r="224" spans="2:11">
      <c r="B224" s="112"/>
      <c r="C224" s="120"/>
      <c r="D224" s="120"/>
      <c r="E224" s="120"/>
      <c r="F224" s="120"/>
      <c r="G224" s="120"/>
      <c r="H224" s="120"/>
      <c r="I224" s="113"/>
      <c r="J224" s="113"/>
      <c r="K224" s="120"/>
    </row>
    <row r="225" spans="2:11">
      <c r="B225" s="112"/>
      <c r="C225" s="120"/>
      <c r="D225" s="120"/>
      <c r="E225" s="120"/>
      <c r="F225" s="120"/>
      <c r="G225" s="120"/>
      <c r="H225" s="120"/>
      <c r="I225" s="113"/>
      <c r="J225" s="113"/>
      <c r="K225" s="120"/>
    </row>
    <row r="226" spans="2:11">
      <c r="B226" s="112"/>
      <c r="C226" s="120"/>
      <c r="D226" s="120"/>
      <c r="E226" s="120"/>
      <c r="F226" s="120"/>
      <c r="G226" s="120"/>
      <c r="H226" s="120"/>
      <c r="I226" s="113"/>
      <c r="J226" s="113"/>
      <c r="K226" s="120"/>
    </row>
    <row r="227" spans="2:11">
      <c r="B227" s="112"/>
      <c r="C227" s="120"/>
      <c r="D227" s="120"/>
      <c r="E227" s="120"/>
      <c r="F227" s="120"/>
      <c r="G227" s="120"/>
      <c r="H227" s="120"/>
      <c r="I227" s="113"/>
      <c r="J227" s="113"/>
      <c r="K227" s="120"/>
    </row>
    <row r="228" spans="2:11">
      <c r="B228" s="112"/>
      <c r="C228" s="120"/>
      <c r="D228" s="120"/>
      <c r="E228" s="120"/>
      <c r="F228" s="120"/>
      <c r="G228" s="120"/>
      <c r="H228" s="120"/>
      <c r="I228" s="113"/>
      <c r="J228" s="113"/>
      <c r="K228" s="120"/>
    </row>
    <row r="229" spans="2:11">
      <c r="B229" s="112"/>
      <c r="C229" s="120"/>
      <c r="D229" s="120"/>
      <c r="E229" s="120"/>
      <c r="F229" s="120"/>
      <c r="G229" s="120"/>
      <c r="H229" s="120"/>
      <c r="I229" s="113"/>
      <c r="J229" s="113"/>
      <c r="K229" s="120"/>
    </row>
    <row r="230" spans="2:11">
      <c r="B230" s="112"/>
      <c r="C230" s="120"/>
      <c r="D230" s="120"/>
      <c r="E230" s="120"/>
      <c r="F230" s="120"/>
      <c r="G230" s="120"/>
      <c r="H230" s="120"/>
      <c r="I230" s="113"/>
      <c r="J230" s="113"/>
      <c r="K230" s="120"/>
    </row>
    <row r="231" spans="2:11">
      <c r="B231" s="112"/>
      <c r="C231" s="120"/>
      <c r="D231" s="120"/>
      <c r="E231" s="120"/>
      <c r="F231" s="120"/>
      <c r="G231" s="120"/>
      <c r="H231" s="120"/>
      <c r="I231" s="113"/>
      <c r="J231" s="113"/>
      <c r="K231" s="120"/>
    </row>
    <row r="232" spans="2:11">
      <c r="B232" s="112"/>
      <c r="C232" s="120"/>
      <c r="D232" s="120"/>
      <c r="E232" s="120"/>
      <c r="F232" s="120"/>
      <c r="G232" s="120"/>
      <c r="H232" s="120"/>
      <c r="I232" s="113"/>
      <c r="J232" s="113"/>
      <c r="K232" s="120"/>
    </row>
    <row r="233" spans="2:11">
      <c r="B233" s="112"/>
      <c r="C233" s="120"/>
      <c r="D233" s="120"/>
      <c r="E233" s="120"/>
      <c r="F233" s="120"/>
      <c r="G233" s="120"/>
      <c r="H233" s="120"/>
      <c r="I233" s="113"/>
      <c r="J233" s="113"/>
      <c r="K233" s="120"/>
    </row>
    <row r="234" spans="2:11">
      <c r="B234" s="112"/>
      <c r="C234" s="120"/>
      <c r="D234" s="120"/>
      <c r="E234" s="120"/>
      <c r="F234" s="120"/>
      <c r="G234" s="120"/>
      <c r="H234" s="120"/>
      <c r="I234" s="113"/>
      <c r="J234" s="113"/>
      <c r="K234" s="120"/>
    </row>
    <row r="235" spans="2:11">
      <c r="B235" s="112"/>
      <c r="C235" s="120"/>
      <c r="D235" s="120"/>
      <c r="E235" s="120"/>
      <c r="F235" s="120"/>
      <c r="G235" s="120"/>
      <c r="H235" s="120"/>
      <c r="I235" s="113"/>
      <c r="J235" s="113"/>
      <c r="K235" s="120"/>
    </row>
    <row r="236" spans="2:11">
      <c r="B236" s="112"/>
      <c r="C236" s="120"/>
      <c r="D236" s="120"/>
      <c r="E236" s="120"/>
      <c r="F236" s="120"/>
      <c r="G236" s="120"/>
      <c r="H236" s="120"/>
      <c r="I236" s="113"/>
      <c r="J236" s="113"/>
      <c r="K236" s="120"/>
    </row>
    <row r="237" spans="2:11">
      <c r="B237" s="112"/>
      <c r="C237" s="120"/>
      <c r="D237" s="120"/>
      <c r="E237" s="120"/>
      <c r="F237" s="120"/>
      <c r="G237" s="120"/>
      <c r="H237" s="120"/>
      <c r="I237" s="113"/>
      <c r="J237" s="113"/>
      <c r="K237" s="120"/>
    </row>
    <row r="238" spans="2:11">
      <c r="B238" s="112"/>
      <c r="C238" s="120"/>
      <c r="D238" s="120"/>
      <c r="E238" s="120"/>
      <c r="F238" s="120"/>
      <c r="G238" s="120"/>
      <c r="H238" s="120"/>
      <c r="I238" s="113"/>
      <c r="J238" s="113"/>
      <c r="K238" s="120"/>
    </row>
    <row r="239" spans="2:11">
      <c r="B239" s="112"/>
      <c r="C239" s="120"/>
      <c r="D239" s="120"/>
      <c r="E239" s="120"/>
      <c r="F239" s="120"/>
      <c r="G239" s="120"/>
      <c r="H239" s="120"/>
      <c r="I239" s="113"/>
      <c r="J239" s="113"/>
      <c r="K239" s="120"/>
    </row>
    <row r="240" spans="2:11">
      <c r="B240" s="112"/>
      <c r="C240" s="120"/>
      <c r="D240" s="120"/>
      <c r="E240" s="120"/>
      <c r="F240" s="120"/>
      <c r="G240" s="120"/>
      <c r="H240" s="120"/>
      <c r="I240" s="113"/>
      <c r="J240" s="113"/>
      <c r="K240" s="120"/>
    </row>
    <row r="241" spans="2:11">
      <c r="B241" s="112"/>
      <c r="C241" s="120"/>
      <c r="D241" s="120"/>
      <c r="E241" s="120"/>
      <c r="F241" s="120"/>
      <c r="G241" s="120"/>
      <c r="H241" s="120"/>
      <c r="I241" s="113"/>
      <c r="J241" s="113"/>
      <c r="K241" s="120"/>
    </row>
    <row r="242" spans="2:11">
      <c r="B242" s="112"/>
      <c r="C242" s="120"/>
      <c r="D242" s="120"/>
      <c r="E242" s="120"/>
      <c r="F242" s="120"/>
      <c r="G242" s="120"/>
      <c r="H242" s="120"/>
      <c r="I242" s="113"/>
      <c r="J242" s="113"/>
      <c r="K242" s="120"/>
    </row>
    <row r="243" spans="2:11">
      <c r="B243" s="112"/>
      <c r="C243" s="120"/>
      <c r="D243" s="120"/>
      <c r="E243" s="120"/>
      <c r="F243" s="120"/>
      <c r="G243" s="120"/>
      <c r="H243" s="120"/>
      <c r="I243" s="113"/>
      <c r="J243" s="113"/>
      <c r="K243" s="120"/>
    </row>
    <row r="244" spans="2:11">
      <c r="B244" s="112"/>
      <c r="C244" s="120"/>
      <c r="D244" s="120"/>
      <c r="E244" s="120"/>
      <c r="F244" s="120"/>
      <c r="G244" s="120"/>
      <c r="H244" s="120"/>
      <c r="I244" s="113"/>
      <c r="J244" s="113"/>
      <c r="K244" s="120"/>
    </row>
    <row r="245" spans="2:11">
      <c r="B245" s="112"/>
      <c r="C245" s="120"/>
      <c r="D245" s="120"/>
      <c r="E245" s="120"/>
      <c r="F245" s="120"/>
      <c r="G245" s="120"/>
      <c r="H245" s="120"/>
      <c r="I245" s="113"/>
      <c r="J245" s="113"/>
      <c r="K245" s="120"/>
    </row>
    <row r="246" spans="2:11">
      <c r="B246" s="112"/>
      <c r="C246" s="120"/>
      <c r="D246" s="120"/>
      <c r="E246" s="120"/>
      <c r="F246" s="120"/>
      <c r="G246" s="120"/>
      <c r="H246" s="120"/>
      <c r="I246" s="113"/>
      <c r="J246" s="113"/>
      <c r="K246" s="120"/>
    </row>
    <row r="247" spans="2:11">
      <c r="B247" s="112"/>
      <c r="C247" s="120"/>
      <c r="D247" s="120"/>
      <c r="E247" s="120"/>
      <c r="F247" s="120"/>
      <c r="G247" s="120"/>
      <c r="H247" s="120"/>
      <c r="I247" s="113"/>
      <c r="J247" s="113"/>
      <c r="K247" s="120"/>
    </row>
    <row r="248" spans="2:11">
      <c r="B248" s="112"/>
      <c r="C248" s="120"/>
      <c r="D248" s="120"/>
      <c r="E248" s="120"/>
      <c r="F248" s="120"/>
      <c r="G248" s="120"/>
      <c r="H248" s="120"/>
      <c r="I248" s="113"/>
      <c r="J248" s="113"/>
      <c r="K248" s="120"/>
    </row>
    <row r="249" spans="2:11">
      <c r="B249" s="112"/>
      <c r="C249" s="120"/>
      <c r="D249" s="120"/>
      <c r="E249" s="120"/>
      <c r="F249" s="120"/>
      <c r="G249" s="120"/>
      <c r="H249" s="120"/>
      <c r="I249" s="113"/>
      <c r="J249" s="113"/>
      <c r="K249" s="120"/>
    </row>
    <row r="250" spans="2:11">
      <c r="B250" s="112"/>
      <c r="C250" s="120"/>
      <c r="D250" s="120"/>
      <c r="E250" s="120"/>
      <c r="F250" s="120"/>
      <c r="G250" s="120"/>
      <c r="H250" s="120"/>
      <c r="I250" s="113"/>
      <c r="J250" s="113"/>
      <c r="K250" s="120"/>
    </row>
    <row r="251" spans="2:11">
      <c r="B251" s="112"/>
      <c r="C251" s="120"/>
      <c r="D251" s="120"/>
      <c r="E251" s="120"/>
      <c r="F251" s="120"/>
      <c r="G251" s="120"/>
      <c r="H251" s="120"/>
      <c r="I251" s="113"/>
      <c r="J251" s="113"/>
      <c r="K251" s="120"/>
    </row>
    <row r="252" spans="2:11">
      <c r="B252" s="112"/>
      <c r="C252" s="120"/>
      <c r="D252" s="120"/>
      <c r="E252" s="120"/>
      <c r="F252" s="120"/>
      <c r="G252" s="120"/>
      <c r="H252" s="120"/>
      <c r="I252" s="113"/>
      <c r="J252" s="113"/>
      <c r="K252" s="120"/>
    </row>
    <row r="253" spans="2:11">
      <c r="B253" s="112"/>
      <c r="C253" s="120"/>
      <c r="D253" s="120"/>
      <c r="E253" s="120"/>
      <c r="F253" s="120"/>
      <c r="G253" s="120"/>
      <c r="H253" s="120"/>
      <c r="I253" s="113"/>
      <c r="J253" s="113"/>
      <c r="K253" s="120"/>
    </row>
    <row r="254" spans="2:11">
      <c r="B254" s="112"/>
      <c r="C254" s="120"/>
      <c r="D254" s="120"/>
      <c r="E254" s="120"/>
      <c r="F254" s="120"/>
      <c r="G254" s="120"/>
      <c r="H254" s="120"/>
      <c r="I254" s="113"/>
      <c r="J254" s="113"/>
      <c r="K254" s="120"/>
    </row>
    <row r="255" spans="2:11">
      <c r="B255" s="112"/>
      <c r="C255" s="120"/>
      <c r="D255" s="120"/>
      <c r="E255" s="120"/>
      <c r="F255" s="120"/>
      <c r="G255" s="120"/>
      <c r="H255" s="120"/>
      <c r="I255" s="113"/>
      <c r="J255" s="113"/>
      <c r="K255" s="120"/>
    </row>
    <row r="256" spans="2:11">
      <c r="B256" s="112"/>
      <c r="C256" s="120"/>
      <c r="D256" s="120"/>
      <c r="E256" s="120"/>
      <c r="F256" s="120"/>
      <c r="G256" s="120"/>
      <c r="H256" s="120"/>
      <c r="I256" s="113"/>
      <c r="J256" s="113"/>
      <c r="K256" s="120"/>
    </row>
    <row r="257" spans="2:11">
      <c r="B257" s="112"/>
      <c r="C257" s="120"/>
      <c r="D257" s="120"/>
      <c r="E257" s="120"/>
      <c r="F257" s="120"/>
      <c r="G257" s="120"/>
      <c r="H257" s="120"/>
      <c r="I257" s="113"/>
      <c r="J257" s="113"/>
      <c r="K257" s="120"/>
    </row>
    <row r="258" spans="2:11">
      <c r="B258" s="112"/>
      <c r="C258" s="120"/>
      <c r="D258" s="120"/>
      <c r="E258" s="120"/>
      <c r="F258" s="120"/>
      <c r="G258" s="120"/>
      <c r="H258" s="120"/>
      <c r="I258" s="113"/>
      <c r="J258" s="113"/>
      <c r="K258" s="120"/>
    </row>
    <row r="259" spans="2:11">
      <c r="B259" s="112"/>
      <c r="C259" s="120"/>
      <c r="D259" s="120"/>
      <c r="E259" s="120"/>
      <c r="F259" s="120"/>
      <c r="G259" s="120"/>
      <c r="H259" s="120"/>
      <c r="I259" s="113"/>
      <c r="J259" s="113"/>
      <c r="K259" s="120"/>
    </row>
    <row r="260" spans="2:11">
      <c r="B260" s="112"/>
      <c r="C260" s="120"/>
      <c r="D260" s="120"/>
      <c r="E260" s="120"/>
      <c r="F260" s="120"/>
      <c r="G260" s="120"/>
      <c r="H260" s="120"/>
      <c r="I260" s="113"/>
      <c r="J260" s="113"/>
      <c r="K260" s="120"/>
    </row>
    <row r="261" spans="2:11">
      <c r="B261" s="112"/>
      <c r="C261" s="120"/>
      <c r="D261" s="120"/>
      <c r="E261" s="120"/>
      <c r="F261" s="120"/>
      <c r="G261" s="120"/>
      <c r="H261" s="120"/>
      <c r="I261" s="113"/>
      <c r="J261" s="113"/>
      <c r="K261" s="120"/>
    </row>
    <row r="262" spans="2:11">
      <c r="B262" s="112"/>
      <c r="C262" s="120"/>
      <c r="D262" s="120"/>
      <c r="E262" s="120"/>
      <c r="F262" s="120"/>
      <c r="G262" s="120"/>
      <c r="H262" s="120"/>
      <c r="I262" s="113"/>
      <c r="J262" s="113"/>
      <c r="K262" s="120"/>
    </row>
    <row r="263" spans="2:11">
      <c r="B263" s="112"/>
      <c r="C263" s="120"/>
      <c r="D263" s="120"/>
      <c r="E263" s="120"/>
      <c r="F263" s="120"/>
      <c r="G263" s="120"/>
      <c r="H263" s="120"/>
      <c r="I263" s="113"/>
      <c r="J263" s="113"/>
      <c r="K263" s="120"/>
    </row>
    <row r="264" spans="2:11">
      <c r="B264" s="112"/>
      <c r="C264" s="120"/>
      <c r="D264" s="120"/>
      <c r="E264" s="120"/>
      <c r="F264" s="120"/>
      <c r="G264" s="120"/>
      <c r="H264" s="120"/>
      <c r="I264" s="113"/>
      <c r="J264" s="113"/>
      <c r="K264" s="120"/>
    </row>
    <row r="265" spans="2:11">
      <c r="B265" s="112"/>
      <c r="C265" s="120"/>
      <c r="D265" s="120"/>
      <c r="E265" s="120"/>
      <c r="F265" s="120"/>
      <c r="G265" s="120"/>
      <c r="H265" s="120"/>
      <c r="I265" s="113"/>
      <c r="J265" s="113"/>
      <c r="K265" s="120"/>
    </row>
    <row r="266" spans="2:11">
      <c r="B266" s="112"/>
      <c r="C266" s="120"/>
      <c r="D266" s="120"/>
      <c r="E266" s="120"/>
      <c r="F266" s="120"/>
      <c r="G266" s="120"/>
      <c r="H266" s="120"/>
      <c r="I266" s="113"/>
      <c r="J266" s="113"/>
      <c r="K266" s="120"/>
    </row>
    <row r="267" spans="2:11">
      <c r="B267" s="112"/>
      <c r="C267" s="120"/>
      <c r="D267" s="120"/>
      <c r="E267" s="120"/>
      <c r="F267" s="120"/>
      <c r="G267" s="120"/>
      <c r="H267" s="120"/>
      <c r="I267" s="113"/>
      <c r="J267" s="113"/>
      <c r="K267" s="120"/>
    </row>
    <row r="268" spans="2:11">
      <c r="B268" s="112"/>
      <c r="C268" s="120"/>
      <c r="D268" s="120"/>
      <c r="E268" s="120"/>
      <c r="F268" s="120"/>
      <c r="G268" s="120"/>
      <c r="H268" s="120"/>
      <c r="I268" s="113"/>
      <c r="J268" s="113"/>
      <c r="K268" s="120"/>
    </row>
    <row r="269" spans="2:11">
      <c r="B269" s="112"/>
      <c r="C269" s="120"/>
      <c r="D269" s="120"/>
      <c r="E269" s="120"/>
      <c r="F269" s="120"/>
      <c r="G269" s="120"/>
      <c r="H269" s="120"/>
      <c r="I269" s="113"/>
      <c r="J269" s="113"/>
      <c r="K269" s="120"/>
    </row>
    <row r="270" spans="2:11">
      <c r="B270" s="112"/>
      <c r="C270" s="120"/>
      <c r="D270" s="120"/>
      <c r="E270" s="120"/>
      <c r="F270" s="120"/>
      <c r="G270" s="120"/>
      <c r="H270" s="120"/>
      <c r="I270" s="113"/>
      <c r="J270" s="113"/>
      <c r="K270" s="120"/>
    </row>
    <row r="271" spans="2:11">
      <c r="B271" s="112"/>
      <c r="C271" s="120"/>
      <c r="D271" s="120"/>
      <c r="E271" s="120"/>
      <c r="F271" s="120"/>
      <c r="G271" s="120"/>
      <c r="H271" s="120"/>
      <c r="I271" s="113"/>
      <c r="J271" s="113"/>
      <c r="K271" s="120"/>
    </row>
    <row r="272" spans="2:11">
      <c r="B272" s="112"/>
      <c r="C272" s="120"/>
      <c r="D272" s="120"/>
      <c r="E272" s="120"/>
      <c r="F272" s="120"/>
      <c r="G272" s="120"/>
      <c r="H272" s="120"/>
      <c r="I272" s="113"/>
      <c r="J272" s="113"/>
      <c r="K272" s="120"/>
    </row>
    <row r="273" spans="2:11">
      <c r="B273" s="112"/>
      <c r="C273" s="120"/>
      <c r="D273" s="120"/>
      <c r="E273" s="120"/>
      <c r="F273" s="120"/>
      <c r="G273" s="120"/>
      <c r="H273" s="120"/>
      <c r="I273" s="113"/>
      <c r="J273" s="113"/>
      <c r="K273" s="120"/>
    </row>
    <row r="274" spans="2:11">
      <c r="B274" s="112"/>
      <c r="C274" s="120"/>
      <c r="D274" s="120"/>
      <c r="E274" s="120"/>
      <c r="F274" s="120"/>
      <c r="G274" s="120"/>
      <c r="H274" s="120"/>
      <c r="I274" s="113"/>
      <c r="J274" s="113"/>
      <c r="K274" s="120"/>
    </row>
    <row r="275" spans="2:11">
      <c r="B275" s="112"/>
      <c r="C275" s="120"/>
      <c r="D275" s="120"/>
      <c r="E275" s="120"/>
      <c r="F275" s="120"/>
      <c r="G275" s="120"/>
      <c r="H275" s="120"/>
      <c r="I275" s="113"/>
      <c r="J275" s="113"/>
      <c r="K275" s="120"/>
    </row>
    <row r="276" spans="2:11">
      <c r="B276" s="112"/>
      <c r="C276" s="120"/>
      <c r="D276" s="120"/>
      <c r="E276" s="120"/>
      <c r="F276" s="120"/>
      <c r="G276" s="120"/>
      <c r="H276" s="120"/>
      <c r="I276" s="113"/>
      <c r="J276" s="113"/>
      <c r="K276" s="120"/>
    </row>
    <row r="277" spans="2:11">
      <c r="B277" s="112"/>
      <c r="C277" s="120"/>
      <c r="D277" s="120"/>
      <c r="E277" s="120"/>
      <c r="F277" s="120"/>
      <c r="G277" s="120"/>
      <c r="H277" s="120"/>
      <c r="I277" s="113"/>
      <c r="J277" s="113"/>
      <c r="K277" s="120"/>
    </row>
    <row r="278" spans="2:11">
      <c r="B278" s="112"/>
      <c r="C278" s="120"/>
      <c r="D278" s="120"/>
      <c r="E278" s="120"/>
      <c r="F278" s="120"/>
      <c r="G278" s="120"/>
      <c r="H278" s="120"/>
      <c r="I278" s="113"/>
      <c r="J278" s="113"/>
      <c r="K278" s="120"/>
    </row>
    <row r="279" spans="2:11">
      <c r="B279" s="112"/>
      <c r="C279" s="120"/>
      <c r="D279" s="120"/>
      <c r="E279" s="120"/>
      <c r="F279" s="120"/>
      <c r="G279" s="120"/>
      <c r="H279" s="120"/>
      <c r="I279" s="113"/>
      <c r="J279" s="113"/>
      <c r="K279" s="120"/>
    </row>
    <row r="280" spans="2:11">
      <c r="B280" s="112"/>
      <c r="C280" s="120"/>
      <c r="D280" s="120"/>
      <c r="E280" s="120"/>
      <c r="F280" s="120"/>
      <c r="G280" s="120"/>
      <c r="H280" s="120"/>
      <c r="I280" s="113"/>
      <c r="J280" s="113"/>
      <c r="K280" s="120"/>
    </row>
    <row r="281" spans="2:11">
      <c r="B281" s="112"/>
      <c r="C281" s="120"/>
      <c r="D281" s="120"/>
      <c r="E281" s="120"/>
      <c r="F281" s="120"/>
      <c r="G281" s="120"/>
      <c r="H281" s="120"/>
      <c r="I281" s="113"/>
      <c r="J281" s="113"/>
      <c r="K281" s="120"/>
    </row>
    <row r="282" spans="2:11">
      <c r="B282" s="112"/>
      <c r="C282" s="120"/>
      <c r="D282" s="120"/>
      <c r="E282" s="120"/>
      <c r="F282" s="120"/>
      <c r="G282" s="120"/>
      <c r="H282" s="120"/>
      <c r="I282" s="113"/>
      <c r="J282" s="113"/>
      <c r="K282" s="120"/>
    </row>
    <row r="283" spans="2:11">
      <c r="B283" s="112"/>
      <c r="C283" s="120"/>
      <c r="D283" s="120"/>
      <c r="E283" s="120"/>
      <c r="F283" s="120"/>
      <c r="G283" s="120"/>
      <c r="H283" s="120"/>
      <c r="I283" s="113"/>
      <c r="J283" s="113"/>
      <c r="K283" s="120"/>
    </row>
    <row r="284" spans="2:11">
      <c r="B284" s="112"/>
      <c r="C284" s="120"/>
      <c r="D284" s="120"/>
      <c r="E284" s="120"/>
      <c r="F284" s="120"/>
      <c r="G284" s="120"/>
      <c r="H284" s="120"/>
      <c r="I284" s="113"/>
      <c r="J284" s="113"/>
      <c r="K284" s="120"/>
    </row>
    <row r="285" spans="2:11">
      <c r="B285" s="112"/>
      <c r="C285" s="120"/>
      <c r="D285" s="120"/>
      <c r="E285" s="120"/>
      <c r="F285" s="120"/>
      <c r="G285" s="120"/>
      <c r="H285" s="120"/>
      <c r="I285" s="113"/>
      <c r="J285" s="113"/>
      <c r="K285" s="120"/>
    </row>
    <row r="286" spans="2:11">
      <c r="B286" s="112"/>
      <c r="C286" s="120"/>
      <c r="D286" s="120"/>
      <c r="E286" s="120"/>
      <c r="F286" s="120"/>
      <c r="G286" s="120"/>
      <c r="H286" s="120"/>
      <c r="I286" s="113"/>
      <c r="J286" s="113"/>
      <c r="K286" s="120"/>
    </row>
    <row r="287" spans="2:11">
      <c r="B287" s="112"/>
      <c r="C287" s="120"/>
      <c r="D287" s="120"/>
      <c r="E287" s="120"/>
      <c r="F287" s="120"/>
      <c r="G287" s="120"/>
      <c r="H287" s="120"/>
      <c r="I287" s="113"/>
      <c r="J287" s="113"/>
      <c r="K287" s="120"/>
    </row>
    <row r="288" spans="2:11">
      <c r="B288" s="112"/>
      <c r="C288" s="120"/>
      <c r="D288" s="120"/>
      <c r="E288" s="120"/>
      <c r="F288" s="120"/>
      <c r="G288" s="120"/>
      <c r="H288" s="120"/>
      <c r="I288" s="113"/>
      <c r="J288" s="113"/>
      <c r="K288" s="120"/>
    </row>
    <row r="289" spans="2:11">
      <c r="B289" s="112"/>
      <c r="C289" s="120"/>
      <c r="D289" s="120"/>
      <c r="E289" s="120"/>
      <c r="F289" s="120"/>
      <c r="G289" s="120"/>
      <c r="H289" s="120"/>
      <c r="I289" s="113"/>
      <c r="J289" s="113"/>
      <c r="K289" s="120"/>
    </row>
    <row r="290" spans="2:11">
      <c r="B290" s="112"/>
      <c r="C290" s="120"/>
      <c r="D290" s="120"/>
      <c r="E290" s="120"/>
      <c r="F290" s="120"/>
      <c r="G290" s="120"/>
      <c r="H290" s="120"/>
      <c r="I290" s="113"/>
      <c r="J290" s="113"/>
      <c r="K290" s="120"/>
    </row>
    <row r="291" spans="2:11">
      <c r="B291" s="112"/>
      <c r="C291" s="120"/>
      <c r="D291" s="120"/>
      <c r="E291" s="120"/>
      <c r="F291" s="120"/>
      <c r="G291" s="120"/>
      <c r="H291" s="120"/>
      <c r="I291" s="113"/>
      <c r="J291" s="113"/>
      <c r="K291" s="120"/>
    </row>
    <row r="292" spans="2:11">
      <c r="B292" s="112"/>
      <c r="C292" s="120"/>
      <c r="D292" s="120"/>
      <c r="E292" s="120"/>
      <c r="F292" s="120"/>
      <c r="G292" s="120"/>
      <c r="H292" s="120"/>
      <c r="I292" s="113"/>
      <c r="J292" s="113"/>
      <c r="K292" s="120"/>
    </row>
    <row r="293" spans="2:11">
      <c r="B293" s="112"/>
      <c r="C293" s="120"/>
      <c r="D293" s="120"/>
      <c r="E293" s="120"/>
      <c r="F293" s="120"/>
      <c r="G293" s="120"/>
      <c r="H293" s="120"/>
      <c r="I293" s="113"/>
      <c r="J293" s="113"/>
      <c r="K293" s="120"/>
    </row>
    <row r="294" spans="2:11">
      <c r="B294" s="112"/>
      <c r="C294" s="120"/>
      <c r="D294" s="120"/>
      <c r="E294" s="120"/>
      <c r="F294" s="120"/>
      <c r="G294" s="120"/>
      <c r="H294" s="120"/>
      <c r="I294" s="113"/>
      <c r="J294" s="113"/>
      <c r="K294" s="120"/>
    </row>
    <row r="295" spans="2:11">
      <c r="B295" s="112"/>
      <c r="C295" s="120"/>
      <c r="D295" s="120"/>
      <c r="E295" s="120"/>
      <c r="F295" s="120"/>
      <c r="G295" s="120"/>
      <c r="H295" s="120"/>
      <c r="I295" s="113"/>
      <c r="J295" s="113"/>
      <c r="K295" s="120"/>
    </row>
    <row r="296" spans="2:11">
      <c r="B296" s="112"/>
      <c r="C296" s="120"/>
      <c r="D296" s="120"/>
      <c r="E296" s="120"/>
      <c r="F296" s="120"/>
      <c r="G296" s="120"/>
      <c r="H296" s="120"/>
      <c r="I296" s="113"/>
      <c r="J296" s="113"/>
      <c r="K296" s="120"/>
    </row>
    <row r="297" spans="2:11">
      <c r="B297" s="112"/>
      <c r="C297" s="120"/>
      <c r="D297" s="120"/>
      <c r="E297" s="120"/>
      <c r="F297" s="120"/>
      <c r="G297" s="120"/>
      <c r="H297" s="120"/>
      <c r="I297" s="113"/>
      <c r="J297" s="113"/>
      <c r="K297" s="120"/>
    </row>
    <row r="298" spans="2:11">
      <c r="B298" s="112"/>
      <c r="C298" s="120"/>
      <c r="D298" s="120"/>
      <c r="E298" s="120"/>
      <c r="F298" s="120"/>
      <c r="G298" s="120"/>
      <c r="H298" s="120"/>
      <c r="I298" s="113"/>
      <c r="J298" s="113"/>
      <c r="K298" s="120"/>
    </row>
    <row r="299" spans="2:11">
      <c r="B299" s="112"/>
      <c r="C299" s="120"/>
      <c r="D299" s="120"/>
      <c r="E299" s="120"/>
      <c r="F299" s="120"/>
      <c r="G299" s="120"/>
      <c r="H299" s="120"/>
      <c r="I299" s="113"/>
      <c r="J299" s="113"/>
      <c r="K299" s="120"/>
    </row>
    <row r="300" spans="2:11">
      <c r="B300" s="112"/>
      <c r="C300" s="120"/>
      <c r="D300" s="120"/>
      <c r="E300" s="120"/>
      <c r="F300" s="120"/>
      <c r="G300" s="120"/>
      <c r="H300" s="120"/>
      <c r="I300" s="113"/>
      <c r="J300" s="113"/>
      <c r="K300" s="120"/>
    </row>
    <row r="301" spans="2:11">
      <c r="B301" s="112"/>
      <c r="C301" s="120"/>
      <c r="D301" s="120"/>
      <c r="E301" s="120"/>
      <c r="F301" s="120"/>
      <c r="G301" s="120"/>
      <c r="H301" s="120"/>
      <c r="I301" s="113"/>
      <c r="J301" s="113"/>
      <c r="K301" s="120"/>
    </row>
    <row r="302" spans="2:11">
      <c r="B302" s="112"/>
      <c r="C302" s="120"/>
      <c r="D302" s="120"/>
      <c r="E302" s="120"/>
      <c r="F302" s="120"/>
      <c r="G302" s="120"/>
      <c r="H302" s="120"/>
      <c r="I302" s="113"/>
      <c r="J302" s="113"/>
      <c r="K302" s="120"/>
    </row>
    <row r="303" spans="2:11">
      <c r="B303" s="112"/>
      <c r="C303" s="120"/>
      <c r="D303" s="120"/>
      <c r="E303" s="120"/>
      <c r="F303" s="120"/>
      <c r="G303" s="120"/>
      <c r="H303" s="120"/>
      <c r="I303" s="113"/>
      <c r="J303" s="113"/>
      <c r="K303" s="120"/>
    </row>
    <row r="304" spans="2:11">
      <c r="B304" s="112"/>
      <c r="C304" s="120"/>
      <c r="D304" s="120"/>
      <c r="E304" s="120"/>
      <c r="F304" s="120"/>
      <c r="G304" s="120"/>
      <c r="H304" s="120"/>
      <c r="I304" s="113"/>
      <c r="J304" s="113"/>
      <c r="K304" s="120"/>
    </row>
    <row r="305" spans="2:11">
      <c r="B305" s="112"/>
      <c r="C305" s="120"/>
      <c r="D305" s="120"/>
      <c r="E305" s="120"/>
      <c r="F305" s="120"/>
      <c r="G305" s="120"/>
      <c r="H305" s="120"/>
      <c r="I305" s="113"/>
      <c r="J305" s="113"/>
      <c r="K305" s="120"/>
    </row>
    <row r="306" spans="2:11">
      <c r="B306" s="112"/>
      <c r="C306" s="120"/>
      <c r="D306" s="120"/>
      <c r="E306" s="120"/>
      <c r="F306" s="120"/>
      <c r="G306" s="120"/>
      <c r="H306" s="120"/>
      <c r="I306" s="113"/>
      <c r="J306" s="113"/>
      <c r="K306" s="120"/>
    </row>
    <row r="307" spans="2:11">
      <c r="B307" s="112"/>
      <c r="C307" s="120"/>
      <c r="D307" s="120"/>
      <c r="E307" s="120"/>
      <c r="F307" s="120"/>
      <c r="G307" s="120"/>
      <c r="H307" s="120"/>
      <c r="I307" s="113"/>
      <c r="J307" s="113"/>
      <c r="K307" s="120"/>
    </row>
    <row r="308" spans="2:11">
      <c r="B308" s="112"/>
      <c r="C308" s="120"/>
      <c r="D308" s="120"/>
      <c r="E308" s="120"/>
      <c r="F308" s="120"/>
      <c r="G308" s="120"/>
      <c r="H308" s="120"/>
      <c r="I308" s="113"/>
      <c r="J308" s="113"/>
      <c r="K308" s="120"/>
    </row>
    <row r="309" spans="2:11">
      <c r="B309" s="112"/>
      <c r="C309" s="120"/>
      <c r="D309" s="120"/>
      <c r="E309" s="120"/>
      <c r="F309" s="120"/>
      <c r="G309" s="120"/>
      <c r="H309" s="120"/>
      <c r="I309" s="113"/>
      <c r="J309" s="113"/>
      <c r="K309" s="120"/>
    </row>
    <row r="310" spans="2:11">
      <c r="B310" s="112"/>
      <c r="C310" s="120"/>
      <c r="D310" s="120"/>
      <c r="E310" s="120"/>
      <c r="F310" s="120"/>
      <c r="G310" s="120"/>
      <c r="H310" s="120"/>
      <c r="I310" s="113"/>
      <c r="J310" s="113"/>
      <c r="K310" s="120"/>
    </row>
    <row r="311" spans="2:11">
      <c r="B311" s="112"/>
      <c r="C311" s="120"/>
      <c r="D311" s="120"/>
      <c r="E311" s="120"/>
      <c r="F311" s="120"/>
      <c r="G311" s="120"/>
      <c r="H311" s="120"/>
      <c r="I311" s="113"/>
      <c r="J311" s="113"/>
      <c r="K311" s="120"/>
    </row>
    <row r="312" spans="2:11">
      <c r="B312" s="112"/>
      <c r="C312" s="120"/>
      <c r="D312" s="120"/>
      <c r="E312" s="120"/>
      <c r="F312" s="120"/>
      <c r="G312" s="120"/>
      <c r="H312" s="120"/>
      <c r="I312" s="113"/>
      <c r="J312" s="113"/>
      <c r="K312" s="120"/>
    </row>
    <row r="313" spans="2:11">
      <c r="B313" s="112"/>
      <c r="C313" s="120"/>
      <c r="D313" s="120"/>
      <c r="E313" s="120"/>
      <c r="F313" s="120"/>
      <c r="G313" s="120"/>
      <c r="H313" s="120"/>
      <c r="I313" s="113"/>
      <c r="J313" s="113"/>
      <c r="K313" s="120"/>
    </row>
    <row r="314" spans="2:11">
      <c r="B314" s="112"/>
      <c r="C314" s="120"/>
      <c r="D314" s="120"/>
      <c r="E314" s="120"/>
      <c r="F314" s="120"/>
      <c r="G314" s="120"/>
      <c r="H314" s="120"/>
      <c r="I314" s="113"/>
      <c r="J314" s="113"/>
      <c r="K314" s="120"/>
    </row>
    <row r="315" spans="2:11">
      <c r="B315" s="112"/>
      <c r="C315" s="120"/>
      <c r="D315" s="120"/>
      <c r="E315" s="120"/>
      <c r="F315" s="120"/>
      <c r="G315" s="120"/>
      <c r="H315" s="120"/>
      <c r="I315" s="113"/>
      <c r="J315" s="113"/>
      <c r="K315" s="120"/>
    </row>
    <row r="316" spans="2:11">
      <c r="B316" s="112"/>
      <c r="C316" s="120"/>
      <c r="D316" s="120"/>
      <c r="E316" s="120"/>
      <c r="F316" s="120"/>
      <c r="G316" s="120"/>
      <c r="H316" s="120"/>
      <c r="I316" s="113"/>
      <c r="J316" s="113"/>
      <c r="K316" s="120"/>
    </row>
    <row r="317" spans="2:11">
      <c r="B317" s="112"/>
      <c r="C317" s="120"/>
      <c r="D317" s="120"/>
      <c r="E317" s="120"/>
      <c r="F317" s="120"/>
      <c r="G317" s="120"/>
      <c r="H317" s="120"/>
      <c r="I317" s="113"/>
      <c r="J317" s="113"/>
      <c r="K317" s="120"/>
    </row>
    <row r="318" spans="2:11">
      <c r="B318" s="112"/>
      <c r="C318" s="120"/>
      <c r="D318" s="120"/>
      <c r="E318" s="120"/>
      <c r="F318" s="120"/>
      <c r="G318" s="120"/>
      <c r="H318" s="120"/>
      <c r="I318" s="113"/>
      <c r="J318" s="113"/>
      <c r="K318" s="120"/>
    </row>
    <row r="319" spans="2:11">
      <c r="B319" s="112"/>
      <c r="C319" s="120"/>
      <c r="D319" s="120"/>
      <c r="E319" s="120"/>
      <c r="F319" s="120"/>
      <c r="G319" s="120"/>
      <c r="H319" s="120"/>
      <c r="I319" s="113"/>
      <c r="J319" s="113"/>
      <c r="K319" s="120"/>
    </row>
    <row r="320" spans="2:11">
      <c r="B320" s="112"/>
      <c r="C320" s="120"/>
      <c r="D320" s="120"/>
      <c r="E320" s="120"/>
      <c r="F320" s="120"/>
      <c r="G320" s="120"/>
      <c r="H320" s="120"/>
      <c r="I320" s="113"/>
      <c r="J320" s="113"/>
      <c r="K320" s="120"/>
    </row>
    <row r="321" spans="2:11">
      <c r="B321" s="112"/>
      <c r="C321" s="120"/>
      <c r="D321" s="120"/>
      <c r="E321" s="120"/>
      <c r="F321" s="120"/>
      <c r="G321" s="120"/>
      <c r="H321" s="120"/>
      <c r="I321" s="113"/>
      <c r="J321" s="113"/>
      <c r="K321" s="120"/>
    </row>
    <row r="322" spans="2:11">
      <c r="B322" s="112"/>
      <c r="C322" s="120"/>
      <c r="D322" s="120"/>
      <c r="E322" s="120"/>
      <c r="F322" s="120"/>
      <c r="G322" s="120"/>
      <c r="H322" s="120"/>
      <c r="I322" s="113"/>
      <c r="J322" s="113"/>
      <c r="K322" s="120"/>
    </row>
    <row r="323" spans="2:11">
      <c r="B323" s="112"/>
      <c r="C323" s="120"/>
      <c r="D323" s="120"/>
      <c r="E323" s="120"/>
      <c r="F323" s="120"/>
      <c r="G323" s="120"/>
      <c r="H323" s="120"/>
      <c r="I323" s="113"/>
      <c r="J323" s="113"/>
      <c r="K323" s="120"/>
    </row>
    <row r="324" spans="2:11">
      <c r="B324" s="112"/>
      <c r="C324" s="120"/>
      <c r="D324" s="120"/>
      <c r="E324" s="120"/>
      <c r="F324" s="120"/>
      <c r="G324" s="120"/>
      <c r="H324" s="120"/>
      <c r="I324" s="113"/>
      <c r="J324" s="113"/>
      <c r="K324" s="120"/>
    </row>
    <row r="325" spans="2:11">
      <c r="B325" s="112"/>
      <c r="C325" s="120"/>
      <c r="D325" s="120"/>
      <c r="E325" s="120"/>
      <c r="F325" s="120"/>
      <c r="G325" s="120"/>
      <c r="H325" s="120"/>
      <c r="I325" s="113"/>
      <c r="J325" s="113"/>
      <c r="K325" s="120"/>
    </row>
    <row r="326" spans="2:11">
      <c r="B326" s="112"/>
      <c r="C326" s="120"/>
      <c r="D326" s="120"/>
      <c r="E326" s="120"/>
      <c r="F326" s="120"/>
      <c r="G326" s="120"/>
      <c r="H326" s="120"/>
      <c r="I326" s="113"/>
      <c r="J326" s="113"/>
      <c r="K326" s="120"/>
    </row>
    <row r="327" spans="2:11">
      <c r="B327" s="112"/>
      <c r="C327" s="120"/>
      <c r="D327" s="120"/>
      <c r="E327" s="120"/>
      <c r="F327" s="120"/>
      <c r="G327" s="120"/>
      <c r="H327" s="120"/>
      <c r="I327" s="113"/>
      <c r="J327" s="113"/>
      <c r="K327" s="120"/>
    </row>
    <row r="328" spans="2:11">
      <c r="B328" s="112"/>
      <c r="C328" s="120"/>
      <c r="D328" s="120"/>
      <c r="E328" s="120"/>
      <c r="F328" s="120"/>
      <c r="G328" s="120"/>
      <c r="H328" s="120"/>
      <c r="I328" s="113"/>
      <c r="J328" s="113"/>
      <c r="K328" s="120"/>
    </row>
    <row r="329" spans="2:11">
      <c r="B329" s="112"/>
      <c r="C329" s="120"/>
      <c r="D329" s="120"/>
      <c r="E329" s="120"/>
      <c r="F329" s="120"/>
      <c r="G329" s="120"/>
      <c r="H329" s="120"/>
      <c r="I329" s="113"/>
      <c r="J329" s="113"/>
      <c r="K329" s="120"/>
    </row>
    <row r="330" spans="2:11">
      <c r="B330" s="112"/>
      <c r="C330" s="120"/>
      <c r="D330" s="120"/>
      <c r="E330" s="120"/>
      <c r="F330" s="120"/>
      <c r="G330" s="120"/>
      <c r="H330" s="120"/>
      <c r="I330" s="113"/>
      <c r="J330" s="113"/>
      <c r="K330" s="120"/>
    </row>
    <row r="331" spans="2:11">
      <c r="B331" s="112"/>
      <c r="C331" s="120"/>
      <c r="D331" s="120"/>
      <c r="E331" s="120"/>
      <c r="F331" s="120"/>
      <c r="G331" s="120"/>
      <c r="H331" s="120"/>
      <c r="I331" s="113"/>
      <c r="J331" s="113"/>
      <c r="K331" s="120"/>
    </row>
    <row r="332" spans="2:11">
      <c r="B332" s="112"/>
      <c r="C332" s="120"/>
      <c r="D332" s="120"/>
      <c r="E332" s="120"/>
      <c r="F332" s="120"/>
      <c r="G332" s="120"/>
      <c r="H332" s="120"/>
      <c r="I332" s="113"/>
      <c r="J332" s="113"/>
      <c r="K332" s="120"/>
    </row>
    <row r="333" spans="2:11">
      <c r="B333" s="112"/>
      <c r="C333" s="120"/>
      <c r="D333" s="120"/>
      <c r="E333" s="120"/>
      <c r="F333" s="120"/>
      <c r="G333" s="120"/>
      <c r="H333" s="120"/>
      <c r="I333" s="113"/>
      <c r="J333" s="113"/>
      <c r="K333" s="120"/>
    </row>
    <row r="334" spans="2:11">
      <c r="B334" s="112"/>
      <c r="C334" s="120"/>
      <c r="D334" s="120"/>
      <c r="E334" s="120"/>
      <c r="F334" s="120"/>
      <c r="G334" s="120"/>
      <c r="H334" s="120"/>
      <c r="I334" s="113"/>
      <c r="J334" s="113"/>
      <c r="K334" s="120"/>
    </row>
    <row r="335" spans="2:11">
      <c r="B335" s="112"/>
      <c r="C335" s="120"/>
      <c r="D335" s="120"/>
      <c r="E335" s="120"/>
      <c r="F335" s="120"/>
      <c r="G335" s="120"/>
      <c r="H335" s="120"/>
      <c r="I335" s="113"/>
      <c r="J335" s="113"/>
      <c r="K335" s="120"/>
    </row>
    <row r="336" spans="2:11">
      <c r="B336" s="112"/>
      <c r="C336" s="120"/>
      <c r="D336" s="120"/>
      <c r="E336" s="120"/>
      <c r="F336" s="120"/>
      <c r="G336" s="120"/>
      <c r="H336" s="120"/>
      <c r="I336" s="113"/>
      <c r="J336" s="113"/>
      <c r="K336" s="120"/>
    </row>
    <row r="337" spans="2:11">
      <c r="B337" s="112"/>
      <c r="C337" s="120"/>
      <c r="D337" s="120"/>
      <c r="E337" s="120"/>
      <c r="F337" s="120"/>
      <c r="G337" s="120"/>
      <c r="H337" s="120"/>
      <c r="I337" s="113"/>
      <c r="J337" s="113"/>
      <c r="K337" s="120"/>
    </row>
    <row r="338" spans="2:11">
      <c r="B338" s="112"/>
      <c r="C338" s="120"/>
      <c r="D338" s="120"/>
      <c r="E338" s="120"/>
      <c r="F338" s="120"/>
      <c r="G338" s="120"/>
      <c r="H338" s="120"/>
      <c r="I338" s="113"/>
      <c r="J338" s="113"/>
      <c r="K338" s="120"/>
    </row>
    <row r="339" spans="2:11">
      <c r="B339" s="112"/>
      <c r="C339" s="120"/>
      <c r="D339" s="120"/>
      <c r="E339" s="120"/>
      <c r="F339" s="120"/>
      <c r="G339" s="120"/>
      <c r="H339" s="120"/>
      <c r="I339" s="113"/>
      <c r="J339" s="113"/>
      <c r="K339" s="120"/>
    </row>
    <row r="340" spans="2:11">
      <c r="B340" s="112"/>
      <c r="C340" s="120"/>
      <c r="D340" s="120"/>
      <c r="E340" s="120"/>
      <c r="F340" s="120"/>
      <c r="G340" s="120"/>
      <c r="H340" s="120"/>
      <c r="I340" s="113"/>
      <c r="J340" s="113"/>
      <c r="K340" s="120"/>
    </row>
    <row r="341" spans="2:11">
      <c r="B341" s="112"/>
      <c r="C341" s="120"/>
      <c r="D341" s="120"/>
      <c r="E341" s="120"/>
      <c r="F341" s="120"/>
      <c r="G341" s="120"/>
      <c r="H341" s="120"/>
      <c r="I341" s="113"/>
      <c r="J341" s="113"/>
      <c r="K341" s="120"/>
    </row>
    <row r="342" spans="2:11">
      <c r="B342" s="112"/>
      <c r="C342" s="120"/>
      <c r="D342" s="120"/>
      <c r="E342" s="120"/>
      <c r="F342" s="120"/>
      <c r="G342" s="120"/>
      <c r="H342" s="120"/>
      <c r="I342" s="113"/>
      <c r="J342" s="113"/>
      <c r="K342" s="120"/>
    </row>
    <row r="343" spans="2:11">
      <c r="B343" s="112"/>
      <c r="C343" s="120"/>
      <c r="D343" s="120"/>
      <c r="E343" s="120"/>
      <c r="F343" s="120"/>
      <c r="G343" s="120"/>
      <c r="H343" s="120"/>
      <c r="I343" s="113"/>
      <c r="J343" s="113"/>
      <c r="K343" s="120"/>
    </row>
    <row r="344" spans="2:11">
      <c r="B344" s="112"/>
      <c r="C344" s="120"/>
      <c r="D344" s="120"/>
      <c r="E344" s="120"/>
      <c r="F344" s="120"/>
      <c r="G344" s="120"/>
      <c r="H344" s="120"/>
      <c r="I344" s="113"/>
      <c r="J344" s="113"/>
      <c r="K344" s="120"/>
    </row>
    <row r="345" spans="2:11">
      <c r="B345" s="112"/>
      <c r="C345" s="120"/>
      <c r="D345" s="120"/>
      <c r="E345" s="120"/>
      <c r="F345" s="120"/>
      <c r="G345" s="120"/>
      <c r="H345" s="120"/>
      <c r="I345" s="113"/>
      <c r="J345" s="113"/>
      <c r="K345" s="120"/>
    </row>
    <row r="346" spans="2:11">
      <c r="B346" s="112"/>
      <c r="C346" s="120"/>
      <c r="D346" s="120"/>
      <c r="E346" s="120"/>
      <c r="F346" s="120"/>
      <c r="G346" s="120"/>
      <c r="H346" s="120"/>
      <c r="I346" s="113"/>
      <c r="J346" s="113"/>
      <c r="K346" s="120"/>
    </row>
    <row r="347" spans="2:11">
      <c r="B347" s="112"/>
      <c r="C347" s="120"/>
      <c r="D347" s="120"/>
      <c r="E347" s="120"/>
      <c r="F347" s="120"/>
      <c r="G347" s="120"/>
      <c r="H347" s="120"/>
      <c r="I347" s="113"/>
      <c r="J347" s="113"/>
      <c r="K347" s="120"/>
    </row>
    <row r="348" spans="2:11">
      <c r="B348" s="112"/>
      <c r="C348" s="120"/>
      <c r="D348" s="120"/>
      <c r="E348" s="120"/>
      <c r="F348" s="120"/>
      <c r="G348" s="120"/>
      <c r="H348" s="120"/>
      <c r="I348" s="113"/>
      <c r="J348" s="113"/>
      <c r="K348" s="120"/>
    </row>
    <row r="349" spans="2:11">
      <c r="B349" s="112"/>
      <c r="C349" s="120"/>
      <c r="D349" s="120"/>
      <c r="E349" s="120"/>
      <c r="F349" s="120"/>
      <c r="G349" s="120"/>
      <c r="H349" s="120"/>
      <c r="I349" s="113"/>
      <c r="J349" s="113"/>
      <c r="K349" s="120"/>
    </row>
    <row r="350" spans="2:11">
      <c r="B350" s="112"/>
      <c r="C350" s="120"/>
      <c r="D350" s="120"/>
      <c r="E350" s="120"/>
      <c r="F350" s="120"/>
      <c r="G350" s="120"/>
      <c r="H350" s="120"/>
      <c r="I350" s="113"/>
      <c r="J350" s="113"/>
      <c r="K350" s="120"/>
    </row>
    <row r="351" spans="2:11">
      <c r="B351" s="112"/>
      <c r="C351" s="120"/>
      <c r="D351" s="120"/>
      <c r="E351" s="120"/>
      <c r="F351" s="120"/>
      <c r="G351" s="120"/>
      <c r="H351" s="120"/>
      <c r="I351" s="113"/>
      <c r="J351" s="113"/>
      <c r="K351" s="120"/>
    </row>
    <row r="352" spans="2:11">
      <c r="B352" s="112"/>
      <c r="C352" s="120"/>
      <c r="D352" s="120"/>
      <c r="E352" s="120"/>
      <c r="F352" s="120"/>
      <c r="G352" s="120"/>
      <c r="H352" s="120"/>
      <c r="I352" s="113"/>
      <c r="J352" s="113"/>
      <c r="K352" s="120"/>
    </row>
    <row r="353" spans="2:11">
      <c r="B353" s="112"/>
      <c r="C353" s="120"/>
      <c r="D353" s="120"/>
      <c r="E353" s="120"/>
      <c r="F353" s="120"/>
      <c r="G353" s="120"/>
      <c r="H353" s="120"/>
      <c r="I353" s="113"/>
      <c r="J353" s="113"/>
      <c r="K353" s="120"/>
    </row>
    <row r="354" spans="2:11">
      <c r="B354" s="112"/>
      <c r="C354" s="120"/>
      <c r="D354" s="120"/>
      <c r="E354" s="120"/>
      <c r="F354" s="120"/>
      <c r="G354" s="120"/>
      <c r="H354" s="120"/>
      <c r="I354" s="113"/>
      <c r="J354" s="113"/>
      <c r="K354" s="120"/>
    </row>
    <row r="355" spans="2:11">
      <c r="B355" s="112"/>
      <c r="C355" s="120"/>
      <c r="D355" s="120"/>
      <c r="E355" s="120"/>
      <c r="F355" s="120"/>
      <c r="G355" s="120"/>
      <c r="H355" s="120"/>
      <c r="I355" s="113"/>
      <c r="J355" s="113"/>
      <c r="K355" s="120"/>
    </row>
    <row r="356" spans="2:11">
      <c r="B356" s="112"/>
      <c r="C356" s="120"/>
      <c r="D356" s="120"/>
      <c r="E356" s="120"/>
      <c r="F356" s="120"/>
      <c r="G356" s="120"/>
      <c r="H356" s="120"/>
      <c r="I356" s="113"/>
      <c r="J356" s="113"/>
      <c r="K356" s="120"/>
    </row>
    <row r="357" spans="2:11">
      <c r="B357" s="112"/>
      <c r="C357" s="120"/>
      <c r="D357" s="120"/>
      <c r="E357" s="120"/>
      <c r="F357" s="120"/>
      <c r="G357" s="120"/>
      <c r="H357" s="120"/>
      <c r="I357" s="113"/>
      <c r="J357" s="113"/>
      <c r="K357" s="120"/>
    </row>
    <row r="358" spans="2:11">
      <c r="B358" s="112"/>
      <c r="C358" s="120"/>
      <c r="D358" s="120"/>
      <c r="E358" s="120"/>
      <c r="F358" s="120"/>
      <c r="G358" s="120"/>
      <c r="H358" s="120"/>
      <c r="I358" s="113"/>
      <c r="J358" s="113"/>
      <c r="K358" s="120"/>
    </row>
    <row r="359" spans="2:11">
      <c r="B359" s="112"/>
      <c r="C359" s="120"/>
      <c r="D359" s="120"/>
      <c r="E359" s="120"/>
      <c r="F359" s="120"/>
      <c r="G359" s="120"/>
      <c r="H359" s="120"/>
      <c r="I359" s="113"/>
      <c r="J359" s="113"/>
      <c r="K359" s="120"/>
    </row>
    <row r="360" spans="2:11">
      <c r="B360" s="112"/>
      <c r="C360" s="120"/>
      <c r="D360" s="120"/>
      <c r="E360" s="120"/>
      <c r="F360" s="120"/>
      <c r="G360" s="120"/>
      <c r="H360" s="120"/>
      <c r="I360" s="113"/>
      <c r="J360" s="113"/>
      <c r="K360" s="120"/>
    </row>
    <row r="361" spans="2:11">
      <c r="B361" s="112"/>
      <c r="C361" s="120"/>
      <c r="D361" s="120"/>
      <c r="E361" s="120"/>
      <c r="F361" s="120"/>
      <c r="G361" s="120"/>
      <c r="H361" s="120"/>
      <c r="I361" s="113"/>
      <c r="J361" s="113"/>
      <c r="K361" s="120"/>
    </row>
    <row r="362" spans="2:11">
      <c r="B362" s="112"/>
      <c r="C362" s="120"/>
      <c r="D362" s="120"/>
      <c r="E362" s="120"/>
      <c r="F362" s="120"/>
      <c r="G362" s="120"/>
      <c r="H362" s="120"/>
      <c r="I362" s="113"/>
      <c r="J362" s="113"/>
      <c r="K362" s="120"/>
    </row>
    <row r="363" spans="2:11">
      <c r="B363" s="112"/>
      <c r="C363" s="120"/>
      <c r="D363" s="120"/>
      <c r="E363" s="120"/>
      <c r="F363" s="120"/>
      <c r="G363" s="120"/>
      <c r="H363" s="120"/>
      <c r="I363" s="113"/>
      <c r="J363" s="113"/>
      <c r="K363" s="120"/>
    </row>
    <row r="364" spans="2:11">
      <c r="B364" s="112"/>
      <c r="C364" s="120"/>
      <c r="D364" s="120"/>
      <c r="E364" s="120"/>
      <c r="F364" s="120"/>
      <c r="G364" s="120"/>
      <c r="H364" s="120"/>
      <c r="I364" s="113"/>
      <c r="J364" s="113"/>
      <c r="K364" s="120"/>
    </row>
    <row r="365" spans="2:11">
      <c r="B365" s="112"/>
      <c r="C365" s="120"/>
      <c r="D365" s="120"/>
      <c r="E365" s="120"/>
      <c r="F365" s="120"/>
      <c r="G365" s="120"/>
      <c r="H365" s="120"/>
      <c r="I365" s="113"/>
      <c r="J365" s="113"/>
      <c r="K365" s="120"/>
    </row>
    <row r="366" spans="2:11">
      <c r="B366" s="112"/>
      <c r="C366" s="120"/>
      <c r="D366" s="120"/>
      <c r="E366" s="120"/>
      <c r="F366" s="120"/>
      <c r="G366" s="120"/>
      <c r="H366" s="120"/>
      <c r="I366" s="113"/>
      <c r="J366" s="113"/>
      <c r="K366" s="120"/>
    </row>
    <row r="367" spans="2:11">
      <c r="B367" s="112"/>
      <c r="C367" s="120"/>
      <c r="D367" s="120"/>
      <c r="E367" s="120"/>
      <c r="F367" s="120"/>
      <c r="G367" s="120"/>
      <c r="H367" s="120"/>
      <c r="I367" s="113"/>
      <c r="J367" s="113"/>
      <c r="K367" s="120"/>
    </row>
    <row r="368" spans="2:11">
      <c r="B368" s="112"/>
      <c r="C368" s="120"/>
      <c r="D368" s="120"/>
      <c r="E368" s="120"/>
      <c r="F368" s="120"/>
      <c r="G368" s="120"/>
      <c r="H368" s="120"/>
      <c r="I368" s="113"/>
      <c r="J368" s="113"/>
      <c r="K368" s="120"/>
    </row>
    <row r="369" spans="2:11">
      <c r="B369" s="112"/>
      <c r="C369" s="120"/>
      <c r="D369" s="120"/>
      <c r="E369" s="120"/>
      <c r="F369" s="120"/>
      <c r="G369" s="120"/>
      <c r="H369" s="120"/>
      <c r="I369" s="113"/>
      <c r="J369" s="113"/>
      <c r="K369" s="120"/>
    </row>
    <row r="370" spans="2:11">
      <c r="B370" s="112"/>
      <c r="C370" s="120"/>
      <c r="D370" s="120"/>
      <c r="E370" s="120"/>
      <c r="F370" s="120"/>
      <c r="G370" s="120"/>
      <c r="H370" s="120"/>
      <c r="I370" s="113"/>
      <c r="J370" s="113"/>
      <c r="K370" s="120"/>
    </row>
    <row r="371" spans="2:11">
      <c r="B371" s="112"/>
      <c r="C371" s="120"/>
      <c r="D371" s="120"/>
      <c r="E371" s="120"/>
      <c r="F371" s="120"/>
      <c r="G371" s="120"/>
      <c r="H371" s="120"/>
      <c r="I371" s="113"/>
      <c r="J371" s="113"/>
      <c r="K371" s="120"/>
    </row>
    <row r="372" spans="2:11">
      <c r="B372" s="112"/>
      <c r="C372" s="120"/>
      <c r="D372" s="120"/>
      <c r="E372" s="120"/>
      <c r="F372" s="120"/>
      <c r="G372" s="120"/>
      <c r="H372" s="120"/>
      <c r="I372" s="113"/>
      <c r="J372" s="113"/>
      <c r="K372" s="120"/>
    </row>
    <row r="373" spans="2:11">
      <c r="B373" s="112"/>
      <c r="C373" s="120"/>
      <c r="D373" s="120"/>
      <c r="E373" s="120"/>
      <c r="F373" s="120"/>
      <c r="G373" s="120"/>
      <c r="H373" s="120"/>
      <c r="I373" s="113"/>
      <c r="J373" s="113"/>
      <c r="K373" s="120"/>
    </row>
    <row r="374" spans="2:11">
      <c r="B374" s="112"/>
      <c r="C374" s="120"/>
      <c r="D374" s="120"/>
      <c r="E374" s="120"/>
      <c r="F374" s="120"/>
      <c r="G374" s="120"/>
      <c r="H374" s="120"/>
      <c r="I374" s="113"/>
      <c r="J374" s="113"/>
      <c r="K374" s="120"/>
    </row>
    <row r="375" spans="2:11">
      <c r="B375" s="112"/>
      <c r="C375" s="120"/>
      <c r="D375" s="120"/>
      <c r="E375" s="120"/>
      <c r="F375" s="120"/>
      <c r="G375" s="120"/>
      <c r="H375" s="120"/>
      <c r="I375" s="113"/>
      <c r="J375" s="113"/>
      <c r="K375" s="120"/>
    </row>
    <row r="376" spans="2:11">
      <c r="B376" s="112"/>
      <c r="C376" s="120"/>
      <c r="D376" s="120"/>
      <c r="E376" s="120"/>
      <c r="F376" s="120"/>
      <c r="G376" s="120"/>
      <c r="H376" s="120"/>
      <c r="I376" s="113"/>
      <c r="J376" s="113"/>
      <c r="K376" s="120"/>
    </row>
    <row r="377" spans="2:11">
      <c r="B377" s="112"/>
      <c r="C377" s="120"/>
      <c r="D377" s="120"/>
      <c r="E377" s="120"/>
      <c r="F377" s="120"/>
      <c r="G377" s="120"/>
      <c r="H377" s="120"/>
      <c r="I377" s="113"/>
      <c r="J377" s="113"/>
      <c r="K377" s="120"/>
    </row>
    <row r="378" spans="2:11">
      <c r="B378" s="112"/>
      <c r="C378" s="120"/>
      <c r="D378" s="120"/>
      <c r="E378" s="120"/>
      <c r="F378" s="120"/>
      <c r="G378" s="120"/>
      <c r="H378" s="120"/>
      <c r="I378" s="113"/>
      <c r="J378" s="113"/>
      <c r="K378" s="120"/>
    </row>
    <row r="379" spans="2:11">
      <c r="B379" s="112"/>
      <c r="C379" s="120"/>
      <c r="D379" s="120"/>
      <c r="E379" s="120"/>
      <c r="F379" s="120"/>
      <c r="G379" s="120"/>
      <c r="H379" s="120"/>
      <c r="I379" s="113"/>
      <c r="J379" s="113"/>
      <c r="K379" s="120"/>
    </row>
    <row r="380" spans="2:11">
      <c r="B380" s="112"/>
      <c r="C380" s="120"/>
      <c r="D380" s="120"/>
      <c r="E380" s="120"/>
      <c r="F380" s="120"/>
      <c r="G380" s="120"/>
      <c r="H380" s="120"/>
      <c r="I380" s="113"/>
      <c r="J380" s="113"/>
      <c r="K380" s="120"/>
    </row>
    <row r="381" spans="2:11">
      <c r="B381" s="112"/>
      <c r="C381" s="120"/>
      <c r="D381" s="120"/>
      <c r="E381" s="120"/>
      <c r="F381" s="120"/>
      <c r="G381" s="120"/>
      <c r="H381" s="120"/>
      <c r="I381" s="113"/>
      <c r="J381" s="113"/>
      <c r="K381" s="120"/>
    </row>
    <row r="382" spans="2:11">
      <c r="B382" s="112"/>
      <c r="C382" s="120"/>
      <c r="D382" s="120"/>
      <c r="E382" s="120"/>
      <c r="F382" s="120"/>
      <c r="G382" s="120"/>
      <c r="H382" s="120"/>
      <c r="I382" s="113"/>
      <c r="J382" s="113"/>
      <c r="K382" s="120"/>
    </row>
    <row r="383" spans="2:11">
      <c r="B383" s="112"/>
      <c r="C383" s="120"/>
      <c r="D383" s="120"/>
      <c r="E383" s="120"/>
      <c r="F383" s="120"/>
      <c r="G383" s="120"/>
      <c r="H383" s="120"/>
      <c r="I383" s="113"/>
      <c r="J383" s="113"/>
      <c r="K383" s="120"/>
    </row>
    <row r="384" spans="2:11">
      <c r="B384" s="112"/>
      <c r="C384" s="120"/>
      <c r="D384" s="120"/>
      <c r="E384" s="120"/>
      <c r="F384" s="120"/>
      <c r="G384" s="120"/>
      <c r="H384" s="120"/>
      <c r="I384" s="113"/>
      <c r="J384" s="113"/>
      <c r="K384" s="120"/>
    </row>
    <row r="385" spans="2:11">
      <c r="B385" s="112"/>
      <c r="C385" s="120"/>
      <c r="D385" s="120"/>
      <c r="E385" s="120"/>
      <c r="F385" s="120"/>
      <c r="G385" s="120"/>
      <c r="H385" s="120"/>
      <c r="I385" s="113"/>
      <c r="J385" s="113"/>
      <c r="K385" s="120"/>
    </row>
    <row r="386" spans="2:11">
      <c r="B386" s="112"/>
      <c r="C386" s="120"/>
      <c r="D386" s="120"/>
      <c r="E386" s="120"/>
      <c r="F386" s="120"/>
      <c r="G386" s="120"/>
      <c r="H386" s="120"/>
      <c r="I386" s="113"/>
      <c r="J386" s="113"/>
      <c r="K386" s="120"/>
    </row>
    <row r="387" spans="2:11">
      <c r="B387" s="112"/>
      <c r="C387" s="120"/>
      <c r="D387" s="120"/>
      <c r="E387" s="120"/>
      <c r="F387" s="120"/>
      <c r="G387" s="120"/>
      <c r="H387" s="120"/>
      <c r="I387" s="113"/>
      <c r="J387" s="113"/>
      <c r="K387" s="120"/>
    </row>
    <row r="388" spans="2:11">
      <c r="B388" s="112"/>
      <c r="C388" s="120"/>
      <c r="D388" s="120"/>
      <c r="E388" s="120"/>
      <c r="F388" s="120"/>
      <c r="G388" s="120"/>
      <c r="H388" s="120"/>
      <c r="I388" s="113"/>
      <c r="J388" s="113"/>
      <c r="K388" s="120"/>
    </row>
    <row r="389" spans="2:11">
      <c r="B389" s="112"/>
      <c r="C389" s="120"/>
      <c r="D389" s="120"/>
      <c r="E389" s="120"/>
      <c r="F389" s="120"/>
      <c r="G389" s="120"/>
      <c r="H389" s="120"/>
      <c r="I389" s="113"/>
      <c r="J389" s="113"/>
      <c r="K389" s="120"/>
    </row>
    <row r="390" spans="2:11">
      <c r="B390" s="112"/>
      <c r="C390" s="120"/>
      <c r="D390" s="120"/>
      <c r="E390" s="120"/>
      <c r="F390" s="120"/>
      <c r="G390" s="120"/>
      <c r="H390" s="120"/>
      <c r="I390" s="113"/>
      <c r="J390" s="113"/>
      <c r="K390" s="120"/>
    </row>
    <row r="391" spans="2:11">
      <c r="B391" s="112"/>
      <c r="C391" s="120"/>
      <c r="D391" s="120"/>
      <c r="E391" s="120"/>
      <c r="F391" s="120"/>
      <c r="G391" s="120"/>
      <c r="H391" s="120"/>
      <c r="I391" s="113"/>
      <c r="J391" s="113"/>
      <c r="K391" s="120"/>
    </row>
    <row r="392" spans="2:11">
      <c r="B392" s="112"/>
      <c r="C392" s="120"/>
      <c r="D392" s="120"/>
      <c r="E392" s="120"/>
      <c r="F392" s="120"/>
      <c r="G392" s="120"/>
      <c r="H392" s="120"/>
      <c r="I392" s="113"/>
      <c r="J392" s="113"/>
      <c r="K392" s="120"/>
    </row>
    <row r="393" spans="2:11">
      <c r="B393" s="112"/>
      <c r="C393" s="120"/>
      <c r="D393" s="120"/>
      <c r="E393" s="120"/>
      <c r="F393" s="120"/>
      <c r="G393" s="120"/>
      <c r="H393" s="120"/>
      <c r="I393" s="113"/>
      <c r="J393" s="113"/>
      <c r="K393" s="120"/>
    </row>
    <row r="394" spans="2:11">
      <c r="B394" s="112"/>
      <c r="C394" s="120"/>
      <c r="D394" s="120"/>
      <c r="E394" s="120"/>
      <c r="F394" s="120"/>
      <c r="G394" s="120"/>
      <c r="H394" s="120"/>
      <c r="I394" s="113"/>
      <c r="J394" s="113"/>
      <c r="K394" s="120"/>
    </row>
    <row r="395" spans="2:11">
      <c r="B395" s="112"/>
      <c r="C395" s="120"/>
      <c r="D395" s="120"/>
      <c r="E395" s="120"/>
      <c r="F395" s="120"/>
      <c r="G395" s="120"/>
      <c r="H395" s="120"/>
      <c r="I395" s="113"/>
      <c r="J395" s="113"/>
      <c r="K395" s="120"/>
    </row>
    <row r="396" spans="2:11">
      <c r="B396" s="112"/>
      <c r="C396" s="120"/>
      <c r="D396" s="120"/>
      <c r="E396" s="120"/>
      <c r="F396" s="120"/>
      <c r="G396" s="120"/>
      <c r="H396" s="120"/>
      <c r="I396" s="113"/>
      <c r="J396" s="113"/>
      <c r="K396" s="120"/>
    </row>
    <row r="397" spans="2:11">
      <c r="B397" s="112"/>
      <c r="C397" s="120"/>
      <c r="D397" s="120"/>
      <c r="E397" s="120"/>
      <c r="F397" s="120"/>
      <c r="G397" s="120"/>
      <c r="H397" s="120"/>
      <c r="I397" s="113"/>
      <c r="J397" s="113"/>
      <c r="K397" s="120"/>
    </row>
    <row r="398" spans="2:11">
      <c r="B398" s="112"/>
      <c r="C398" s="120"/>
      <c r="D398" s="120"/>
      <c r="E398" s="120"/>
      <c r="F398" s="120"/>
      <c r="G398" s="120"/>
      <c r="H398" s="120"/>
      <c r="I398" s="113"/>
      <c r="J398" s="113"/>
      <c r="K398" s="120"/>
    </row>
    <row r="399" spans="2:11">
      <c r="B399" s="112"/>
      <c r="C399" s="120"/>
      <c r="D399" s="120"/>
      <c r="E399" s="120"/>
      <c r="F399" s="120"/>
      <c r="G399" s="120"/>
      <c r="H399" s="120"/>
      <c r="I399" s="113"/>
      <c r="J399" s="113"/>
      <c r="K399" s="120"/>
    </row>
    <row r="400" spans="2:11">
      <c r="B400" s="112"/>
      <c r="C400" s="120"/>
      <c r="D400" s="120"/>
      <c r="E400" s="120"/>
      <c r="F400" s="120"/>
      <c r="G400" s="120"/>
      <c r="H400" s="120"/>
      <c r="I400" s="113"/>
      <c r="J400" s="113"/>
      <c r="K400" s="120"/>
    </row>
    <row r="401" spans="2:11">
      <c r="B401" s="112"/>
      <c r="C401" s="120"/>
      <c r="D401" s="120"/>
      <c r="E401" s="120"/>
      <c r="F401" s="120"/>
      <c r="G401" s="120"/>
      <c r="H401" s="120"/>
      <c r="I401" s="113"/>
      <c r="J401" s="113"/>
      <c r="K401" s="120"/>
    </row>
    <row r="402" spans="2:11">
      <c r="B402" s="112"/>
      <c r="C402" s="120"/>
      <c r="D402" s="120"/>
      <c r="E402" s="120"/>
      <c r="F402" s="120"/>
      <c r="G402" s="120"/>
      <c r="H402" s="120"/>
      <c r="I402" s="113"/>
      <c r="J402" s="113"/>
      <c r="K402" s="120"/>
    </row>
    <row r="403" spans="2:11">
      <c r="B403" s="112"/>
      <c r="C403" s="120"/>
      <c r="D403" s="120"/>
      <c r="E403" s="120"/>
      <c r="F403" s="120"/>
      <c r="G403" s="120"/>
      <c r="H403" s="120"/>
      <c r="I403" s="113"/>
      <c r="J403" s="113"/>
      <c r="K403" s="120"/>
    </row>
    <row r="404" spans="2:11">
      <c r="B404" s="112"/>
      <c r="C404" s="120"/>
      <c r="D404" s="120"/>
      <c r="E404" s="120"/>
      <c r="F404" s="120"/>
      <c r="G404" s="120"/>
      <c r="H404" s="120"/>
      <c r="I404" s="113"/>
      <c r="J404" s="113"/>
      <c r="K404" s="120"/>
    </row>
    <row r="405" spans="2:11">
      <c r="B405" s="112"/>
      <c r="C405" s="120"/>
      <c r="D405" s="120"/>
      <c r="E405" s="120"/>
      <c r="F405" s="120"/>
      <c r="G405" s="120"/>
      <c r="H405" s="120"/>
      <c r="I405" s="113"/>
      <c r="J405" s="113"/>
      <c r="K405" s="120"/>
    </row>
    <row r="406" spans="2:11">
      <c r="B406" s="112"/>
      <c r="C406" s="120"/>
      <c r="D406" s="120"/>
      <c r="E406" s="120"/>
      <c r="F406" s="120"/>
      <c r="G406" s="120"/>
      <c r="H406" s="120"/>
      <c r="I406" s="113"/>
      <c r="J406" s="113"/>
      <c r="K406" s="120"/>
    </row>
    <row r="407" spans="2:11">
      <c r="B407" s="112"/>
      <c r="C407" s="120"/>
      <c r="D407" s="120"/>
      <c r="E407" s="120"/>
      <c r="F407" s="120"/>
      <c r="G407" s="120"/>
      <c r="H407" s="120"/>
      <c r="I407" s="113"/>
      <c r="J407" s="113"/>
      <c r="K407" s="120"/>
    </row>
    <row r="408" spans="2:11">
      <c r="B408" s="112"/>
      <c r="C408" s="120"/>
      <c r="D408" s="120"/>
      <c r="E408" s="120"/>
      <c r="F408" s="120"/>
      <c r="G408" s="120"/>
      <c r="H408" s="120"/>
      <c r="I408" s="113"/>
      <c r="J408" s="113"/>
      <c r="K408" s="120"/>
    </row>
    <row r="409" spans="2:11">
      <c r="B409" s="112"/>
      <c r="C409" s="120"/>
      <c r="D409" s="120"/>
      <c r="E409" s="120"/>
      <c r="F409" s="120"/>
      <c r="G409" s="120"/>
      <c r="H409" s="120"/>
      <c r="I409" s="113"/>
      <c r="J409" s="113"/>
      <c r="K409" s="120"/>
    </row>
    <row r="410" spans="2:11">
      <c r="B410" s="112"/>
      <c r="C410" s="120"/>
      <c r="D410" s="120"/>
      <c r="E410" s="120"/>
      <c r="F410" s="120"/>
      <c r="G410" s="120"/>
      <c r="H410" s="120"/>
      <c r="I410" s="113"/>
      <c r="J410" s="113"/>
      <c r="K410" s="120"/>
    </row>
    <row r="411" spans="2:11">
      <c r="B411" s="112"/>
      <c r="C411" s="120"/>
      <c r="D411" s="120"/>
      <c r="E411" s="120"/>
      <c r="F411" s="120"/>
      <c r="G411" s="120"/>
      <c r="H411" s="120"/>
      <c r="I411" s="113"/>
      <c r="J411" s="113"/>
      <c r="K411" s="120"/>
    </row>
    <row r="412" spans="2:11">
      <c r="B412" s="112"/>
      <c r="C412" s="120"/>
      <c r="D412" s="120"/>
      <c r="E412" s="120"/>
      <c r="F412" s="120"/>
      <c r="G412" s="120"/>
      <c r="H412" s="120"/>
      <c r="I412" s="113"/>
      <c r="J412" s="113"/>
      <c r="K412" s="120"/>
    </row>
    <row r="413" spans="2:11">
      <c r="B413" s="112"/>
      <c r="C413" s="120"/>
      <c r="D413" s="120"/>
      <c r="E413" s="120"/>
      <c r="F413" s="120"/>
      <c r="G413" s="120"/>
      <c r="H413" s="120"/>
      <c r="I413" s="113"/>
      <c r="J413" s="113"/>
      <c r="K413" s="120"/>
    </row>
    <row r="414" spans="2:11">
      <c r="B414" s="112"/>
      <c r="C414" s="120"/>
      <c r="D414" s="120"/>
      <c r="E414" s="120"/>
      <c r="F414" s="120"/>
      <c r="G414" s="120"/>
      <c r="H414" s="120"/>
      <c r="I414" s="113"/>
      <c r="J414" s="113"/>
      <c r="K414" s="120"/>
    </row>
    <row r="415" spans="2:11">
      <c r="B415" s="112"/>
      <c r="C415" s="120"/>
      <c r="D415" s="120"/>
      <c r="E415" s="120"/>
      <c r="F415" s="120"/>
      <c r="G415" s="120"/>
      <c r="H415" s="120"/>
      <c r="I415" s="113"/>
      <c r="J415" s="113"/>
      <c r="K415" s="120"/>
    </row>
    <row r="416" spans="2:11">
      <c r="B416" s="112"/>
      <c r="C416" s="120"/>
      <c r="D416" s="120"/>
      <c r="E416" s="120"/>
      <c r="F416" s="120"/>
      <c r="G416" s="120"/>
      <c r="H416" s="120"/>
      <c r="I416" s="113"/>
      <c r="J416" s="113"/>
      <c r="K416" s="120"/>
    </row>
    <row r="417" spans="2:11">
      <c r="B417" s="112"/>
      <c r="C417" s="120"/>
      <c r="D417" s="120"/>
      <c r="E417" s="120"/>
      <c r="F417" s="120"/>
      <c r="G417" s="120"/>
      <c r="H417" s="120"/>
      <c r="I417" s="113"/>
      <c r="J417" s="113"/>
      <c r="K417" s="120"/>
    </row>
    <row r="418" spans="2:11">
      <c r="B418" s="112"/>
      <c r="C418" s="120"/>
      <c r="D418" s="120"/>
      <c r="E418" s="120"/>
      <c r="F418" s="120"/>
      <c r="G418" s="120"/>
      <c r="H418" s="120"/>
      <c r="I418" s="113"/>
      <c r="J418" s="113"/>
      <c r="K418" s="120"/>
    </row>
    <row r="419" spans="2:11">
      <c r="B419" s="112"/>
      <c r="C419" s="120"/>
      <c r="D419" s="120"/>
      <c r="E419" s="120"/>
      <c r="F419" s="120"/>
      <c r="G419" s="120"/>
      <c r="H419" s="120"/>
      <c r="I419" s="113"/>
      <c r="J419" s="113"/>
      <c r="K419" s="120"/>
    </row>
    <row r="420" spans="2:11">
      <c r="B420" s="112"/>
      <c r="C420" s="120"/>
      <c r="D420" s="120"/>
      <c r="E420" s="120"/>
      <c r="F420" s="120"/>
      <c r="G420" s="120"/>
      <c r="H420" s="120"/>
      <c r="I420" s="113"/>
      <c r="J420" s="113"/>
      <c r="K420" s="120"/>
    </row>
    <row r="421" spans="2:11">
      <c r="B421" s="112"/>
      <c r="C421" s="120"/>
      <c r="D421" s="120"/>
      <c r="E421" s="120"/>
      <c r="F421" s="120"/>
      <c r="G421" s="120"/>
      <c r="H421" s="120"/>
      <c r="I421" s="113"/>
      <c r="J421" s="113"/>
      <c r="K421" s="120"/>
    </row>
    <row r="422" spans="2:11">
      <c r="B422" s="112"/>
      <c r="C422" s="120"/>
      <c r="D422" s="120"/>
      <c r="E422" s="120"/>
      <c r="F422" s="120"/>
      <c r="G422" s="120"/>
      <c r="H422" s="120"/>
      <c r="I422" s="113"/>
      <c r="J422" s="113"/>
      <c r="K422" s="120"/>
    </row>
    <row r="423" spans="2:11">
      <c r="B423" s="112"/>
      <c r="C423" s="120"/>
      <c r="D423" s="120"/>
      <c r="E423" s="120"/>
      <c r="F423" s="120"/>
      <c r="G423" s="120"/>
      <c r="H423" s="120"/>
      <c r="I423" s="113"/>
      <c r="J423" s="113"/>
      <c r="K423" s="120"/>
    </row>
    <row r="424" spans="2:11">
      <c r="B424" s="112"/>
      <c r="C424" s="120"/>
      <c r="D424" s="120"/>
      <c r="E424" s="120"/>
      <c r="F424" s="120"/>
      <c r="G424" s="120"/>
      <c r="H424" s="120"/>
      <c r="I424" s="113"/>
      <c r="J424" s="113"/>
      <c r="K424" s="120"/>
    </row>
    <row r="425" spans="2:11">
      <c r="B425" s="112"/>
      <c r="C425" s="120"/>
      <c r="D425" s="120"/>
      <c r="E425" s="120"/>
      <c r="F425" s="120"/>
      <c r="G425" s="120"/>
      <c r="H425" s="120"/>
      <c r="I425" s="113"/>
      <c r="J425" s="113"/>
      <c r="K425" s="120"/>
    </row>
    <row r="426" spans="2:11">
      <c r="B426" s="112"/>
      <c r="C426" s="120"/>
      <c r="D426" s="120"/>
      <c r="E426" s="120"/>
      <c r="F426" s="120"/>
      <c r="G426" s="120"/>
      <c r="H426" s="120"/>
      <c r="I426" s="113"/>
      <c r="J426" s="113"/>
      <c r="K426" s="120"/>
    </row>
    <row r="427" spans="2:11">
      <c r="B427" s="112"/>
      <c r="C427" s="120"/>
      <c r="D427" s="120"/>
      <c r="E427" s="120"/>
      <c r="F427" s="120"/>
      <c r="G427" s="120"/>
      <c r="H427" s="120"/>
      <c r="I427" s="113"/>
      <c r="J427" s="113"/>
      <c r="K427" s="120"/>
    </row>
    <row r="428" spans="2:11">
      <c r="B428" s="112"/>
      <c r="C428" s="120"/>
      <c r="D428" s="120"/>
      <c r="E428" s="120"/>
      <c r="F428" s="120"/>
      <c r="G428" s="120"/>
      <c r="H428" s="120"/>
      <c r="I428" s="113"/>
      <c r="J428" s="113"/>
      <c r="K428" s="120"/>
    </row>
    <row r="429" spans="2:11">
      <c r="B429" s="112"/>
      <c r="C429" s="120"/>
      <c r="D429" s="120"/>
      <c r="E429" s="120"/>
      <c r="F429" s="120"/>
      <c r="G429" s="120"/>
      <c r="H429" s="120"/>
      <c r="I429" s="113"/>
      <c r="J429" s="113"/>
      <c r="K429" s="120"/>
    </row>
    <row r="430" spans="2:11">
      <c r="B430" s="112"/>
      <c r="C430" s="120"/>
      <c r="D430" s="120"/>
      <c r="E430" s="120"/>
      <c r="F430" s="120"/>
      <c r="G430" s="120"/>
      <c r="H430" s="120"/>
      <c r="I430" s="113"/>
      <c r="J430" s="113"/>
      <c r="K430" s="120"/>
    </row>
    <row r="431" spans="2:11">
      <c r="B431" s="112"/>
      <c r="C431" s="120"/>
      <c r="D431" s="120"/>
      <c r="E431" s="120"/>
      <c r="F431" s="120"/>
      <c r="G431" s="120"/>
      <c r="H431" s="120"/>
      <c r="I431" s="113"/>
      <c r="J431" s="113"/>
      <c r="K431" s="120"/>
    </row>
    <row r="432" spans="2:11">
      <c r="B432" s="112"/>
      <c r="C432" s="120"/>
      <c r="D432" s="120"/>
      <c r="E432" s="120"/>
      <c r="F432" s="120"/>
      <c r="G432" s="120"/>
      <c r="H432" s="120"/>
      <c r="I432" s="113"/>
      <c r="J432" s="113"/>
      <c r="K432" s="120"/>
    </row>
    <row r="433" spans="2:11">
      <c r="B433" s="112"/>
      <c r="C433" s="120"/>
      <c r="D433" s="120"/>
      <c r="E433" s="120"/>
      <c r="F433" s="120"/>
      <c r="G433" s="120"/>
      <c r="H433" s="120"/>
      <c r="I433" s="113"/>
      <c r="J433" s="113"/>
      <c r="K433" s="120"/>
    </row>
    <row r="434" spans="2:11">
      <c r="B434" s="112"/>
      <c r="C434" s="120"/>
      <c r="D434" s="120"/>
      <c r="E434" s="120"/>
      <c r="F434" s="120"/>
      <c r="G434" s="120"/>
      <c r="H434" s="120"/>
      <c r="I434" s="113"/>
      <c r="J434" s="113"/>
      <c r="K434" s="120"/>
    </row>
    <row r="435" spans="2:11">
      <c r="B435" s="112"/>
      <c r="C435" s="120"/>
      <c r="D435" s="120"/>
      <c r="E435" s="120"/>
      <c r="F435" s="120"/>
      <c r="G435" s="120"/>
      <c r="H435" s="120"/>
      <c r="I435" s="113"/>
      <c r="J435" s="113"/>
      <c r="K435" s="120"/>
    </row>
    <row r="436" spans="2:11">
      <c r="B436" s="112"/>
      <c r="C436" s="120"/>
      <c r="D436" s="120"/>
      <c r="E436" s="120"/>
      <c r="F436" s="120"/>
      <c r="G436" s="120"/>
      <c r="H436" s="120"/>
      <c r="I436" s="113"/>
      <c r="J436" s="113"/>
      <c r="K436" s="120"/>
    </row>
    <row r="437" spans="2:11">
      <c r="B437" s="112"/>
      <c r="C437" s="120"/>
      <c r="D437" s="120"/>
      <c r="E437" s="120"/>
      <c r="F437" s="120"/>
      <c r="G437" s="120"/>
      <c r="H437" s="120"/>
      <c r="I437" s="113"/>
      <c r="J437" s="113"/>
      <c r="K437" s="120"/>
    </row>
    <row r="438" spans="2:11">
      <c r="B438" s="112"/>
      <c r="C438" s="120"/>
      <c r="D438" s="120"/>
      <c r="E438" s="120"/>
      <c r="F438" s="120"/>
      <c r="G438" s="120"/>
      <c r="H438" s="120"/>
      <c r="I438" s="113"/>
      <c r="J438" s="113"/>
      <c r="K438" s="120"/>
    </row>
    <row r="439" spans="2:11">
      <c r="B439" s="112"/>
      <c r="C439" s="120"/>
      <c r="D439" s="120"/>
      <c r="E439" s="120"/>
      <c r="F439" s="120"/>
      <c r="G439" s="120"/>
      <c r="H439" s="120"/>
      <c r="I439" s="113"/>
      <c r="J439" s="113"/>
      <c r="K439" s="120"/>
    </row>
    <row r="440" spans="2:11">
      <c r="B440" s="112"/>
      <c r="C440" s="120"/>
      <c r="D440" s="120"/>
      <c r="E440" s="120"/>
      <c r="F440" s="120"/>
      <c r="G440" s="120"/>
      <c r="H440" s="120"/>
      <c r="I440" s="113"/>
      <c r="J440" s="113"/>
      <c r="K440" s="120"/>
    </row>
    <row r="441" spans="2:11">
      <c r="B441" s="112"/>
      <c r="C441" s="120"/>
      <c r="D441" s="120"/>
      <c r="E441" s="120"/>
      <c r="F441" s="120"/>
      <c r="G441" s="120"/>
      <c r="H441" s="120"/>
      <c r="I441" s="113"/>
      <c r="J441" s="113"/>
      <c r="K441" s="120"/>
    </row>
    <row r="442" spans="2:11">
      <c r="B442" s="112"/>
      <c r="C442" s="120"/>
      <c r="D442" s="120"/>
      <c r="E442" s="120"/>
      <c r="F442" s="120"/>
      <c r="G442" s="120"/>
      <c r="H442" s="120"/>
      <c r="I442" s="113"/>
      <c r="J442" s="113"/>
      <c r="K442" s="120"/>
    </row>
    <row r="443" spans="2:11">
      <c r="B443" s="112"/>
      <c r="C443" s="120"/>
      <c r="D443" s="120"/>
      <c r="E443" s="120"/>
      <c r="F443" s="120"/>
      <c r="G443" s="120"/>
      <c r="H443" s="120"/>
      <c r="I443" s="113"/>
      <c r="J443" s="113"/>
      <c r="K443" s="120"/>
    </row>
    <row r="444" spans="2:11">
      <c r="B444" s="112"/>
      <c r="C444" s="120"/>
      <c r="D444" s="120"/>
      <c r="E444" s="120"/>
      <c r="F444" s="120"/>
      <c r="G444" s="120"/>
      <c r="H444" s="120"/>
      <c r="I444" s="113"/>
      <c r="J444" s="113"/>
      <c r="K444" s="120"/>
    </row>
    <row r="445" spans="2:11">
      <c r="B445" s="112"/>
      <c r="C445" s="120"/>
      <c r="D445" s="120"/>
      <c r="E445" s="120"/>
      <c r="F445" s="120"/>
      <c r="G445" s="120"/>
      <c r="H445" s="120"/>
      <c r="I445" s="113"/>
      <c r="J445" s="113"/>
      <c r="K445" s="120"/>
    </row>
    <row r="446" spans="2:11">
      <c r="B446" s="112"/>
      <c r="C446" s="120"/>
      <c r="D446" s="120"/>
      <c r="E446" s="120"/>
      <c r="F446" s="120"/>
      <c r="G446" s="120"/>
      <c r="H446" s="120"/>
      <c r="I446" s="113"/>
      <c r="J446" s="113"/>
      <c r="K446" s="120"/>
    </row>
    <row r="447" spans="2:11">
      <c r="B447" s="112"/>
      <c r="C447" s="120"/>
      <c r="D447" s="120"/>
      <c r="E447" s="120"/>
      <c r="F447" s="120"/>
      <c r="G447" s="120"/>
      <c r="H447" s="120"/>
      <c r="I447" s="113"/>
      <c r="J447" s="113"/>
      <c r="K447" s="120"/>
    </row>
    <row r="448" spans="2:11">
      <c r="B448" s="112"/>
      <c r="C448" s="120"/>
      <c r="D448" s="120"/>
      <c r="E448" s="120"/>
      <c r="F448" s="120"/>
      <c r="G448" s="120"/>
      <c r="H448" s="120"/>
      <c r="I448" s="113"/>
      <c r="J448" s="113"/>
      <c r="K448" s="120"/>
    </row>
    <row r="449" spans="2:11">
      <c r="B449" s="112"/>
      <c r="C449" s="120"/>
      <c r="D449" s="120"/>
      <c r="E449" s="120"/>
      <c r="F449" s="120"/>
      <c r="G449" s="120"/>
      <c r="H449" s="120"/>
      <c r="I449" s="113"/>
      <c r="J449" s="113"/>
      <c r="K449" s="120"/>
    </row>
    <row r="450" spans="2:11">
      <c r="B450" s="112"/>
      <c r="C450" s="120"/>
      <c r="D450" s="120"/>
      <c r="E450" s="120"/>
      <c r="F450" s="120"/>
      <c r="G450" s="120"/>
      <c r="H450" s="120"/>
      <c r="I450" s="113"/>
      <c r="J450" s="113"/>
      <c r="K450" s="120"/>
    </row>
    <row r="451" spans="2:11">
      <c r="B451" s="112"/>
      <c r="C451" s="120"/>
      <c r="D451" s="120"/>
      <c r="E451" s="120"/>
      <c r="F451" s="120"/>
      <c r="G451" s="120"/>
      <c r="H451" s="120"/>
      <c r="I451" s="113"/>
      <c r="J451" s="113"/>
      <c r="K451" s="120"/>
    </row>
    <row r="452" spans="2:11">
      <c r="B452" s="112"/>
      <c r="C452" s="120"/>
      <c r="D452" s="120"/>
      <c r="E452" s="120"/>
      <c r="F452" s="120"/>
      <c r="G452" s="120"/>
      <c r="H452" s="120"/>
      <c r="I452" s="113"/>
      <c r="J452" s="113"/>
      <c r="K452" s="120"/>
    </row>
    <row r="453" spans="2:11">
      <c r="B453" s="112"/>
      <c r="C453" s="120"/>
      <c r="D453" s="120"/>
      <c r="E453" s="120"/>
      <c r="F453" s="120"/>
      <c r="G453" s="120"/>
      <c r="H453" s="120"/>
      <c r="I453" s="113"/>
      <c r="J453" s="113"/>
      <c r="K453" s="120"/>
    </row>
    <row r="454" spans="2:11">
      <c r="B454" s="112"/>
      <c r="C454" s="120"/>
      <c r="D454" s="120"/>
      <c r="E454" s="120"/>
      <c r="F454" s="120"/>
      <c r="G454" s="120"/>
      <c r="H454" s="120"/>
      <c r="I454" s="113"/>
      <c r="J454" s="113"/>
      <c r="K454" s="120"/>
    </row>
    <row r="455" spans="2:11">
      <c r="B455" s="112"/>
      <c r="C455" s="120"/>
      <c r="D455" s="120"/>
      <c r="E455" s="120"/>
      <c r="F455" s="120"/>
      <c r="G455" s="120"/>
      <c r="H455" s="120"/>
      <c r="I455" s="113"/>
      <c r="J455" s="113"/>
      <c r="K455" s="120"/>
    </row>
    <row r="456" spans="2:11">
      <c r="B456" s="112"/>
      <c r="C456" s="120"/>
      <c r="D456" s="120"/>
      <c r="E456" s="120"/>
      <c r="F456" s="120"/>
      <c r="G456" s="120"/>
      <c r="H456" s="120"/>
      <c r="I456" s="113"/>
      <c r="J456" s="113"/>
      <c r="K456" s="120"/>
    </row>
    <row r="457" spans="2:11">
      <c r="B457" s="112"/>
      <c r="C457" s="120"/>
      <c r="D457" s="120"/>
      <c r="E457" s="120"/>
      <c r="F457" s="120"/>
      <c r="G457" s="120"/>
      <c r="H457" s="120"/>
      <c r="I457" s="113"/>
      <c r="J457" s="113"/>
      <c r="K457" s="120"/>
    </row>
    <row r="458" spans="2:11">
      <c r="B458" s="112"/>
      <c r="C458" s="120"/>
      <c r="D458" s="120"/>
      <c r="E458" s="120"/>
      <c r="F458" s="120"/>
      <c r="G458" s="120"/>
      <c r="H458" s="120"/>
      <c r="I458" s="113"/>
      <c r="J458" s="113"/>
      <c r="K458" s="120"/>
    </row>
    <row r="459" spans="2:11">
      <c r="B459" s="112"/>
      <c r="C459" s="120"/>
      <c r="D459" s="120"/>
      <c r="E459" s="120"/>
      <c r="F459" s="120"/>
      <c r="G459" s="120"/>
      <c r="H459" s="120"/>
      <c r="I459" s="113"/>
      <c r="J459" s="113"/>
      <c r="K459" s="120"/>
    </row>
    <row r="460" spans="2:11">
      <c r="B460" s="112"/>
      <c r="C460" s="120"/>
      <c r="D460" s="120"/>
      <c r="E460" s="120"/>
      <c r="F460" s="120"/>
      <c r="G460" s="120"/>
      <c r="H460" s="120"/>
      <c r="I460" s="113"/>
      <c r="J460" s="113"/>
      <c r="K460" s="120"/>
    </row>
    <row r="461" spans="2:11">
      <c r="B461" s="112"/>
      <c r="C461" s="120"/>
      <c r="D461" s="120"/>
      <c r="E461" s="120"/>
      <c r="F461" s="120"/>
      <c r="G461" s="120"/>
      <c r="H461" s="120"/>
      <c r="I461" s="113"/>
      <c r="J461" s="113"/>
      <c r="K461" s="120"/>
    </row>
    <row r="462" spans="2:11">
      <c r="B462" s="112"/>
      <c r="C462" s="120"/>
      <c r="D462" s="120"/>
      <c r="E462" s="120"/>
      <c r="F462" s="120"/>
      <c r="G462" s="120"/>
      <c r="H462" s="120"/>
      <c r="I462" s="113"/>
      <c r="J462" s="113"/>
      <c r="K462" s="120"/>
    </row>
    <row r="463" spans="2:11">
      <c r="B463" s="112"/>
      <c r="C463" s="120"/>
      <c r="D463" s="120"/>
      <c r="E463" s="120"/>
      <c r="F463" s="120"/>
      <c r="G463" s="120"/>
      <c r="H463" s="120"/>
      <c r="I463" s="113"/>
      <c r="J463" s="113"/>
      <c r="K463" s="120"/>
    </row>
    <row r="464" spans="2:11">
      <c r="B464" s="112"/>
      <c r="C464" s="120"/>
      <c r="D464" s="120"/>
      <c r="E464" s="120"/>
      <c r="F464" s="120"/>
      <c r="G464" s="120"/>
      <c r="H464" s="120"/>
      <c r="I464" s="113"/>
      <c r="J464" s="113"/>
      <c r="K464" s="120"/>
    </row>
    <row r="465" spans="2:11">
      <c r="B465" s="112"/>
      <c r="C465" s="120"/>
      <c r="D465" s="120"/>
      <c r="E465" s="120"/>
      <c r="F465" s="120"/>
      <c r="G465" s="120"/>
      <c r="H465" s="120"/>
      <c r="I465" s="113"/>
      <c r="J465" s="113"/>
      <c r="K465" s="120"/>
    </row>
    <row r="466" spans="2:11">
      <c r="B466" s="112"/>
      <c r="C466" s="120"/>
      <c r="D466" s="120"/>
      <c r="E466" s="120"/>
      <c r="F466" s="120"/>
      <c r="G466" s="120"/>
      <c r="H466" s="120"/>
      <c r="I466" s="113"/>
      <c r="J466" s="113"/>
      <c r="K466" s="120"/>
    </row>
    <row r="467" spans="2:11">
      <c r="B467" s="112"/>
      <c r="C467" s="120"/>
      <c r="D467" s="120"/>
      <c r="E467" s="120"/>
      <c r="F467" s="120"/>
      <c r="G467" s="120"/>
      <c r="H467" s="120"/>
      <c r="I467" s="113"/>
      <c r="J467" s="113"/>
      <c r="K467" s="120"/>
    </row>
    <row r="468" spans="2:11">
      <c r="B468" s="112"/>
      <c r="C468" s="120"/>
      <c r="D468" s="120"/>
      <c r="E468" s="120"/>
      <c r="F468" s="120"/>
      <c r="G468" s="120"/>
      <c r="H468" s="120"/>
      <c r="I468" s="113"/>
      <c r="J468" s="113"/>
      <c r="K468" s="120"/>
    </row>
    <row r="469" spans="2:11">
      <c r="B469" s="112"/>
      <c r="C469" s="120"/>
      <c r="D469" s="120"/>
      <c r="E469" s="120"/>
      <c r="F469" s="120"/>
      <c r="G469" s="120"/>
      <c r="H469" s="120"/>
      <c r="I469" s="113"/>
      <c r="J469" s="113"/>
      <c r="K469" s="120"/>
    </row>
    <row r="470" spans="2:11">
      <c r="B470" s="112"/>
      <c r="C470" s="120"/>
      <c r="D470" s="120"/>
      <c r="E470" s="120"/>
      <c r="F470" s="120"/>
      <c r="G470" s="120"/>
      <c r="H470" s="120"/>
      <c r="I470" s="113"/>
      <c r="J470" s="113"/>
      <c r="K470" s="120"/>
    </row>
    <row r="471" spans="2:11">
      <c r="B471" s="112"/>
      <c r="C471" s="120"/>
      <c r="D471" s="120"/>
      <c r="E471" s="120"/>
      <c r="F471" s="120"/>
      <c r="G471" s="120"/>
      <c r="H471" s="120"/>
      <c r="I471" s="113"/>
      <c r="J471" s="113"/>
      <c r="K471" s="120"/>
    </row>
    <row r="472" spans="2:11">
      <c r="B472" s="112"/>
      <c r="C472" s="120"/>
      <c r="D472" s="120"/>
      <c r="E472" s="120"/>
      <c r="F472" s="120"/>
      <c r="G472" s="120"/>
      <c r="H472" s="120"/>
      <c r="I472" s="113"/>
      <c r="J472" s="113"/>
      <c r="K472" s="120"/>
    </row>
    <row r="473" spans="2:11">
      <c r="B473" s="112"/>
      <c r="C473" s="120"/>
      <c r="D473" s="120"/>
      <c r="E473" s="120"/>
      <c r="F473" s="120"/>
      <c r="G473" s="120"/>
      <c r="H473" s="120"/>
      <c r="I473" s="113"/>
      <c r="J473" s="113"/>
      <c r="K473" s="120"/>
    </row>
    <row r="474" spans="2:11">
      <c r="B474" s="112"/>
      <c r="C474" s="120"/>
      <c r="D474" s="120"/>
      <c r="E474" s="120"/>
      <c r="F474" s="120"/>
      <c r="G474" s="120"/>
      <c r="H474" s="120"/>
      <c r="I474" s="113"/>
      <c r="J474" s="113"/>
      <c r="K474" s="120"/>
    </row>
    <row r="475" spans="2:11">
      <c r="B475" s="112"/>
      <c r="C475" s="120"/>
      <c r="D475" s="120"/>
      <c r="E475" s="120"/>
      <c r="F475" s="120"/>
      <c r="G475" s="120"/>
      <c r="H475" s="120"/>
      <c r="I475" s="113"/>
      <c r="J475" s="113"/>
      <c r="K475" s="120"/>
    </row>
    <row r="476" spans="2:11">
      <c r="B476" s="112"/>
      <c r="C476" s="120"/>
      <c r="D476" s="120"/>
      <c r="E476" s="120"/>
      <c r="F476" s="120"/>
      <c r="G476" s="120"/>
      <c r="H476" s="120"/>
      <c r="I476" s="113"/>
      <c r="J476" s="113"/>
      <c r="K476" s="120"/>
    </row>
    <row r="477" spans="2:11">
      <c r="B477" s="112"/>
      <c r="C477" s="120"/>
      <c r="D477" s="120"/>
      <c r="E477" s="120"/>
      <c r="F477" s="120"/>
      <c r="G477" s="120"/>
      <c r="H477" s="120"/>
      <c r="I477" s="113"/>
      <c r="J477" s="113"/>
      <c r="K477" s="120"/>
    </row>
    <row r="478" spans="2:11">
      <c r="B478" s="112"/>
      <c r="C478" s="120"/>
      <c r="D478" s="120"/>
      <c r="E478" s="120"/>
      <c r="F478" s="120"/>
      <c r="G478" s="120"/>
      <c r="H478" s="120"/>
      <c r="I478" s="113"/>
      <c r="J478" s="113"/>
      <c r="K478" s="120"/>
    </row>
    <row r="479" spans="2:11">
      <c r="B479" s="112"/>
      <c r="C479" s="120"/>
      <c r="D479" s="120"/>
      <c r="E479" s="120"/>
      <c r="F479" s="120"/>
      <c r="G479" s="120"/>
      <c r="H479" s="120"/>
      <c r="I479" s="113"/>
      <c r="J479" s="113"/>
      <c r="K479" s="120"/>
    </row>
    <row r="480" spans="2:11">
      <c r="B480" s="112"/>
      <c r="C480" s="120"/>
      <c r="D480" s="120"/>
      <c r="E480" s="120"/>
      <c r="F480" s="120"/>
      <c r="G480" s="120"/>
      <c r="H480" s="120"/>
      <c r="I480" s="113"/>
      <c r="J480" s="113"/>
      <c r="K480" s="120"/>
    </row>
    <row r="481" spans="2:11">
      <c r="B481" s="112"/>
      <c r="C481" s="120"/>
      <c r="D481" s="120"/>
      <c r="E481" s="120"/>
      <c r="F481" s="120"/>
      <c r="G481" s="120"/>
      <c r="H481" s="120"/>
      <c r="I481" s="113"/>
      <c r="J481" s="113"/>
      <c r="K481" s="120"/>
    </row>
    <row r="482" spans="2:11">
      <c r="B482" s="112"/>
      <c r="C482" s="120"/>
      <c r="D482" s="120"/>
      <c r="E482" s="120"/>
      <c r="F482" s="120"/>
      <c r="G482" s="120"/>
      <c r="H482" s="120"/>
      <c r="I482" s="113"/>
      <c r="J482" s="113"/>
      <c r="K482" s="120"/>
    </row>
    <row r="483" spans="2:11">
      <c r="B483" s="112"/>
      <c r="C483" s="120"/>
      <c r="D483" s="120"/>
      <c r="E483" s="120"/>
      <c r="F483" s="120"/>
      <c r="G483" s="120"/>
      <c r="H483" s="120"/>
      <c r="I483" s="113"/>
      <c r="J483" s="113"/>
      <c r="K483" s="120"/>
    </row>
    <row r="484" spans="2:11">
      <c r="B484" s="112"/>
      <c r="C484" s="120"/>
      <c r="D484" s="120"/>
      <c r="E484" s="120"/>
      <c r="F484" s="120"/>
      <c r="G484" s="120"/>
      <c r="H484" s="120"/>
      <c r="I484" s="113"/>
      <c r="J484" s="113"/>
      <c r="K484" s="120"/>
    </row>
    <row r="485" spans="2:11">
      <c r="B485" s="112"/>
      <c r="C485" s="120"/>
      <c r="D485" s="120"/>
      <c r="E485" s="120"/>
      <c r="F485" s="120"/>
      <c r="G485" s="120"/>
      <c r="H485" s="120"/>
      <c r="I485" s="113"/>
      <c r="J485" s="113"/>
      <c r="K485" s="120"/>
    </row>
    <row r="486" spans="2:11">
      <c r="B486" s="112"/>
      <c r="C486" s="120"/>
      <c r="D486" s="120"/>
      <c r="E486" s="120"/>
      <c r="F486" s="120"/>
      <c r="G486" s="120"/>
      <c r="H486" s="120"/>
      <c r="I486" s="113"/>
      <c r="J486" s="113"/>
      <c r="K486" s="120"/>
    </row>
    <row r="487" spans="2:11">
      <c r="B487" s="112"/>
      <c r="C487" s="120"/>
      <c r="D487" s="120"/>
      <c r="E487" s="120"/>
      <c r="F487" s="120"/>
      <c r="G487" s="120"/>
      <c r="H487" s="120"/>
      <c r="I487" s="113"/>
      <c r="J487" s="113"/>
      <c r="K487" s="120"/>
    </row>
    <row r="488" spans="2:11">
      <c r="B488" s="112"/>
      <c r="C488" s="120"/>
      <c r="D488" s="120"/>
      <c r="E488" s="120"/>
      <c r="F488" s="120"/>
      <c r="G488" s="120"/>
      <c r="H488" s="120"/>
      <c r="I488" s="113"/>
      <c r="J488" s="113"/>
      <c r="K488" s="120"/>
    </row>
    <row r="489" spans="2:11">
      <c r="B489" s="112"/>
      <c r="C489" s="120"/>
      <c r="D489" s="120"/>
      <c r="E489" s="120"/>
      <c r="F489" s="120"/>
      <c r="G489" s="120"/>
      <c r="H489" s="120"/>
      <c r="I489" s="113"/>
      <c r="J489" s="113"/>
      <c r="K489" s="120"/>
    </row>
    <row r="490" spans="2:11">
      <c r="B490" s="112"/>
      <c r="C490" s="120"/>
      <c r="D490" s="120"/>
      <c r="E490" s="120"/>
      <c r="F490" s="120"/>
      <c r="G490" s="120"/>
      <c r="H490" s="120"/>
      <c r="I490" s="113"/>
      <c r="J490" s="113"/>
      <c r="K490" s="120"/>
    </row>
    <row r="491" spans="2:11">
      <c r="B491" s="112"/>
      <c r="C491" s="120"/>
      <c r="D491" s="120"/>
      <c r="E491" s="120"/>
      <c r="F491" s="120"/>
      <c r="G491" s="120"/>
      <c r="H491" s="120"/>
      <c r="I491" s="113"/>
      <c r="J491" s="113"/>
      <c r="K491" s="120"/>
    </row>
    <row r="492" spans="2:11">
      <c r="B492" s="112"/>
      <c r="C492" s="120"/>
      <c r="D492" s="120"/>
      <c r="E492" s="120"/>
      <c r="F492" s="120"/>
      <c r="G492" s="120"/>
      <c r="H492" s="120"/>
      <c r="I492" s="113"/>
      <c r="J492" s="113"/>
      <c r="K492" s="120"/>
    </row>
    <row r="493" spans="2:11">
      <c r="B493" s="112"/>
      <c r="C493" s="120"/>
      <c r="D493" s="120"/>
      <c r="E493" s="120"/>
      <c r="F493" s="120"/>
      <c r="G493" s="120"/>
      <c r="H493" s="120"/>
      <c r="I493" s="113"/>
      <c r="J493" s="113"/>
      <c r="K493" s="120"/>
    </row>
    <row r="494" spans="2:11">
      <c r="B494" s="112"/>
      <c r="C494" s="120"/>
      <c r="D494" s="120"/>
      <c r="E494" s="120"/>
      <c r="F494" s="120"/>
      <c r="G494" s="120"/>
      <c r="H494" s="120"/>
      <c r="I494" s="113"/>
      <c r="J494" s="113"/>
      <c r="K494" s="120"/>
    </row>
    <row r="495" spans="2:11">
      <c r="B495" s="112"/>
      <c r="C495" s="120"/>
      <c r="D495" s="120"/>
      <c r="E495" s="120"/>
      <c r="F495" s="120"/>
      <c r="G495" s="120"/>
      <c r="H495" s="120"/>
      <c r="I495" s="113"/>
      <c r="J495" s="113"/>
      <c r="K495" s="120"/>
    </row>
    <row r="496" spans="2:11">
      <c r="B496" s="112"/>
      <c r="C496" s="120"/>
      <c r="D496" s="120"/>
      <c r="E496" s="120"/>
      <c r="F496" s="120"/>
      <c r="G496" s="120"/>
      <c r="H496" s="120"/>
      <c r="I496" s="113"/>
      <c r="J496" s="113"/>
      <c r="K496" s="120"/>
    </row>
    <row r="497" spans="2:11">
      <c r="B497" s="112"/>
      <c r="C497" s="120"/>
      <c r="D497" s="120"/>
      <c r="E497" s="120"/>
      <c r="F497" s="120"/>
      <c r="G497" s="120"/>
      <c r="H497" s="120"/>
      <c r="I497" s="113"/>
      <c r="J497" s="113"/>
      <c r="K497" s="120"/>
    </row>
    <row r="498" spans="2:11">
      <c r="B498" s="112"/>
      <c r="C498" s="120"/>
      <c r="D498" s="120"/>
      <c r="E498" s="120"/>
      <c r="F498" s="120"/>
      <c r="G498" s="120"/>
      <c r="H498" s="120"/>
      <c r="I498" s="113"/>
      <c r="J498" s="113"/>
      <c r="K498" s="120"/>
    </row>
    <row r="499" spans="2:11">
      <c r="B499" s="112"/>
      <c r="C499" s="120"/>
      <c r="D499" s="120"/>
      <c r="E499" s="120"/>
      <c r="F499" s="120"/>
      <c r="G499" s="120"/>
      <c r="H499" s="120"/>
      <c r="I499" s="113"/>
      <c r="J499" s="113"/>
      <c r="K499" s="120"/>
    </row>
    <row r="500" spans="2:11">
      <c r="B500" s="112"/>
      <c r="C500" s="120"/>
      <c r="D500" s="120"/>
      <c r="E500" s="120"/>
      <c r="F500" s="120"/>
      <c r="G500" s="120"/>
      <c r="H500" s="120"/>
      <c r="I500" s="113"/>
      <c r="J500" s="113"/>
      <c r="K500" s="120"/>
    </row>
    <row r="501" spans="2:11">
      <c r="B501" s="112"/>
      <c r="C501" s="120"/>
      <c r="D501" s="120"/>
      <c r="E501" s="120"/>
      <c r="F501" s="120"/>
      <c r="G501" s="120"/>
      <c r="H501" s="120"/>
      <c r="I501" s="113"/>
      <c r="J501" s="113"/>
      <c r="K501" s="120"/>
    </row>
    <row r="502" spans="2:11">
      <c r="B502" s="112"/>
      <c r="C502" s="120"/>
      <c r="D502" s="120"/>
      <c r="E502" s="120"/>
      <c r="F502" s="120"/>
      <c r="G502" s="120"/>
      <c r="H502" s="120"/>
      <c r="I502" s="113"/>
      <c r="J502" s="113"/>
      <c r="K502" s="120"/>
    </row>
    <row r="503" spans="2:11">
      <c r="B503" s="112"/>
      <c r="C503" s="120"/>
      <c r="D503" s="120"/>
      <c r="E503" s="120"/>
      <c r="F503" s="120"/>
      <c r="G503" s="120"/>
      <c r="H503" s="120"/>
      <c r="I503" s="113"/>
      <c r="J503" s="113"/>
      <c r="K503" s="120"/>
    </row>
    <row r="504" spans="2:11">
      <c r="B504" s="112"/>
      <c r="C504" s="120"/>
      <c r="D504" s="120"/>
      <c r="E504" s="120"/>
      <c r="F504" s="120"/>
      <c r="G504" s="120"/>
      <c r="H504" s="120"/>
      <c r="I504" s="113"/>
      <c r="J504" s="113"/>
      <c r="K504" s="120"/>
    </row>
    <row r="505" spans="2:11">
      <c r="B505" s="112"/>
      <c r="C505" s="120"/>
      <c r="D505" s="120"/>
      <c r="E505" s="120"/>
      <c r="F505" s="120"/>
      <c r="G505" s="120"/>
      <c r="H505" s="120"/>
      <c r="I505" s="113"/>
      <c r="J505" s="113"/>
      <c r="K505" s="120"/>
    </row>
    <row r="506" spans="2:11">
      <c r="B506" s="112"/>
      <c r="C506" s="120"/>
      <c r="D506" s="120"/>
      <c r="E506" s="120"/>
      <c r="F506" s="120"/>
      <c r="G506" s="120"/>
      <c r="H506" s="120"/>
      <c r="I506" s="113"/>
      <c r="J506" s="113"/>
      <c r="K506" s="120"/>
    </row>
    <row r="507" spans="2:11">
      <c r="B507" s="112"/>
      <c r="C507" s="120"/>
      <c r="D507" s="120"/>
      <c r="E507" s="120"/>
      <c r="F507" s="120"/>
      <c r="G507" s="120"/>
      <c r="H507" s="120"/>
      <c r="I507" s="113"/>
      <c r="J507" s="113"/>
      <c r="K507" s="120"/>
    </row>
    <row r="508" spans="2:11">
      <c r="B508" s="112"/>
      <c r="C508" s="120"/>
      <c r="D508" s="120"/>
      <c r="E508" s="120"/>
      <c r="F508" s="120"/>
      <c r="G508" s="120"/>
      <c r="H508" s="120"/>
      <c r="I508" s="113"/>
      <c r="J508" s="113"/>
      <c r="K508" s="120"/>
    </row>
    <row r="509" spans="2:11">
      <c r="B509" s="112"/>
      <c r="C509" s="120"/>
      <c r="D509" s="120"/>
      <c r="E509" s="120"/>
      <c r="F509" s="120"/>
      <c r="G509" s="120"/>
      <c r="H509" s="120"/>
      <c r="I509" s="113"/>
      <c r="J509" s="113"/>
      <c r="K509" s="120"/>
    </row>
    <row r="510" spans="2:11">
      <c r="B510" s="112"/>
      <c r="C510" s="120"/>
      <c r="D510" s="120"/>
      <c r="E510" s="120"/>
      <c r="F510" s="120"/>
      <c r="G510" s="120"/>
      <c r="H510" s="120"/>
      <c r="I510" s="113"/>
      <c r="J510" s="113"/>
      <c r="K510" s="120"/>
    </row>
    <row r="511" spans="2:11">
      <c r="B511" s="112"/>
      <c r="C511" s="120"/>
      <c r="D511" s="120"/>
      <c r="E511" s="120"/>
      <c r="F511" s="120"/>
      <c r="G511" s="120"/>
      <c r="H511" s="120"/>
      <c r="I511" s="113"/>
      <c r="J511" s="113"/>
      <c r="K511" s="120"/>
    </row>
    <row r="512" spans="2:11">
      <c r="B512" s="112"/>
      <c r="C512" s="120"/>
      <c r="D512" s="120"/>
      <c r="E512" s="120"/>
      <c r="F512" s="120"/>
      <c r="G512" s="120"/>
      <c r="H512" s="120"/>
      <c r="I512" s="113"/>
      <c r="J512" s="113"/>
      <c r="K512" s="120"/>
    </row>
    <row r="513" spans="2:11">
      <c r="B513" s="112"/>
      <c r="C513" s="120"/>
      <c r="D513" s="120"/>
      <c r="E513" s="120"/>
      <c r="F513" s="120"/>
      <c r="G513" s="120"/>
      <c r="H513" s="120"/>
      <c r="I513" s="113"/>
      <c r="J513" s="113"/>
      <c r="K513" s="120"/>
    </row>
    <row r="514" spans="2:11">
      <c r="B514" s="112"/>
      <c r="C514" s="120"/>
      <c r="D514" s="120"/>
      <c r="E514" s="120"/>
      <c r="F514" s="120"/>
      <c r="G514" s="120"/>
      <c r="H514" s="120"/>
      <c r="I514" s="113"/>
      <c r="J514" s="113"/>
      <c r="K514" s="120"/>
    </row>
    <row r="515" spans="2:11">
      <c r="B515" s="112"/>
      <c r="C515" s="120"/>
      <c r="D515" s="120"/>
      <c r="E515" s="120"/>
      <c r="F515" s="120"/>
      <c r="G515" s="120"/>
      <c r="H515" s="120"/>
      <c r="I515" s="113"/>
      <c r="J515" s="113"/>
      <c r="K515" s="120"/>
    </row>
    <row r="516" spans="2:11">
      <c r="B516" s="112"/>
      <c r="C516" s="120"/>
      <c r="D516" s="120"/>
      <c r="E516" s="120"/>
      <c r="F516" s="120"/>
      <c r="G516" s="120"/>
      <c r="H516" s="120"/>
      <c r="I516" s="113"/>
      <c r="J516" s="113"/>
      <c r="K516" s="120"/>
    </row>
    <row r="517" spans="2:11">
      <c r="B517" s="112"/>
      <c r="C517" s="120"/>
      <c r="D517" s="120"/>
      <c r="E517" s="120"/>
      <c r="F517" s="120"/>
      <c r="G517" s="120"/>
      <c r="H517" s="120"/>
      <c r="I517" s="113"/>
      <c r="J517" s="113"/>
      <c r="K517" s="120"/>
    </row>
    <row r="518" spans="2:11">
      <c r="B518" s="112"/>
      <c r="C518" s="120"/>
      <c r="D518" s="120"/>
      <c r="E518" s="120"/>
      <c r="F518" s="120"/>
      <c r="G518" s="120"/>
      <c r="H518" s="120"/>
      <c r="I518" s="113"/>
      <c r="J518" s="113"/>
      <c r="K518" s="120"/>
    </row>
    <row r="519" spans="2:11">
      <c r="B519" s="112"/>
      <c r="C519" s="120"/>
      <c r="D519" s="120"/>
      <c r="E519" s="120"/>
      <c r="F519" s="120"/>
      <c r="G519" s="120"/>
      <c r="H519" s="120"/>
      <c r="I519" s="113"/>
      <c r="J519" s="113"/>
      <c r="K519" s="120"/>
    </row>
    <row r="520" spans="2:11">
      <c r="B520" s="112"/>
      <c r="C520" s="120"/>
      <c r="D520" s="120"/>
      <c r="E520" s="120"/>
      <c r="F520" s="120"/>
      <c r="G520" s="120"/>
      <c r="H520" s="120"/>
      <c r="I520" s="113"/>
      <c r="J520" s="113"/>
      <c r="K520" s="120"/>
    </row>
    <row r="521" spans="2:11">
      <c r="B521" s="112"/>
      <c r="C521" s="120"/>
      <c r="D521" s="120"/>
      <c r="E521" s="120"/>
      <c r="F521" s="120"/>
      <c r="G521" s="120"/>
      <c r="H521" s="120"/>
      <c r="I521" s="113"/>
      <c r="J521" s="113"/>
      <c r="K521" s="120"/>
    </row>
    <row r="522" spans="2:11">
      <c r="B522" s="112"/>
      <c r="C522" s="120"/>
      <c r="D522" s="120"/>
      <c r="E522" s="120"/>
      <c r="F522" s="120"/>
      <c r="G522" s="120"/>
      <c r="H522" s="120"/>
      <c r="I522" s="113"/>
      <c r="J522" s="113"/>
      <c r="K522" s="120"/>
    </row>
    <row r="523" spans="2:11">
      <c r="B523" s="112"/>
      <c r="C523" s="120"/>
      <c r="D523" s="120"/>
      <c r="E523" s="120"/>
      <c r="F523" s="120"/>
      <c r="G523" s="120"/>
      <c r="H523" s="120"/>
      <c r="I523" s="113"/>
      <c r="J523" s="113"/>
      <c r="K523" s="120"/>
    </row>
    <row r="524" spans="2:11">
      <c r="B524" s="112"/>
      <c r="C524" s="120"/>
      <c r="D524" s="120"/>
      <c r="E524" s="120"/>
      <c r="F524" s="120"/>
      <c r="G524" s="120"/>
      <c r="H524" s="120"/>
      <c r="I524" s="113"/>
      <c r="J524" s="113"/>
      <c r="K524" s="120"/>
    </row>
    <row r="525" spans="2:11">
      <c r="B525" s="112"/>
      <c r="C525" s="120"/>
      <c r="D525" s="120"/>
      <c r="E525" s="120"/>
      <c r="F525" s="120"/>
      <c r="G525" s="120"/>
      <c r="H525" s="120"/>
      <c r="I525" s="113"/>
      <c r="J525" s="113"/>
      <c r="K525" s="120"/>
    </row>
    <row r="526" spans="2:11">
      <c r="B526" s="112"/>
      <c r="C526" s="120"/>
      <c r="D526" s="120"/>
      <c r="E526" s="120"/>
      <c r="F526" s="120"/>
      <c r="G526" s="120"/>
      <c r="H526" s="120"/>
      <c r="I526" s="113"/>
      <c r="J526" s="113"/>
      <c r="K526" s="120"/>
    </row>
    <row r="527" spans="2:11">
      <c r="B527" s="112"/>
      <c r="C527" s="120"/>
      <c r="D527" s="120"/>
      <c r="E527" s="120"/>
      <c r="F527" s="120"/>
      <c r="G527" s="120"/>
      <c r="H527" s="120"/>
      <c r="I527" s="113"/>
      <c r="J527" s="113"/>
      <c r="K527" s="120"/>
    </row>
    <row r="528" spans="2:11">
      <c r="B528" s="112"/>
      <c r="C528" s="120"/>
      <c r="D528" s="120"/>
      <c r="E528" s="120"/>
      <c r="F528" s="120"/>
      <c r="G528" s="120"/>
      <c r="H528" s="120"/>
      <c r="I528" s="113"/>
      <c r="J528" s="113"/>
      <c r="K528" s="120"/>
    </row>
    <row r="529" spans="2:11">
      <c r="B529" s="112"/>
      <c r="C529" s="120"/>
      <c r="D529" s="120"/>
      <c r="E529" s="120"/>
      <c r="F529" s="120"/>
      <c r="G529" s="120"/>
      <c r="H529" s="120"/>
      <c r="I529" s="113"/>
      <c r="J529" s="113"/>
      <c r="K529" s="120"/>
    </row>
    <row r="530" spans="2:11">
      <c r="B530" s="112"/>
      <c r="C530" s="120"/>
      <c r="D530" s="120"/>
      <c r="E530" s="120"/>
      <c r="F530" s="120"/>
      <c r="G530" s="120"/>
      <c r="H530" s="120"/>
      <c r="I530" s="113"/>
      <c r="J530" s="113"/>
      <c r="K530" s="120"/>
    </row>
    <row r="531" spans="2:11">
      <c r="B531" s="112"/>
      <c r="C531" s="120"/>
      <c r="D531" s="120"/>
      <c r="E531" s="120"/>
      <c r="F531" s="120"/>
      <c r="G531" s="120"/>
      <c r="H531" s="120"/>
      <c r="I531" s="113"/>
      <c r="J531" s="113"/>
      <c r="K531" s="120"/>
    </row>
    <row r="532" spans="2:11">
      <c r="B532" s="112"/>
      <c r="C532" s="120"/>
      <c r="D532" s="120"/>
      <c r="E532" s="120"/>
      <c r="F532" s="120"/>
      <c r="G532" s="120"/>
      <c r="H532" s="120"/>
      <c r="I532" s="113"/>
      <c r="J532" s="113"/>
      <c r="K532" s="120"/>
    </row>
    <row r="533" spans="2:11">
      <c r="B533" s="112"/>
      <c r="C533" s="120"/>
      <c r="D533" s="120"/>
      <c r="E533" s="120"/>
      <c r="F533" s="120"/>
      <c r="G533" s="120"/>
      <c r="H533" s="120"/>
      <c r="I533" s="113"/>
      <c r="J533" s="113"/>
      <c r="K533" s="120"/>
    </row>
    <row r="534" spans="2:11">
      <c r="B534" s="112"/>
      <c r="C534" s="120"/>
      <c r="D534" s="120"/>
      <c r="E534" s="120"/>
      <c r="F534" s="120"/>
      <c r="G534" s="120"/>
      <c r="H534" s="120"/>
      <c r="I534" s="113"/>
      <c r="J534" s="113"/>
      <c r="K534" s="120"/>
    </row>
    <row r="535" spans="2:11">
      <c r="B535" s="112"/>
      <c r="C535" s="120"/>
      <c r="D535" s="120"/>
      <c r="E535" s="120"/>
      <c r="F535" s="120"/>
      <c r="G535" s="120"/>
      <c r="H535" s="120"/>
      <c r="I535" s="113"/>
      <c r="J535" s="113"/>
      <c r="K535" s="120"/>
    </row>
    <row r="536" spans="2:11">
      <c r="B536" s="112"/>
      <c r="C536" s="120"/>
      <c r="D536" s="120"/>
      <c r="E536" s="120"/>
      <c r="F536" s="120"/>
      <c r="G536" s="120"/>
      <c r="H536" s="120"/>
      <c r="I536" s="113"/>
      <c r="J536" s="113"/>
      <c r="K536" s="120"/>
    </row>
    <row r="537" spans="2:11">
      <c r="B537" s="112"/>
      <c r="C537" s="120"/>
      <c r="D537" s="120"/>
      <c r="E537" s="120"/>
      <c r="F537" s="120"/>
      <c r="G537" s="120"/>
      <c r="H537" s="120"/>
      <c r="I537" s="113"/>
      <c r="J537" s="113"/>
      <c r="K537" s="120"/>
    </row>
    <row r="538" spans="2:11">
      <c r="B538" s="112"/>
      <c r="C538" s="120"/>
      <c r="D538" s="120"/>
      <c r="E538" s="120"/>
      <c r="F538" s="120"/>
      <c r="G538" s="120"/>
      <c r="H538" s="120"/>
      <c r="I538" s="113"/>
      <c r="J538" s="113"/>
      <c r="K538" s="120"/>
    </row>
    <row r="539" spans="2:11">
      <c r="B539" s="112"/>
      <c r="C539" s="120"/>
      <c r="D539" s="120"/>
      <c r="E539" s="120"/>
      <c r="F539" s="120"/>
      <c r="G539" s="120"/>
      <c r="H539" s="120"/>
      <c r="I539" s="113"/>
      <c r="J539" s="113"/>
      <c r="K539" s="120"/>
    </row>
    <row r="540" spans="2:11">
      <c r="B540" s="112"/>
      <c r="C540" s="120"/>
      <c r="D540" s="120"/>
      <c r="E540" s="120"/>
      <c r="F540" s="120"/>
      <c r="G540" s="120"/>
      <c r="H540" s="120"/>
      <c r="I540" s="113"/>
      <c r="J540" s="113"/>
      <c r="K540" s="120"/>
    </row>
    <row r="541" spans="2:11">
      <c r="B541" s="112"/>
      <c r="C541" s="120"/>
      <c r="D541" s="120"/>
      <c r="E541" s="120"/>
      <c r="F541" s="120"/>
      <c r="G541" s="120"/>
      <c r="H541" s="120"/>
      <c r="I541" s="113"/>
      <c r="J541" s="113"/>
      <c r="K541" s="120"/>
    </row>
    <row r="542" spans="2:11">
      <c r="B542" s="112"/>
      <c r="C542" s="120"/>
      <c r="D542" s="120"/>
      <c r="E542" s="120"/>
      <c r="F542" s="120"/>
      <c r="G542" s="120"/>
      <c r="H542" s="120"/>
      <c r="I542" s="113"/>
      <c r="J542" s="113"/>
      <c r="K542" s="120"/>
    </row>
    <row r="543" spans="2:11">
      <c r="B543" s="112"/>
      <c r="C543" s="120"/>
      <c r="D543" s="120"/>
      <c r="E543" s="120"/>
      <c r="F543" s="120"/>
      <c r="G543" s="120"/>
      <c r="H543" s="120"/>
      <c r="I543" s="113"/>
      <c r="J543" s="113"/>
      <c r="K543" s="120"/>
    </row>
    <row r="544" spans="2:11">
      <c r="B544" s="112"/>
      <c r="C544" s="120"/>
      <c r="D544" s="120"/>
      <c r="E544" s="120"/>
      <c r="F544" s="120"/>
      <c r="G544" s="120"/>
      <c r="H544" s="120"/>
      <c r="I544" s="113"/>
      <c r="J544" s="113"/>
      <c r="K544" s="120"/>
    </row>
    <row r="545" spans="2:11">
      <c r="B545" s="112"/>
      <c r="C545" s="120"/>
      <c r="D545" s="120"/>
      <c r="E545" s="120"/>
      <c r="F545" s="120"/>
      <c r="G545" s="120"/>
      <c r="H545" s="120"/>
      <c r="I545" s="113"/>
      <c r="J545" s="113"/>
      <c r="K545" s="120"/>
    </row>
    <row r="546" spans="2:11">
      <c r="B546" s="112"/>
      <c r="C546" s="120"/>
      <c r="D546" s="120"/>
      <c r="E546" s="120"/>
      <c r="F546" s="120"/>
      <c r="G546" s="120"/>
      <c r="H546" s="120"/>
      <c r="I546" s="113"/>
      <c r="J546" s="113"/>
      <c r="K546" s="120"/>
    </row>
    <row r="547" spans="2:11">
      <c r="B547" s="112"/>
      <c r="C547" s="120"/>
      <c r="D547" s="120"/>
      <c r="E547" s="120"/>
      <c r="F547" s="120"/>
      <c r="G547" s="120"/>
      <c r="H547" s="120"/>
      <c r="I547" s="113"/>
      <c r="J547" s="113"/>
      <c r="K547" s="120"/>
    </row>
    <row r="548" spans="2:11">
      <c r="B548" s="112"/>
      <c r="C548" s="120"/>
      <c r="D548" s="120"/>
      <c r="E548" s="120"/>
      <c r="F548" s="120"/>
      <c r="G548" s="120"/>
      <c r="H548" s="120"/>
      <c r="I548" s="113"/>
      <c r="J548" s="113"/>
      <c r="K548" s="120"/>
    </row>
    <row r="549" spans="2:11">
      <c r="B549" s="112"/>
      <c r="C549" s="120"/>
      <c r="D549" s="120"/>
      <c r="E549" s="120"/>
      <c r="F549" s="120"/>
      <c r="G549" s="120"/>
      <c r="H549" s="120"/>
      <c r="I549" s="113"/>
      <c r="J549" s="113"/>
      <c r="K549" s="120"/>
    </row>
    <row r="550" spans="2:11">
      <c r="B550" s="112"/>
      <c r="C550" s="120"/>
      <c r="D550" s="120"/>
      <c r="E550" s="120"/>
      <c r="F550" s="120"/>
      <c r="G550" s="120"/>
      <c r="H550" s="120"/>
      <c r="I550" s="113"/>
      <c r="J550" s="113"/>
      <c r="K550" s="120"/>
    </row>
    <row r="551" spans="2:11">
      <c r="B551" s="112"/>
      <c r="C551" s="120"/>
      <c r="D551" s="120"/>
      <c r="E551" s="120"/>
      <c r="F551" s="120"/>
      <c r="G551" s="120"/>
      <c r="H551" s="120"/>
      <c r="I551" s="113"/>
      <c r="J551" s="113"/>
      <c r="K551" s="120"/>
    </row>
    <row r="552" spans="2:11">
      <c r="B552" s="112"/>
      <c r="C552" s="120"/>
      <c r="D552" s="120"/>
      <c r="E552" s="120"/>
      <c r="F552" s="120"/>
      <c r="G552" s="120"/>
      <c r="H552" s="120"/>
      <c r="I552" s="113"/>
      <c r="J552" s="113"/>
      <c r="K552" s="120"/>
    </row>
    <row r="553" spans="2:11">
      <c r="B553" s="112"/>
      <c r="C553" s="120"/>
      <c r="D553" s="120"/>
      <c r="E553" s="120"/>
      <c r="F553" s="120"/>
      <c r="G553" s="120"/>
      <c r="H553" s="120"/>
      <c r="I553" s="113"/>
      <c r="J553" s="113"/>
      <c r="K553" s="120"/>
    </row>
    <row r="554" spans="2:11">
      <c r="B554" s="112"/>
      <c r="C554" s="120"/>
      <c r="D554" s="120"/>
      <c r="E554" s="120"/>
      <c r="F554" s="120"/>
      <c r="G554" s="120"/>
      <c r="H554" s="120"/>
      <c r="I554" s="113"/>
      <c r="J554" s="113"/>
      <c r="K554" s="120"/>
    </row>
    <row r="555" spans="2:11">
      <c r="B555" s="112"/>
      <c r="C555" s="120"/>
      <c r="D555" s="120"/>
      <c r="E555" s="120"/>
      <c r="F555" s="120"/>
      <c r="G555" s="120"/>
      <c r="H555" s="120"/>
      <c r="I555" s="113"/>
      <c r="J555" s="113"/>
      <c r="K555" s="120"/>
    </row>
    <row r="556" spans="2:11">
      <c r="B556" s="112"/>
      <c r="C556" s="120"/>
      <c r="D556" s="120"/>
      <c r="E556" s="120"/>
      <c r="F556" s="120"/>
      <c r="G556" s="120"/>
      <c r="H556" s="120"/>
      <c r="I556" s="113"/>
      <c r="J556" s="113"/>
      <c r="K556" s="120"/>
    </row>
    <row r="557" spans="2:11">
      <c r="B557" s="112"/>
      <c r="C557" s="120"/>
      <c r="D557" s="120"/>
      <c r="E557" s="120"/>
      <c r="F557" s="120"/>
      <c r="G557" s="120"/>
      <c r="H557" s="120"/>
      <c r="I557" s="113"/>
      <c r="J557" s="113"/>
      <c r="K557" s="120"/>
    </row>
    <row r="558" spans="2:11">
      <c r="B558" s="112"/>
      <c r="C558" s="120"/>
      <c r="D558" s="120"/>
      <c r="E558" s="120"/>
      <c r="F558" s="120"/>
      <c r="G558" s="120"/>
      <c r="H558" s="120"/>
      <c r="I558" s="113"/>
      <c r="J558" s="113"/>
      <c r="K558" s="120"/>
    </row>
    <row r="559" spans="2:11">
      <c r="B559" s="112"/>
      <c r="C559" s="120"/>
      <c r="D559" s="120"/>
      <c r="E559" s="120"/>
      <c r="F559" s="120"/>
      <c r="G559" s="120"/>
      <c r="H559" s="120"/>
      <c r="I559" s="113"/>
      <c r="J559" s="113"/>
      <c r="K559" s="120"/>
    </row>
    <row r="560" spans="2:11">
      <c r="B560" s="112"/>
      <c r="C560" s="120"/>
      <c r="D560" s="120"/>
      <c r="E560" s="120"/>
      <c r="F560" s="120"/>
      <c r="G560" s="120"/>
      <c r="H560" s="120"/>
      <c r="I560" s="113"/>
      <c r="J560" s="113"/>
      <c r="K560" s="120"/>
    </row>
    <row r="561" spans="2:11">
      <c r="B561" s="112"/>
      <c r="C561" s="120"/>
      <c r="D561" s="120"/>
      <c r="E561" s="120"/>
      <c r="F561" s="120"/>
      <c r="G561" s="120"/>
      <c r="H561" s="120"/>
      <c r="I561" s="113"/>
      <c r="J561" s="113"/>
      <c r="K561" s="120"/>
    </row>
    <row r="562" spans="2:11">
      <c r="B562" s="112"/>
      <c r="C562" s="120"/>
      <c r="D562" s="120"/>
      <c r="E562" s="120"/>
      <c r="F562" s="120"/>
      <c r="G562" s="120"/>
      <c r="H562" s="120"/>
      <c r="I562" s="113"/>
      <c r="J562" s="113"/>
      <c r="K562" s="120"/>
    </row>
    <row r="563" spans="2:11">
      <c r="B563" s="112"/>
      <c r="C563" s="120"/>
      <c r="D563" s="120"/>
      <c r="E563" s="120"/>
      <c r="F563" s="120"/>
      <c r="G563" s="120"/>
      <c r="H563" s="120"/>
      <c r="I563" s="113"/>
      <c r="J563" s="113"/>
      <c r="K563" s="120"/>
    </row>
    <row r="564" spans="2:11">
      <c r="B564" s="112"/>
      <c r="C564" s="120"/>
      <c r="D564" s="120"/>
      <c r="E564" s="120"/>
      <c r="F564" s="120"/>
      <c r="G564" s="120"/>
      <c r="H564" s="120"/>
      <c r="I564" s="113"/>
      <c r="J564" s="113"/>
      <c r="K564" s="120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AI17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35">
      <c r="B1" s="46" t="s">
        <v>142</v>
      </c>
      <c r="C1" s="67" t="s" vm="1">
        <v>225</v>
      </c>
    </row>
    <row r="2" spans="2:35">
      <c r="B2" s="46" t="s">
        <v>141</v>
      </c>
      <c r="C2" s="67" t="s">
        <v>226</v>
      </c>
    </row>
    <row r="3" spans="2:35">
      <c r="B3" s="46" t="s">
        <v>143</v>
      </c>
      <c r="C3" s="67" t="s">
        <v>227</v>
      </c>
      <c r="E3" s="2"/>
    </row>
    <row r="4" spans="2:35">
      <c r="B4" s="46" t="s">
        <v>144</v>
      </c>
      <c r="C4" s="67">
        <v>2145</v>
      </c>
    </row>
    <row r="6" spans="2:35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35" ht="26.25" customHeight="1">
      <c r="B7" s="127" t="s">
        <v>93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35" s="3" customFormat="1" ht="47.25">
      <c r="B8" s="21" t="s">
        <v>112</v>
      </c>
      <c r="C8" s="29" t="s">
        <v>44</v>
      </c>
      <c r="D8" s="12" t="s">
        <v>50</v>
      </c>
      <c r="E8" s="29" t="s">
        <v>14</v>
      </c>
      <c r="F8" s="29" t="s">
        <v>66</v>
      </c>
      <c r="G8" s="29" t="s">
        <v>100</v>
      </c>
      <c r="H8" s="29" t="s">
        <v>17</v>
      </c>
      <c r="I8" s="29" t="s">
        <v>99</v>
      </c>
      <c r="J8" s="29" t="s">
        <v>16</v>
      </c>
      <c r="K8" s="29" t="s">
        <v>18</v>
      </c>
      <c r="L8" s="29" t="s">
        <v>201</v>
      </c>
      <c r="M8" s="29" t="s">
        <v>200</v>
      </c>
      <c r="N8" s="29" t="s">
        <v>61</v>
      </c>
      <c r="O8" s="29" t="s">
        <v>58</v>
      </c>
      <c r="P8" s="29" t="s">
        <v>145</v>
      </c>
      <c r="Q8" s="30" t="s">
        <v>147</v>
      </c>
    </row>
    <row r="9" spans="2:35" s="3" customFormat="1" ht="18" customHeight="1">
      <c r="B9" s="14"/>
      <c r="C9" s="15"/>
      <c r="D9" s="15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208</v>
      </c>
      <c r="M9" s="31"/>
      <c r="N9" s="31" t="s">
        <v>204</v>
      </c>
      <c r="O9" s="31" t="s">
        <v>19</v>
      </c>
      <c r="P9" s="31" t="s">
        <v>19</v>
      </c>
      <c r="Q9" s="32" t="s">
        <v>19</v>
      </c>
    </row>
    <row r="10" spans="2:3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109</v>
      </c>
    </row>
    <row r="11" spans="2:35" s="4" customFormat="1" ht="18" customHeight="1">
      <c r="B11" s="117" t="s">
        <v>2614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118">
        <v>0</v>
      </c>
      <c r="O11" s="88"/>
      <c r="P11" s="88"/>
      <c r="Q11" s="88"/>
      <c r="AI11" s="1"/>
    </row>
    <row r="12" spans="2:35" ht="21.75" customHeight="1">
      <c r="B12" s="114" t="s">
        <v>216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</row>
    <row r="13" spans="2:35">
      <c r="B13" s="114" t="s">
        <v>108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</row>
    <row r="14" spans="2:35">
      <c r="B14" s="114" t="s">
        <v>199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</row>
    <row r="15" spans="2:35">
      <c r="B15" s="114" t="s">
        <v>207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</row>
    <row r="16" spans="2:35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</row>
    <row r="17" spans="2:17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</row>
    <row r="18" spans="2:17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</row>
    <row r="19" spans="2:17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</row>
    <row r="20" spans="2:17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</row>
    <row r="21" spans="2:17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</row>
    <row r="22" spans="2:17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</row>
    <row r="23" spans="2:17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</row>
    <row r="24" spans="2:17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</row>
    <row r="25" spans="2:17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</row>
    <row r="26" spans="2:17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</row>
    <row r="27" spans="2:17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</row>
    <row r="28" spans="2:17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</row>
    <row r="29" spans="2:17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</row>
    <row r="30" spans="2:17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</row>
    <row r="31" spans="2:17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</row>
    <row r="32" spans="2:17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</row>
    <row r="33" spans="2:17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</row>
    <row r="34" spans="2:17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</row>
    <row r="35" spans="2:17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</row>
    <row r="36" spans="2:17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</row>
    <row r="37" spans="2:17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</row>
    <row r="38" spans="2:17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</row>
    <row r="39" spans="2:17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</row>
    <row r="40" spans="2:17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</row>
    <row r="41" spans="2:17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</row>
    <row r="42" spans="2:17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</row>
    <row r="43" spans="2:17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</row>
    <row r="44" spans="2:17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</row>
    <row r="45" spans="2:17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</row>
    <row r="46" spans="2:17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</row>
    <row r="47" spans="2:17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</row>
    <row r="48" spans="2:17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</row>
    <row r="49" spans="2:17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</row>
    <row r="50" spans="2:17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</row>
    <row r="51" spans="2:17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</row>
    <row r="52" spans="2:17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2:17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2:17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</row>
    <row r="55" spans="2:17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</row>
    <row r="56" spans="2:17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</row>
    <row r="57" spans="2:17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</row>
    <row r="58" spans="2:17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</row>
    <row r="59" spans="2:17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  <row r="60" spans="2:17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</row>
    <row r="61" spans="2:17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</row>
    <row r="62" spans="2:17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</row>
    <row r="63" spans="2:17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</row>
    <row r="64" spans="2:17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</row>
    <row r="65" spans="2:1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</row>
    <row r="66" spans="2:1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</row>
    <row r="67" spans="2:1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</row>
    <row r="68" spans="2:1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</row>
    <row r="69" spans="2:1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</row>
    <row r="70" spans="2:1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</row>
    <row r="71" spans="2:1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</row>
    <row r="72" spans="2:1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</row>
    <row r="73" spans="2:1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</row>
    <row r="74" spans="2:1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</row>
    <row r="75" spans="2:1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</row>
    <row r="76" spans="2:1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</row>
    <row r="77" spans="2:17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</row>
    <row r="78" spans="2:17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</row>
    <row r="79" spans="2:17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</row>
    <row r="80" spans="2:17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</row>
    <row r="81" spans="2:17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</row>
    <row r="82" spans="2:17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</row>
    <row r="83" spans="2:17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</row>
    <row r="84" spans="2:17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</row>
    <row r="85" spans="2:17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</row>
    <row r="86" spans="2:17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</row>
    <row r="87" spans="2:17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</row>
    <row r="88" spans="2:17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</row>
    <row r="89" spans="2:17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</row>
    <row r="90" spans="2:17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</row>
    <row r="91" spans="2:17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</row>
    <row r="92" spans="2:17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</row>
    <row r="93" spans="2:17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</row>
    <row r="94" spans="2:17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</row>
    <row r="95" spans="2:17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</row>
    <row r="96" spans="2:17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</row>
    <row r="97" spans="2:17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</row>
    <row r="98" spans="2:17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</row>
    <row r="99" spans="2:17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</row>
    <row r="100" spans="2:17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</row>
    <row r="101" spans="2:17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</row>
    <row r="102" spans="2:17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</row>
    <row r="103" spans="2:17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</row>
    <row r="104" spans="2:17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</row>
    <row r="105" spans="2:17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</row>
    <row r="106" spans="2:17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</row>
    <row r="107" spans="2:17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</row>
    <row r="108" spans="2:17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</row>
    <row r="109" spans="2:17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</row>
    <row r="110" spans="2:17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</row>
    <row r="111" spans="2:17">
      <c r="B111" s="112"/>
      <c r="C111" s="112"/>
      <c r="D111" s="112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</row>
    <row r="112" spans="2:17">
      <c r="B112" s="112"/>
      <c r="C112" s="112"/>
      <c r="D112" s="112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</row>
    <row r="113" spans="2:17">
      <c r="B113" s="112"/>
      <c r="C113" s="112"/>
      <c r="D113" s="112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</row>
    <row r="114" spans="2:17">
      <c r="B114" s="112"/>
      <c r="C114" s="112"/>
      <c r="D114" s="112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</row>
    <row r="115" spans="2:17">
      <c r="B115" s="112"/>
      <c r="C115" s="112"/>
      <c r="D115" s="112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</row>
    <row r="116" spans="2:17">
      <c r="B116" s="112"/>
      <c r="C116" s="112"/>
      <c r="D116" s="112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</row>
    <row r="117" spans="2:17">
      <c r="B117" s="112"/>
      <c r="C117" s="112"/>
      <c r="D117" s="112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</row>
    <row r="118" spans="2:17">
      <c r="B118" s="112"/>
      <c r="C118" s="112"/>
      <c r="D118" s="112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</row>
    <row r="119" spans="2:17">
      <c r="B119" s="112"/>
      <c r="C119" s="112"/>
      <c r="D119" s="112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</row>
    <row r="120" spans="2:17">
      <c r="B120" s="112"/>
      <c r="C120" s="112"/>
      <c r="D120" s="112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</row>
    <row r="121" spans="2:17">
      <c r="B121" s="112"/>
      <c r="C121" s="112"/>
      <c r="D121" s="112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</row>
    <row r="122" spans="2:17">
      <c r="B122" s="112"/>
      <c r="C122" s="112"/>
      <c r="D122" s="112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</row>
    <row r="123" spans="2:17">
      <c r="B123" s="112"/>
      <c r="C123" s="112"/>
      <c r="D123" s="112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</row>
    <row r="124" spans="2:17">
      <c r="B124" s="112"/>
      <c r="C124" s="112"/>
      <c r="D124" s="112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</row>
    <row r="125" spans="2:17">
      <c r="B125" s="112"/>
      <c r="C125" s="112"/>
      <c r="D125" s="112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</row>
    <row r="126" spans="2:17">
      <c r="B126" s="112"/>
      <c r="C126" s="112"/>
      <c r="D126" s="112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</row>
    <row r="127" spans="2:17">
      <c r="B127" s="112"/>
      <c r="C127" s="112"/>
      <c r="D127" s="112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</row>
    <row r="128" spans="2:17">
      <c r="B128" s="112"/>
      <c r="C128" s="112"/>
      <c r="D128" s="112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</row>
    <row r="129" spans="2:17">
      <c r="B129" s="112"/>
      <c r="C129" s="112"/>
      <c r="D129" s="112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</row>
    <row r="130" spans="2:17">
      <c r="B130" s="112"/>
      <c r="C130" s="112"/>
      <c r="D130" s="112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</row>
    <row r="131" spans="2:17">
      <c r="B131" s="112"/>
      <c r="C131" s="112"/>
      <c r="D131" s="112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</row>
    <row r="132" spans="2:17">
      <c r="B132" s="112"/>
      <c r="C132" s="112"/>
      <c r="D132" s="112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</row>
    <row r="133" spans="2:17">
      <c r="B133" s="112"/>
      <c r="C133" s="112"/>
      <c r="D133" s="112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</row>
    <row r="134" spans="2:17">
      <c r="B134" s="112"/>
      <c r="C134" s="112"/>
      <c r="D134" s="112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</row>
    <row r="135" spans="2:17">
      <c r="B135" s="112"/>
      <c r="C135" s="112"/>
      <c r="D135" s="112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</row>
    <row r="136" spans="2:17">
      <c r="B136" s="112"/>
      <c r="C136" s="112"/>
      <c r="D136" s="112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</row>
    <row r="137" spans="2:17">
      <c r="B137" s="112"/>
      <c r="C137" s="112"/>
      <c r="D137" s="112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</row>
    <row r="138" spans="2:17">
      <c r="B138" s="112"/>
      <c r="C138" s="112"/>
      <c r="D138" s="112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</row>
    <row r="139" spans="2:17">
      <c r="B139" s="112"/>
      <c r="C139" s="112"/>
      <c r="D139" s="112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</row>
    <row r="140" spans="2:17">
      <c r="B140" s="112"/>
      <c r="C140" s="112"/>
      <c r="D140" s="112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</row>
    <row r="141" spans="2:17">
      <c r="B141" s="112"/>
      <c r="C141" s="112"/>
      <c r="D141" s="112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</row>
    <row r="142" spans="2:17">
      <c r="B142" s="112"/>
      <c r="C142" s="112"/>
      <c r="D142" s="112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</row>
    <row r="143" spans="2:17">
      <c r="B143" s="112"/>
      <c r="C143" s="112"/>
      <c r="D143" s="112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</row>
    <row r="144" spans="2:17">
      <c r="B144" s="112"/>
      <c r="C144" s="112"/>
      <c r="D144" s="112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</row>
    <row r="145" spans="2:17">
      <c r="B145" s="112"/>
      <c r="C145" s="112"/>
      <c r="D145" s="112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</row>
    <row r="146" spans="2:17">
      <c r="B146" s="112"/>
      <c r="C146" s="112"/>
      <c r="D146" s="112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</row>
    <row r="147" spans="2:17">
      <c r="B147" s="112"/>
      <c r="C147" s="112"/>
      <c r="D147" s="112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</row>
    <row r="148" spans="2:17">
      <c r="B148" s="112"/>
      <c r="C148" s="112"/>
      <c r="D148" s="112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</row>
    <row r="149" spans="2:17">
      <c r="B149" s="112"/>
      <c r="C149" s="112"/>
      <c r="D149" s="112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</row>
    <row r="150" spans="2:17">
      <c r="B150" s="112"/>
      <c r="C150" s="112"/>
      <c r="D150" s="112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</row>
    <row r="151" spans="2:17">
      <c r="B151" s="112"/>
      <c r="C151" s="112"/>
      <c r="D151" s="112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</row>
    <row r="152" spans="2:17">
      <c r="B152" s="112"/>
      <c r="C152" s="112"/>
      <c r="D152" s="112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</row>
    <row r="153" spans="2:17">
      <c r="B153" s="112"/>
      <c r="C153" s="112"/>
      <c r="D153" s="112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</row>
    <row r="154" spans="2:17">
      <c r="B154" s="112"/>
      <c r="C154" s="112"/>
      <c r="D154" s="112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</row>
    <row r="155" spans="2:17">
      <c r="B155" s="112"/>
      <c r="C155" s="112"/>
      <c r="D155" s="112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</row>
    <row r="156" spans="2:17">
      <c r="B156" s="112"/>
      <c r="C156" s="112"/>
      <c r="D156" s="112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</row>
    <row r="157" spans="2:17">
      <c r="B157" s="112"/>
      <c r="C157" s="112"/>
      <c r="D157" s="112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</row>
    <row r="158" spans="2:17">
      <c r="B158" s="112"/>
      <c r="C158" s="112"/>
      <c r="D158" s="112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</row>
    <row r="159" spans="2:17">
      <c r="B159" s="112"/>
      <c r="C159" s="112"/>
      <c r="D159" s="112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</row>
    <row r="160" spans="2:17">
      <c r="B160" s="112"/>
      <c r="C160" s="112"/>
      <c r="D160" s="112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</row>
    <row r="161" spans="2:17">
      <c r="B161" s="112"/>
      <c r="C161" s="112"/>
      <c r="D161" s="112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</row>
    <row r="162" spans="2:17">
      <c r="B162" s="112"/>
      <c r="C162" s="112"/>
      <c r="D162" s="112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</row>
    <row r="163" spans="2:17">
      <c r="B163" s="112"/>
      <c r="C163" s="112"/>
      <c r="D163" s="112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</row>
    <row r="164" spans="2:17">
      <c r="B164" s="112"/>
      <c r="C164" s="112"/>
      <c r="D164" s="112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</row>
    <row r="165" spans="2:17">
      <c r="B165" s="112"/>
      <c r="C165" s="112"/>
      <c r="D165" s="112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</row>
    <row r="166" spans="2:17">
      <c r="B166" s="112"/>
      <c r="C166" s="112"/>
      <c r="D166" s="112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</row>
    <row r="167" spans="2:17">
      <c r="B167" s="112"/>
      <c r="C167" s="112"/>
      <c r="D167" s="112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</row>
    <row r="168" spans="2:17">
      <c r="B168" s="112"/>
      <c r="C168" s="112"/>
      <c r="D168" s="112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</row>
    <row r="169" spans="2:17">
      <c r="B169" s="112"/>
      <c r="C169" s="112"/>
      <c r="D169" s="112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</row>
    <row r="170" spans="2:17">
      <c r="B170" s="112"/>
      <c r="C170" s="112"/>
      <c r="D170" s="112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</row>
    <row r="171" spans="2:17">
      <c r="B171" s="112"/>
      <c r="C171" s="112"/>
      <c r="D171" s="112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</row>
    <row r="172" spans="2:17">
      <c r="B172" s="112"/>
      <c r="C172" s="112"/>
      <c r="D172" s="112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</row>
    <row r="173" spans="2:17">
      <c r="B173" s="112"/>
      <c r="C173" s="112"/>
      <c r="D173" s="112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</row>
    <row r="174" spans="2:17">
      <c r="B174" s="112"/>
      <c r="C174" s="112"/>
      <c r="D174" s="112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</row>
    <row r="175" spans="2:17">
      <c r="B175" s="112"/>
      <c r="C175" s="112"/>
      <c r="D175" s="112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</row>
    <row r="176" spans="2:17">
      <c r="B176" s="112"/>
      <c r="C176" s="112"/>
      <c r="D176" s="112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</row>
  </sheetData>
  <sheetProtection sheet="1" objects="1" scenarios="1"/>
  <mergeCells count="2">
    <mergeCell ref="B6:Q6"/>
    <mergeCell ref="B7:Q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P452"/>
  <sheetViews>
    <sheetView rightToLeft="1" workbookViewId="0"/>
  </sheetViews>
  <sheetFormatPr defaultColWidth="9.140625" defaultRowHeight="18"/>
  <cols>
    <col min="1" max="1" width="3" style="1" customWidth="1"/>
    <col min="2" max="2" width="22" style="2" bestFit="1" customWidth="1"/>
    <col min="3" max="3" width="50.42578125" style="2" bestFit="1" customWidth="1"/>
    <col min="4" max="4" width="4.5703125" style="1" bestFit="1" customWidth="1"/>
    <col min="5" max="5" width="4.85546875" style="1" bestFit="1" customWidth="1"/>
    <col min="6" max="6" width="7.140625" style="1" bestFit="1" customWidth="1"/>
    <col min="7" max="7" width="5.140625" style="1" bestFit="1" customWidth="1"/>
    <col min="8" max="8" width="5.28515625" style="1" bestFit="1" customWidth="1"/>
    <col min="9" max="9" width="6.7109375" style="1" bestFit="1" customWidth="1"/>
    <col min="10" max="10" width="7.5703125" style="1" bestFit="1" customWidth="1"/>
    <col min="11" max="11" width="7" style="1" bestFit="1" customWidth="1"/>
    <col min="12" max="12" width="6.42578125" style="1" bestFit="1" customWidth="1"/>
    <col min="13" max="13" width="8" style="1" bestFit="1" customWidth="1"/>
    <col min="14" max="14" width="6.28515625" style="1" bestFit="1" customWidth="1"/>
    <col min="15" max="15" width="7.7109375" style="1" bestFit="1" customWidth="1"/>
    <col min="16" max="16" width="9" style="1" bestFit="1" customWidth="1"/>
    <col min="17" max="16384" width="9.140625" style="1"/>
  </cols>
  <sheetData>
    <row r="1" spans="2:16">
      <c r="B1" s="46" t="s">
        <v>142</v>
      </c>
      <c r="C1" s="67" t="s" vm="1">
        <v>225</v>
      </c>
    </row>
    <row r="2" spans="2:16">
      <c r="B2" s="46" t="s">
        <v>141</v>
      </c>
      <c r="C2" s="67" t="s">
        <v>226</v>
      </c>
    </row>
    <row r="3" spans="2:16">
      <c r="B3" s="46" t="s">
        <v>143</v>
      </c>
      <c r="C3" s="67" t="s">
        <v>227</v>
      </c>
    </row>
    <row r="4" spans="2:16">
      <c r="B4" s="46" t="s">
        <v>144</v>
      </c>
      <c r="C4" s="67">
        <v>2145</v>
      </c>
    </row>
    <row r="6" spans="2:16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16" ht="26.25" customHeight="1">
      <c r="B7" s="127" t="s">
        <v>85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</row>
    <row r="8" spans="2:16" s="3" customFormat="1" ht="78.75">
      <c r="B8" s="21" t="s">
        <v>112</v>
      </c>
      <c r="C8" s="29" t="s">
        <v>44</v>
      </c>
      <c r="D8" s="29" t="s">
        <v>14</v>
      </c>
      <c r="E8" s="29" t="s">
        <v>66</v>
      </c>
      <c r="F8" s="29" t="s">
        <v>100</v>
      </c>
      <c r="G8" s="29" t="s">
        <v>17</v>
      </c>
      <c r="H8" s="29" t="s">
        <v>99</v>
      </c>
      <c r="I8" s="29" t="s">
        <v>16</v>
      </c>
      <c r="J8" s="29" t="s">
        <v>18</v>
      </c>
      <c r="K8" s="29" t="s">
        <v>201</v>
      </c>
      <c r="L8" s="29" t="s">
        <v>200</v>
      </c>
      <c r="M8" s="29" t="s">
        <v>107</v>
      </c>
      <c r="N8" s="29" t="s">
        <v>58</v>
      </c>
      <c r="O8" s="29" t="s">
        <v>145</v>
      </c>
      <c r="P8" s="30" t="s">
        <v>147</v>
      </c>
    </row>
    <row r="9" spans="2:16" s="3" customFormat="1" ht="25.5" customHeight="1">
      <c r="B9" s="14"/>
      <c r="C9" s="31"/>
      <c r="D9" s="31"/>
      <c r="E9" s="31"/>
      <c r="F9" s="31" t="s">
        <v>21</v>
      </c>
      <c r="G9" s="31" t="s">
        <v>20</v>
      </c>
      <c r="H9" s="31"/>
      <c r="I9" s="31" t="s">
        <v>19</v>
      </c>
      <c r="J9" s="31" t="s">
        <v>19</v>
      </c>
      <c r="K9" s="31" t="s">
        <v>208</v>
      </c>
      <c r="L9" s="31"/>
      <c r="M9" s="31" t="s">
        <v>204</v>
      </c>
      <c r="N9" s="31" t="s">
        <v>19</v>
      </c>
      <c r="O9" s="31" t="s">
        <v>19</v>
      </c>
      <c r="P9" s="32" t="s">
        <v>19</v>
      </c>
    </row>
    <row r="10" spans="2:16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9" t="s">
        <v>13</v>
      </c>
    </row>
    <row r="11" spans="2:16" s="4" customFormat="1" ht="18" customHeight="1">
      <c r="B11" s="117" t="s">
        <v>27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118">
        <v>0</v>
      </c>
      <c r="N11" s="88"/>
      <c r="O11" s="88"/>
      <c r="P11" s="88"/>
    </row>
    <row r="12" spans="2:16" ht="21.75" customHeight="1">
      <c r="B12" s="114" t="s">
        <v>108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</row>
    <row r="13" spans="2:16">
      <c r="B13" s="114" t="s">
        <v>199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2:16">
      <c r="B14" s="114" t="s">
        <v>207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</row>
    <row r="15" spans="2:16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</row>
    <row r="111" spans="2:16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</row>
    <row r="112" spans="2:16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</row>
    <row r="113" spans="2:16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</row>
    <row r="114" spans="2:16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</row>
    <row r="115" spans="2:16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</row>
    <row r="116" spans="2:16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</row>
    <row r="117" spans="2:16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</row>
    <row r="118" spans="2:16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</row>
    <row r="119" spans="2:16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</row>
    <row r="120" spans="2:16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</row>
    <row r="121" spans="2:16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</row>
    <row r="122" spans="2:16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</row>
    <row r="123" spans="2:16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</row>
    <row r="124" spans="2:16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</row>
    <row r="125" spans="2:16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</row>
    <row r="126" spans="2:16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</row>
    <row r="127" spans="2:16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</row>
    <row r="128" spans="2:16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</row>
    <row r="129" spans="2:16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</row>
    <row r="130" spans="2:16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</row>
    <row r="131" spans="2:16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</row>
    <row r="132" spans="2:16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</row>
    <row r="133" spans="2:16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</row>
    <row r="134" spans="2:16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</row>
    <row r="135" spans="2:16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</row>
    <row r="136" spans="2:16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</row>
    <row r="137" spans="2:16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</row>
    <row r="138" spans="2:16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</row>
    <row r="139" spans="2:16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</row>
    <row r="140" spans="2:16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</row>
    <row r="141" spans="2:16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</row>
    <row r="142" spans="2:16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</row>
    <row r="143" spans="2:16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</row>
    <row r="144" spans="2:16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</row>
    <row r="145" spans="2:16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</row>
    <row r="146" spans="2:16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</row>
    <row r="147" spans="2:16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</row>
    <row r="148" spans="2:16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</row>
    <row r="149" spans="2:16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</row>
    <row r="150" spans="2:16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</row>
    <row r="151" spans="2:16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</row>
    <row r="152" spans="2:16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</row>
    <row r="153" spans="2:16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</row>
    <row r="154" spans="2:16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</row>
    <row r="155" spans="2:16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</row>
    <row r="156" spans="2:16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</row>
    <row r="157" spans="2:16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</row>
    <row r="158" spans="2:16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</row>
    <row r="159" spans="2:16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</row>
    <row r="160" spans="2:16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</row>
    <row r="161" spans="2:16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</row>
    <row r="162" spans="2:16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</row>
    <row r="163" spans="2:16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</row>
    <row r="164" spans="2:16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</row>
    <row r="165" spans="2:16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</row>
    <row r="166" spans="2:16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</row>
    <row r="167" spans="2:16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</row>
    <row r="168" spans="2:16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</row>
    <row r="169" spans="2:16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</row>
    <row r="170" spans="2:16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</row>
    <row r="171" spans="2:16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</row>
    <row r="172" spans="2:16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</row>
    <row r="173" spans="2:16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</row>
    <row r="174" spans="2:16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</row>
    <row r="175" spans="2:16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</row>
    <row r="176" spans="2:16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</row>
    <row r="177" spans="2:16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</row>
    <row r="178" spans="2:16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</row>
    <row r="179" spans="2:16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</row>
    <row r="180" spans="2:16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</row>
    <row r="181" spans="2:16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</row>
    <row r="182" spans="2:16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</row>
    <row r="183" spans="2:16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</row>
    <row r="184" spans="2:16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</row>
    <row r="185" spans="2:16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</row>
    <row r="186" spans="2:16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</row>
    <row r="187" spans="2:16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</row>
    <row r="188" spans="2:16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</row>
    <row r="189" spans="2:16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</row>
    <row r="190" spans="2:16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</row>
    <row r="191" spans="2:16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</row>
    <row r="192" spans="2:16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</row>
    <row r="193" spans="2:16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</row>
    <row r="194" spans="2:16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</row>
    <row r="195" spans="2:16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</row>
    <row r="196" spans="2:16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</row>
    <row r="197" spans="2:16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</row>
    <row r="198" spans="2:16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</row>
    <row r="199" spans="2:16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</row>
    <row r="200" spans="2:16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</row>
    <row r="201" spans="2:16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</row>
    <row r="202" spans="2:16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</row>
    <row r="203" spans="2:16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</row>
    <row r="204" spans="2:16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</row>
    <row r="205" spans="2:16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</row>
    <row r="206" spans="2:16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</row>
    <row r="207" spans="2:16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</row>
    <row r="208" spans="2:16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</row>
    <row r="209" spans="2:16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</row>
    <row r="210" spans="2:16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</row>
    <row r="211" spans="2:16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</row>
    <row r="212" spans="2:16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</row>
    <row r="213" spans="2:16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</row>
    <row r="214" spans="2:16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</row>
    <row r="215" spans="2:16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</row>
    <row r="216" spans="2:16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</row>
    <row r="217" spans="2:16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</row>
    <row r="218" spans="2:16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</row>
    <row r="219" spans="2:16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</row>
    <row r="220" spans="2:16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</row>
    <row r="221" spans="2:16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</row>
    <row r="222" spans="2:16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</row>
    <row r="223" spans="2:16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</row>
    <row r="224" spans="2:16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</row>
    <row r="225" spans="2:16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</row>
    <row r="226" spans="2:16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</row>
    <row r="227" spans="2:16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</row>
    <row r="228" spans="2:16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</row>
    <row r="229" spans="2:16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</row>
    <row r="230" spans="2:16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</row>
    <row r="231" spans="2:16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</row>
    <row r="232" spans="2:16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</row>
    <row r="233" spans="2:16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</row>
    <row r="234" spans="2:16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</row>
    <row r="235" spans="2:16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</row>
    <row r="236" spans="2:16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</row>
    <row r="237" spans="2:16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</row>
    <row r="238" spans="2:16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</row>
    <row r="239" spans="2:16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</row>
    <row r="240" spans="2:16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</row>
    <row r="241" spans="2:16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</row>
    <row r="242" spans="2:16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</row>
    <row r="243" spans="2:16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</row>
    <row r="244" spans="2:16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</row>
    <row r="245" spans="2:16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</row>
    <row r="246" spans="2:16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</row>
    <row r="247" spans="2:16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</row>
    <row r="248" spans="2:16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</row>
    <row r="249" spans="2:16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</row>
    <row r="250" spans="2:16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</row>
    <row r="251" spans="2:16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</row>
    <row r="252" spans="2:16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</row>
    <row r="253" spans="2:16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</row>
    <row r="254" spans="2:16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</row>
    <row r="255" spans="2:16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</row>
    <row r="256" spans="2:16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</row>
    <row r="257" spans="2:16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</row>
    <row r="258" spans="2:16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</row>
    <row r="259" spans="2:16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</row>
    <row r="260" spans="2:16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</row>
    <row r="261" spans="2:16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</row>
    <row r="262" spans="2:16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</row>
    <row r="263" spans="2:16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</row>
    <row r="264" spans="2:16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</row>
    <row r="265" spans="2:16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</row>
    <row r="266" spans="2:16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</row>
    <row r="267" spans="2:16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</row>
    <row r="268" spans="2:16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</row>
    <row r="269" spans="2:16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</row>
    <row r="270" spans="2:16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</row>
    <row r="271" spans="2:16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</row>
    <row r="272" spans="2:16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</row>
    <row r="273" spans="2:16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</row>
    <row r="274" spans="2:16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</row>
    <row r="275" spans="2:16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</row>
    <row r="276" spans="2:16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</row>
    <row r="277" spans="2:16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</row>
    <row r="278" spans="2:16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</row>
    <row r="279" spans="2:16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</row>
    <row r="280" spans="2:16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</row>
    <row r="281" spans="2:16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</row>
    <row r="282" spans="2:16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</row>
    <row r="283" spans="2:16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</row>
    <row r="284" spans="2:16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</row>
    <row r="285" spans="2:16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</row>
    <row r="286" spans="2:16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</row>
    <row r="287" spans="2:16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</row>
    <row r="288" spans="2:16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</row>
    <row r="289" spans="2:16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</row>
    <row r="290" spans="2:16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</row>
    <row r="291" spans="2:16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</row>
    <row r="292" spans="2:16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</row>
    <row r="293" spans="2:16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</row>
    <row r="294" spans="2:16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</row>
    <row r="295" spans="2:16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</row>
    <row r="296" spans="2:16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</row>
    <row r="297" spans="2:16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</row>
    <row r="298" spans="2:16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</row>
    <row r="299" spans="2:16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</row>
    <row r="300" spans="2:16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</row>
    <row r="301" spans="2:16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</row>
    <row r="302" spans="2:16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</row>
    <row r="303" spans="2:16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</row>
    <row r="304" spans="2:16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</row>
    <row r="305" spans="2:16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</row>
    <row r="306" spans="2:16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</row>
    <row r="307" spans="2:16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</row>
    <row r="308" spans="2:16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</row>
    <row r="309" spans="2:16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</row>
    <row r="310" spans="2:16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</row>
    <row r="311" spans="2:16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</row>
    <row r="312" spans="2:16">
      <c r="B312" s="112"/>
      <c r="C312" s="112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</row>
    <row r="313" spans="2:16">
      <c r="B313" s="112"/>
      <c r="C313" s="112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</row>
    <row r="314" spans="2:16">
      <c r="B314" s="112"/>
      <c r="C314" s="112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</row>
    <row r="315" spans="2:16">
      <c r="B315" s="112"/>
      <c r="C315" s="112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</row>
    <row r="316" spans="2:16">
      <c r="B316" s="112"/>
      <c r="C316" s="112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</row>
    <row r="317" spans="2:16">
      <c r="B317" s="112"/>
      <c r="C317" s="112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</row>
    <row r="318" spans="2:16">
      <c r="B318" s="112"/>
      <c r="C318" s="112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</row>
    <row r="319" spans="2:16">
      <c r="B319" s="112"/>
      <c r="C319" s="112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</row>
    <row r="320" spans="2:16">
      <c r="B320" s="112"/>
      <c r="C320" s="112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</row>
    <row r="321" spans="2:16">
      <c r="B321" s="112"/>
      <c r="C321" s="112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</row>
    <row r="322" spans="2:16">
      <c r="B322" s="112"/>
      <c r="C322" s="112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</row>
    <row r="323" spans="2:16">
      <c r="B323" s="112"/>
      <c r="C323" s="112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</row>
    <row r="324" spans="2:16">
      <c r="B324" s="112"/>
      <c r="C324" s="112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</row>
    <row r="325" spans="2:16">
      <c r="B325" s="112"/>
      <c r="C325" s="112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</row>
    <row r="326" spans="2:16">
      <c r="B326" s="112"/>
      <c r="C326" s="112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</row>
    <row r="327" spans="2:16">
      <c r="B327" s="112"/>
      <c r="C327" s="112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</row>
    <row r="328" spans="2:16">
      <c r="B328" s="112"/>
      <c r="C328" s="112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</row>
    <row r="329" spans="2:16">
      <c r="B329" s="112"/>
      <c r="C329" s="112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</row>
    <row r="330" spans="2:16">
      <c r="B330" s="112"/>
      <c r="C330" s="112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</row>
    <row r="331" spans="2:16">
      <c r="B331" s="112"/>
      <c r="C331" s="112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</row>
    <row r="332" spans="2:16">
      <c r="B332" s="112"/>
      <c r="C332" s="112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</row>
    <row r="333" spans="2:16">
      <c r="B333" s="112"/>
      <c r="C333" s="112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</row>
    <row r="334" spans="2:16">
      <c r="B334" s="112"/>
      <c r="C334" s="112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</row>
    <row r="335" spans="2:16">
      <c r="B335" s="112"/>
      <c r="C335" s="112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</row>
    <row r="336" spans="2:16">
      <c r="B336" s="112"/>
      <c r="C336" s="112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</row>
    <row r="337" spans="2:16">
      <c r="B337" s="112"/>
      <c r="C337" s="112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</row>
    <row r="338" spans="2:16">
      <c r="B338" s="112"/>
      <c r="C338" s="112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</row>
    <row r="339" spans="2:16">
      <c r="B339" s="112"/>
      <c r="C339" s="112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</row>
    <row r="340" spans="2:16">
      <c r="B340" s="112"/>
      <c r="C340" s="112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</row>
    <row r="341" spans="2:16">
      <c r="B341" s="112"/>
      <c r="C341" s="112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</row>
    <row r="342" spans="2:16">
      <c r="B342" s="112"/>
      <c r="C342" s="112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</row>
    <row r="343" spans="2:16">
      <c r="B343" s="112"/>
      <c r="C343" s="112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</row>
    <row r="344" spans="2:16">
      <c r="B344" s="112"/>
      <c r="C344" s="112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</row>
    <row r="345" spans="2:16">
      <c r="B345" s="112"/>
      <c r="C345" s="112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</row>
    <row r="346" spans="2:16">
      <c r="B346" s="112"/>
      <c r="C346" s="112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</row>
    <row r="347" spans="2:16">
      <c r="B347" s="112"/>
      <c r="C347" s="112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</row>
    <row r="348" spans="2:16">
      <c r="B348" s="112"/>
      <c r="C348" s="112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</row>
    <row r="349" spans="2:16">
      <c r="B349" s="112"/>
      <c r="C349" s="112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</row>
    <row r="350" spans="2:16">
      <c r="B350" s="112"/>
      <c r="C350" s="112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</row>
    <row r="351" spans="2:16">
      <c r="B351" s="112"/>
      <c r="C351" s="112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</row>
    <row r="352" spans="2:16">
      <c r="B352" s="112"/>
      <c r="C352" s="112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</row>
    <row r="353" spans="2:16">
      <c r="B353" s="112"/>
      <c r="C353" s="112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</row>
    <row r="354" spans="2:16">
      <c r="B354" s="112"/>
      <c r="C354" s="112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</row>
    <row r="355" spans="2:16">
      <c r="B355" s="112"/>
      <c r="C355" s="112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</row>
    <row r="356" spans="2:16">
      <c r="B356" s="112"/>
      <c r="C356" s="112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</row>
    <row r="357" spans="2:16">
      <c r="B357" s="112"/>
      <c r="C357" s="112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</row>
    <row r="358" spans="2:16">
      <c r="B358" s="112"/>
      <c r="C358" s="112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</row>
    <row r="359" spans="2:16">
      <c r="B359" s="112"/>
      <c r="C359" s="112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</row>
    <row r="360" spans="2:16">
      <c r="B360" s="112"/>
      <c r="C360" s="112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</row>
    <row r="361" spans="2:16">
      <c r="B361" s="112"/>
      <c r="C361" s="112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</row>
    <row r="362" spans="2:16">
      <c r="B362" s="112"/>
      <c r="C362" s="112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</row>
    <row r="363" spans="2:16">
      <c r="B363" s="112"/>
      <c r="C363" s="112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</row>
    <row r="364" spans="2:16">
      <c r="B364" s="112"/>
      <c r="C364" s="112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</row>
    <row r="365" spans="2:16">
      <c r="B365" s="112"/>
      <c r="C365" s="112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</row>
    <row r="366" spans="2:16">
      <c r="B366" s="112"/>
      <c r="C366" s="112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</row>
    <row r="367" spans="2:16">
      <c r="B367" s="112"/>
      <c r="C367" s="112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</row>
    <row r="368" spans="2:16">
      <c r="B368" s="112"/>
      <c r="C368" s="112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</row>
    <row r="369" spans="2:16">
      <c r="B369" s="112"/>
      <c r="C369" s="112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</row>
    <row r="370" spans="2:16">
      <c r="B370" s="112"/>
      <c r="C370" s="112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</row>
    <row r="371" spans="2:16">
      <c r="B371" s="112"/>
      <c r="C371" s="112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</row>
    <row r="372" spans="2:16">
      <c r="B372" s="112"/>
      <c r="C372" s="112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</row>
    <row r="373" spans="2:16">
      <c r="B373" s="112"/>
      <c r="C373" s="112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</row>
    <row r="374" spans="2:16">
      <c r="B374" s="112"/>
      <c r="C374" s="112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</row>
    <row r="375" spans="2:16">
      <c r="B375" s="112"/>
      <c r="C375" s="112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</row>
    <row r="376" spans="2:16">
      <c r="B376" s="112"/>
      <c r="C376" s="112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</row>
    <row r="377" spans="2:16">
      <c r="B377" s="112"/>
      <c r="C377" s="112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</row>
    <row r="378" spans="2:16">
      <c r="B378" s="112"/>
      <c r="C378" s="112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</row>
    <row r="379" spans="2:16">
      <c r="B379" s="112"/>
      <c r="C379" s="112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</row>
    <row r="380" spans="2:16">
      <c r="B380" s="112"/>
      <c r="C380" s="112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</row>
    <row r="381" spans="2:16">
      <c r="B381" s="112"/>
      <c r="C381" s="112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</row>
    <row r="382" spans="2:16">
      <c r="B382" s="112"/>
      <c r="C382" s="112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</row>
    <row r="383" spans="2:16">
      <c r="B383" s="112"/>
      <c r="C383" s="112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</row>
    <row r="384" spans="2:16">
      <c r="B384" s="112"/>
      <c r="C384" s="112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</row>
    <row r="385" spans="2:16">
      <c r="B385" s="112"/>
      <c r="C385" s="112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</row>
    <row r="386" spans="2:16">
      <c r="B386" s="112"/>
      <c r="C386" s="112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</row>
    <row r="387" spans="2:16">
      <c r="B387" s="112"/>
      <c r="C387" s="112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</row>
    <row r="388" spans="2:16">
      <c r="B388" s="112"/>
      <c r="C388" s="112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</row>
    <row r="389" spans="2:16">
      <c r="B389" s="112"/>
      <c r="C389" s="112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</row>
    <row r="390" spans="2:16">
      <c r="B390" s="112"/>
      <c r="C390" s="112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</row>
    <row r="391" spans="2:16">
      <c r="B391" s="112"/>
      <c r="C391" s="112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</row>
    <row r="392" spans="2:16">
      <c r="B392" s="112"/>
      <c r="C392" s="112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</row>
    <row r="393" spans="2:16">
      <c r="B393" s="112"/>
      <c r="C393" s="112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</row>
    <row r="394" spans="2:16">
      <c r="B394" s="112"/>
      <c r="C394" s="112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</row>
    <row r="395" spans="2:16">
      <c r="B395" s="112"/>
      <c r="C395" s="112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</row>
    <row r="396" spans="2:16">
      <c r="B396" s="112"/>
      <c r="C396" s="112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</row>
    <row r="397" spans="2:16">
      <c r="B397" s="112"/>
      <c r="C397" s="112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</row>
    <row r="398" spans="2:16">
      <c r="B398" s="112"/>
      <c r="C398" s="112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</row>
    <row r="399" spans="2:16">
      <c r="B399" s="112"/>
      <c r="C399" s="112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</row>
    <row r="400" spans="2:16">
      <c r="B400" s="112"/>
      <c r="C400" s="112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</row>
    <row r="401" spans="2:16">
      <c r="B401" s="112"/>
      <c r="C401" s="112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</row>
    <row r="402" spans="2:16">
      <c r="B402" s="112"/>
      <c r="C402" s="112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</row>
    <row r="403" spans="2:16">
      <c r="B403" s="112"/>
      <c r="C403" s="112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</row>
    <row r="404" spans="2:16">
      <c r="B404" s="112"/>
      <c r="C404" s="112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</row>
    <row r="405" spans="2:16">
      <c r="B405" s="112"/>
      <c r="C405" s="112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</row>
    <row r="406" spans="2:16">
      <c r="B406" s="112"/>
      <c r="C406" s="112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</row>
    <row r="407" spans="2:16">
      <c r="B407" s="112"/>
      <c r="C407" s="112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</row>
    <row r="408" spans="2:16">
      <c r="B408" s="112"/>
      <c r="C408" s="112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</row>
    <row r="409" spans="2:16">
      <c r="B409" s="112"/>
      <c r="C409" s="112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</row>
    <row r="410" spans="2:16">
      <c r="B410" s="112"/>
      <c r="C410" s="112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</row>
    <row r="411" spans="2:16">
      <c r="B411" s="112"/>
      <c r="C411" s="112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</row>
    <row r="412" spans="2:16">
      <c r="B412" s="112"/>
      <c r="C412" s="112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</row>
    <row r="413" spans="2:16">
      <c r="B413" s="112"/>
      <c r="C413" s="112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</row>
    <row r="414" spans="2:16">
      <c r="B414" s="112"/>
      <c r="C414" s="112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</row>
    <row r="415" spans="2:16">
      <c r="B415" s="112"/>
      <c r="C415" s="112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</row>
    <row r="416" spans="2:16">
      <c r="B416" s="112"/>
      <c r="C416" s="112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</row>
    <row r="417" spans="2:16">
      <c r="B417" s="112"/>
      <c r="C417" s="112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</row>
    <row r="418" spans="2:16">
      <c r="B418" s="112"/>
      <c r="C418" s="112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</row>
    <row r="419" spans="2:16">
      <c r="B419" s="112"/>
      <c r="C419" s="112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</row>
    <row r="420" spans="2:16">
      <c r="B420" s="112"/>
      <c r="C420" s="112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</row>
    <row r="421" spans="2:16">
      <c r="B421" s="112"/>
      <c r="C421" s="112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</row>
    <row r="422" spans="2:16">
      <c r="B422" s="112"/>
      <c r="C422" s="112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</row>
    <row r="423" spans="2:16">
      <c r="B423" s="112"/>
      <c r="C423" s="112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</row>
    <row r="424" spans="2:16">
      <c r="B424" s="112"/>
      <c r="C424" s="112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</row>
    <row r="425" spans="2:16">
      <c r="B425" s="112"/>
      <c r="C425" s="112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</row>
    <row r="426" spans="2:16">
      <c r="B426" s="112"/>
      <c r="C426" s="112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</row>
    <row r="427" spans="2:16">
      <c r="B427" s="112"/>
      <c r="C427" s="112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</row>
    <row r="428" spans="2:16">
      <c r="B428" s="112"/>
      <c r="C428" s="112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</row>
    <row r="429" spans="2:16">
      <c r="B429" s="112"/>
      <c r="C429" s="112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</row>
    <row r="430" spans="2:16">
      <c r="B430" s="112"/>
      <c r="C430" s="112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</row>
    <row r="431" spans="2:16">
      <c r="B431" s="112"/>
      <c r="C431" s="112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</row>
    <row r="432" spans="2:16">
      <c r="B432" s="112"/>
      <c r="C432" s="112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</row>
    <row r="433" spans="2:16">
      <c r="B433" s="112"/>
      <c r="C433" s="112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</row>
    <row r="434" spans="2:16">
      <c r="B434" s="112"/>
      <c r="C434" s="112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</row>
    <row r="435" spans="2:16">
      <c r="B435" s="112"/>
      <c r="C435" s="112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</row>
    <row r="436" spans="2:16">
      <c r="B436" s="112"/>
      <c r="C436" s="112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</row>
    <row r="437" spans="2:16">
      <c r="B437" s="112"/>
      <c r="C437" s="112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</row>
    <row r="438" spans="2:16">
      <c r="B438" s="112"/>
      <c r="C438" s="112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</row>
    <row r="439" spans="2:16">
      <c r="B439" s="112"/>
      <c r="C439" s="112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</row>
    <row r="440" spans="2:16">
      <c r="B440" s="112"/>
      <c r="C440" s="112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</row>
    <row r="441" spans="2:16">
      <c r="B441" s="112"/>
      <c r="C441" s="112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</row>
    <row r="442" spans="2:16">
      <c r="B442" s="112"/>
      <c r="C442" s="112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</row>
    <row r="443" spans="2:16">
      <c r="B443" s="112"/>
      <c r="C443" s="112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</row>
    <row r="444" spans="2:16">
      <c r="B444" s="112"/>
      <c r="C444" s="112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</row>
    <row r="445" spans="2:16">
      <c r="B445" s="112"/>
      <c r="C445" s="112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</row>
    <row r="446" spans="2:16">
      <c r="B446" s="112"/>
      <c r="C446" s="112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</row>
    <row r="447" spans="2:16">
      <c r="B447" s="112"/>
      <c r="C447" s="112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</row>
    <row r="448" spans="2:16">
      <c r="B448" s="112"/>
      <c r="C448" s="112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</row>
    <row r="449" spans="2:16">
      <c r="B449" s="112"/>
      <c r="C449" s="112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</row>
    <row r="450" spans="2:16">
      <c r="B450" s="112"/>
      <c r="C450" s="112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</row>
    <row r="451" spans="2:16">
      <c r="B451" s="112"/>
      <c r="C451" s="112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</row>
    <row r="452" spans="2:16">
      <c r="B452" s="112"/>
      <c r="C452" s="112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</row>
  </sheetData>
  <sheetProtection sheet="1" objects="1" scenarios="1"/>
  <mergeCells count="2">
    <mergeCell ref="B6:P6"/>
    <mergeCell ref="B7:P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S40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7109375" style="2" bestFit="1" customWidth="1"/>
    <col min="5" max="5" width="6.5703125" style="2" bestFit="1" customWidth="1"/>
    <col min="6" max="6" width="5.28515625" style="2" bestFit="1" customWidth="1"/>
    <col min="7" max="7" width="4.5703125" style="1" bestFit="1" customWidth="1"/>
    <col min="8" max="8" width="4.85546875" style="1" bestFit="1" customWidth="1"/>
    <col min="9" max="9" width="7.140625" style="1" bestFit="1" customWidth="1"/>
    <col min="10" max="10" width="5.140625" style="1" bestFit="1" customWidth="1"/>
    <col min="11" max="11" width="5.28515625" style="1" bestFit="1" customWidth="1"/>
    <col min="12" max="12" width="6.7109375" style="1" bestFit="1" customWidth="1"/>
    <col min="13" max="13" width="7.5703125" style="1" bestFit="1" customWidth="1"/>
    <col min="14" max="14" width="7" style="1" bestFit="1" customWidth="1"/>
    <col min="15" max="15" width="6.42578125" style="1" bestFit="1" customWidth="1"/>
    <col min="16" max="16" width="8" style="1" bestFit="1" customWidth="1"/>
    <col min="17" max="17" width="6.2851562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19">
      <c r="B1" s="46" t="s">
        <v>142</v>
      </c>
      <c r="C1" s="67" t="s" vm="1">
        <v>225</v>
      </c>
    </row>
    <row r="2" spans="2:19">
      <c r="B2" s="46" t="s">
        <v>141</v>
      </c>
      <c r="C2" s="67" t="s">
        <v>226</v>
      </c>
    </row>
    <row r="3" spans="2:19">
      <c r="B3" s="46" t="s">
        <v>143</v>
      </c>
      <c r="C3" s="67" t="s">
        <v>227</v>
      </c>
    </row>
    <row r="4" spans="2:19">
      <c r="B4" s="46" t="s">
        <v>144</v>
      </c>
      <c r="C4" s="67">
        <v>2145</v>
      </c>
    </row>
    <row r="6" spans="2:19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19" ht="26.25" customHeight="1">
      <c r="B7" s="127" t="s">
        <v>86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19" s="3" customFormat="1" ht="78.75">
      <c r="B8" s="21" t="s">
        <v>112</v>
      </c>
      <c r="C8" s="29" t="s">
        <v>44</v>
      </c>
      <c r="D8" s="29" t="s">
        <v>114</v>
      </c>
      <c r="E8" s="29" t="s">
        <v>113</v>
      </c>
      <c r="F8" s="29" t="s">
        <v>65</v>
      </c>
      <c r="G8" s="29" t="s">
        <v>14</v>
      </c>
      <c r="H8" s="29" t="s">
        <v>66</v>
      </c>
      <c r="I8" s="29" t="s">
        <v>100</v>
      </c>
      <c r="J8" s="29" t="s">
        <v>17</v>
      </c>
      <c r="K8" s="29" t="s">
        <v>99</v>
      </c>
      <c r="L8" s="29" t="s">
        <v>16</v>
      </c>
      <c r="M8" s="58" t="s">
        <v>18</v>
      </c>
      <c r="N8" s="29" t="s">
        <v>201</v>
      </c>
      <c r="O8" s="29" t="s">
        <v>200</v>
      </c>
      <c r="P8" s="29" t="s">
        <v>107</v>
      </c>
      <c r="Q8" s="29" t="s">
        <v>58</v>
      </c>
      <c r="R8" s="29" t="s">
        <v>145</v>
      </c>
      <c r="S8" s="30" t="s">
        <v>147</v>
      </c>
    </row>
    <row r="9" spans="2:19" s="3" customFormat="1" ht="17.2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208</v>
      </c>
      <c r="O9" s="31"/>
      <c r="P9" s="31" t="s">
        <v>204</v>
      </c>
      <c r="Q9" s="31" t="s">
        <v>19</v>
      </c>
      <c r="R9" s="31" t="s">
        <v>19</v>
      </c>
      <c r="S9" s="32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109</v>
      </c>
      <c r="R10" s="18" t="s">
        <v>110</v>
      </c>
      <c r="S10" s="19" t="s">
        <v>148</v>
      </c>
    </row>
    <row r="11" spans="2:19" s="4" customFormat="1" ht="18" customHeight="1">
      <c r="B11" s="117" t="s">
        <v>2613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118">
        <v>0</v>
      </c>
      <c r="Q11" s="88"/>
      <c r="R11" s="88"/>
      <c r="S11" s="88"/>
    </row>
    <row r="12" spans="2:19" ht="20.25" customHeight="1">
      <c r="B12" s="114" t="s">
        <v>216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</row>
    <row r="13" spans="2:19">
      <c r="B13" s="114" t="s">
        <v>108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</row>
    <row r="14" spans="2:19">
      <c r="B14" s="114" t="s">
        <v>199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</row>
    <row r="15" spans="2:19">
      <c r="B15" s="114" t="s">
        <v>207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</row>
    <row r="16" spans="2:19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</row>
    <row r="17" spans="2:19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</row>
    <row r="18" spans="2:19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</row>
    <row r="19" spans="2:19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</row>
    <row r="20" spans="2:19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</row>
    <row r="21" spans="2:19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</row>
    <row r="22" spans="2:19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</row>
    <row r="23" spans="2:19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</row>
    <row r="24" spans="2:19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</row>
    <row r="25" spans="2:19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</row>
    <row r="26" spans="2:19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</row>
    <row r="27" spans="2:19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</row>
    <row r="28" spans="2:19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</row>
    <row r="29" spans="2:19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</row>
    <row r="30" spans="2:19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</row>
    <row r="31" spans="2:19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</row>
    <row r="32" spans="2:19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</row>
    <row r="33" spans="2:19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</row>
    <row r="34" spans="2:19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</row>
    <row r="35" spans="2:19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</row>
    <row r="36" spans="2:19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</row>
    <row r="37" spans="2:19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</row>
    <row r="38" spans="2:19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</row>
    <row r="39" spans="2:19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</row>
    <row r="40" spans="2:19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</row>
    <row r="41" spans="2:19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</row>
    <row r="42" spans="2:19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</row>
    <row r="43" spans="2:19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</row>
    <row r="44" spans="2:19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</row>
    <row r="45" spans="2:19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</row>
    <row r="46" spans="2:19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</row>
    <row r="47" spans="2:19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</row>
    <row r="48" spans="2:19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</row>
    <row r="49" spans="2:19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</row>
    <row r="50" spans="2:1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</row>
    <row r="51" spans="2:1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</row>
    <row r="52" spans="2:1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</row>
    <row r="53" spans="2:1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</row>
    <row r="54" spans="2:1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</row>
    <row r="55" spans="2:1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</row>
    <row r="56" spans="2:1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</row>
    <row r="57" spans="2:1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</row>
    <row r="58" spans="2:1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</row>
    <row r="59" spans="2:1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</row>
    <row r="60" spans="2:1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</row>
    <row r="61" spans="2:1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</row>
    <row r="62" spans="2:1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</row>
    <row r="63" spans="2:1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</row>
    <row r="64" spans="2:1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</row>
    <row r="65" spans="2:19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</row>
    <row r="66" spans="2:19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</row>
    <row r="67" spans="2:19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</row>
    <row r="68" spans="2:19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</row>
    <row r="69" spans="2:19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</row>
    <row r="70" spans="2:19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</row>
    <row r="71" spans="2:19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</row>
    <row r="72" spans="2:19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</row>
    <row r="73" spans="2:19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</row>
    <row r="74" spans="2:19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  <row r="92" spans="2:19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</row>
    <row r="93" spans="2:19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</row>
    <row r="94" spans="2:19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</row>
    <row r="95" spans="2:19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</row>
    <row r="96" spans="2:19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</row>
    <row r="97" spans="2:19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</row>
    <row r="98" spans="2:19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</row>
    <row r="99" spans="2:19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</row>
    <row r="100" spans="2:19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</row>
    <row r="101" spans="2:19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</row>
    <row r="102" spans="2:19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</row>
    <row r="103" spans="2:19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</row>
    <row r="104" spans="2:19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</row>
    <row r="105" spans="2:19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</row>
    <row r="106" spans="2:19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</row>
    <row r="107" spans="2:19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</row>
    <row r="108" spans="2:19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</row>
    <row r="109" spans="2:19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</row>
    <row r="110" spans="2:19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</row>
    <row r="111" spans="2:19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</row>
    <row r="112" spans="2:19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</row>
    <row r="113" spans="2:19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</row>
    <row r="114" spans="2:19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</row>
    <row r="115" spans="2:19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</row>
    <row r="116" spans="2:19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</row>
    <row r="117" spans="2:19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</row>
    <row r="118" spans="2:19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</row>
    <row r="119" spans="2:19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</row>
    <row r="120" spans="2:19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</row>
    <row r="121" spans="2:19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</row>
    <row r="122" spans="2:19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</row>
    <row r="123" spans="2:19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</row>
    <row r="124" spans="2:19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</row>
    <row r="125" spans="2:19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</row>
    <row r="126" spans="2:19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</row>
    <row r="127" spans="2:19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</row>
    <row r="128" spans="2:19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</row>
    <row r="129" spans="2:19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</row>
    <row r="130" spans="2:19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</row>
    <row r="131" spans="2:19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</row>
    <row r="132" spans="2:19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</row>
    <row r="133" spans="2:19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</row>
    <row r="134" spans="2:19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</row>
    <row r="135" spans="2:19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</row>
    <row r="136" spans="2:19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</row>
    <row r="137" spans="2:19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</row>
    <row r="138" spans="2:19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</row>
    <row r="139" spans="2:19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</row>
    <row r="140" spans="2:19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</row>
    <row r="141" spans="2:19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</row>
    <row r="142" spans="2:19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</row>
    <row r="143" spans="2:19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</row>
    <row r="144" spans="2:19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</row>
    <row r="145" spans="2:19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</row>
    <row r="146" spans="2:19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</row>
    <row r="147" spans="2:19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</row>
    <row r="148" spans="2:19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</row>
    <row r="149" spans="2:19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</row>
    <row r="150" spans="2:19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</row>
    <row r="151" spans="2:19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</row>
    <row r="152" spans="2:19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</row>
    <row r="153" spans="2:19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</row>
    <row r="154" spans="2:19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</row>
    <row r="155" spans="2:19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</row>
    <row r="156" spans="2:19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</row>
    <row r="157" spans="2:19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</row>
    <row r="158" spans="2:19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</row>
    <row r="159" spans="2:19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</row>
    <row r="160" spans="2:19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</row>
    <row r="161" spans="2:19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</row>
    <row r="162" spans="2:19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</row>
    <row r="163" spans="2:19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</row>
    <row r="164" spans="2:19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</row>
    <row r="165" spans="2:19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</row>
    <row r="166" spans="2:19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</row>
    <row r="167" spans="2:19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</row>
    <row r="168" spans="2:19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</row>
    <row r="169" spans="2:19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</row>
    <row r="170" spans="2:19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</row>
    <row r="171" spans="2:19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</row>
    <row r="172" spans="2:19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</row>
    <row r="173" spans="2:19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</row>
    <row r="174" spans="2:19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</row>
    <row r="175" spans="2:19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</row>
    <row r="176" spans="2:19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</row>
    <row r="177" spans="2:19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</row>
    <row r="178" spans="2:19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</row>
    <row r="179" spans="2:19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</row>
    <row r="180" spans="2:19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</row>
    <row r="181" spans="2:19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</row>
    <row r="182" spans="2:19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</row>
    <row r="183" spans="2:19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</row>
    <row r="184" spans="2:19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</row>
    <row r="185" spans="2:19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</row>
    <row r="186" spans="2:19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</row>
    <row r="187" spans="2:19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</row>
    <row r="188" spans="2:19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</row>
    <row r="189" spans="2:19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</row>
    <row r="190" spans="2:19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</row>
    <row r="191" spans="2:19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</row>
    <row r="192" spans="2:19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</row>
    <row r="193" spans="2:19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</row>
    <row r="194" spans="2:19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</row>
    <row r="195" spans="2:19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</row>
    <row r="196" spans="2:19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</row>
    <row r="197" spans="2:19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</row>
    <row r="198" spans="2:19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</row>
    <row r="199" spans="2:19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</row>
    <row r="200" spans="2:19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</row>
    <row r="201" spans="2:19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</row>
    <row r="202" spans="2:19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</row>
    <row r="203" spans="2:19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</row>
    <row r="204" spans="2:19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</row>
    <row r="205" spans="2:19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</row>
    <row r="206" spans="2:19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</row>
    <row r="207" spans="2:19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</row>
    <row r="208" spans="2:19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</row>
    <row r="209" spans="2:19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</row>
    <row r="210" spans="2:19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</row>
    <row r="211" spans="2:19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</row>
    <row r="212" spans="2:19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</row>
    <row r="213" spans="2:19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</row>
    <row r="214" spans="2:19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</row>
    <row r="215" spans="2:19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</row>
    <row r="216" spans="2:19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</row>
    <row r="217" spans="2:19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</row>
    <row r="218" spans="2:19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</row>
    <row r="219" spans="2:19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</row>
    <row r="220" spans="2:19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</row>
    <row r="221" spans="2:19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</row>
    <row r="222" spans="2:19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</row>
    <row r="223" spans="2:19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</row>
    <row r="224" spans="2:19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</row>
    <row r="225" spans="2:19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</row>
    <row r="226" spans="2:19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</row>
    <row r="227" spans="2:19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</row>
    <row r="228" spans="2:19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</row>
    <row r="229" spans="2:19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</row>
    <row r="230" spans="2:19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</row>
    <row r="231" spans="2:19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</row>
    <row r="232" spans="2:19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</row>
    <row r="233" spans="2:19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</row>
    <row r="234" spans="2:19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</row>
    <row r="235" spans="2:19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</row>
    <row r="236" spans="2:19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</row>
    <row r="237" spans="2:19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</row>
    <row r="238" spans="2:19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</row>
    <row r="239" spans="2:19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</row>
    <row r="240" spans="2:19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</row>
    <row r="241" spans="2:19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</row>
    <row r="242" spans="2:19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</row>
    <row r="243" spans="2:19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</row>
    <row r="244" spans="2:19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</row>
    <row r="245" spans="2:19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</row>
    <row r="246" spans="2:19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</row>
    <row r="247" spans="2:19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</row>
    <row r="248" spans="2:19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</row>
    <row r="249" spans="2:19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</row>
    <row r="250" spans="2:19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</row>
    <row r="251" spans="2:19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</row>
    <row r="252" spans="2:19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</row>
    <row r="253" spans="2:19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</row>
    <row r="254" spans="2:19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</row>
    <row r="255" spans="2:19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</row>
    <row r="256" spans="2:19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</row>
    <row r="257" spans="2:19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</row>
    <row r="258" spans="2:19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</row>
    <row r="259" spans="2:19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</row>
    <row r="260" spans="2:19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</row>
    <row r="261" spans="2:19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</row>
    <row r="262" spans="2:19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</row>
    <row r="263" spans="2:19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</row>
    <row r="264" spans="2:19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</row>
    <row r="265" spans="2:19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</row>
    <row r="266" spans="2:19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</row>
    <row r="267" spans="2:19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</row>
    <row r="268" spans="2:19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</row>
    <row r="269" spans="2:19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</row>
    <row r="270" spans="2:19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</row>
    <row r="271" spans="2:19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</row>
    <row r="272" spans="2:19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</row>
    <row r="273" spans="2:19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</row>
    <row r="274" spans="2:19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</row>
    <row r="275" spans="2:19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</row>
    <row r="276" spans="2:19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</row>
    <row r="277" spans="2:19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</row>
    <row r="278" spans="2:19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</row>
    <row r="279" spans="2:19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</row>
    <row r="280" spans="2:19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</row>
    <row r="281" spans="2:19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</row>
    <row r="282" spans="2:19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</row>
    <row r="283" spans="2:19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</row>
    <row r="284" spans="2:19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</row>
    <row r="285" spans="2:19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</row>
    <row r="286" spans="2:19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</row>
    <row r="287" spans="2:19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</row>
    <row r="288" spans="2:19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</row>
    <row r="289" spans="2:19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</row>
    <row r="290" spans="2:19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</row>
    <row r="291" spans="2:19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</row>
    <row r="292" spans="2:19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</row>
    <row r="293" spans="2:19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</row>
    <row r="294" spans="2:19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</row>
    <row r="295" spans="2:19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</row>
    <row r="296" spans="2:19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</row>
    <row r="297" spans="2:19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</row>
    <row r="298" spans="2:19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</row>
    <row r="299" spans="2:19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</row>
    <row r="300" spans="2:19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</row>
    <row r="301" spans="2:19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</row>
    <row r="302" spans="2:19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</row>
    <row r="303" spans="2:19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</row>
    <row r="304" spans="2:19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</row>
    <row r="305" spans="2:19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</row>
    <row r="306" spans="2:19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</row>
    <row r="307" spans="2:19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</row>
    <row r="308" spans="2:19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</row>
    <row r="309" spans="2:19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</row>
    <row r="310" spans="2:19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</row>
    <row r="311" spans="2:19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1"/>
      <c r="D398" s="1"/>
      <c r="E398" s="1"/>
      <c r="F398" s="1"/>
    </row>
    <row r="399" spans="2:6">
      <c r="B399" s="41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AD668"/>
  <sheetViews>
    <sheetView rightToLeft="1" zoomScale="85" zoomScaleNormal="85" workbookViewId="0">
      <selection activeCell="N16" sqref="N16"/>
    </sheetView>
  </sheetViews>
  <sheetFormatPr defaultColWidth="9.140625" defaultRowHeight="18"/>
  <cols>
    <col min="1" max="1" width="6.28515625" style="1" customWidth="1"/>
    <col min="2" max="2" width="36.140625" style="2" bestFit="1" customWidth="1"/>
    <col min="3" max="3" width="50.42578125" style="2" bestFit="1" customWidth="1"/>
    <col min="4" max="4" width="9.28515625" style="2" bestFit="1" customWidth="1"/>
    <col min="5" max="5" width="11.28515625" style="2" bestFit="1" customWidth="1"/>
    <col min="6" max="6" width="16.140625" style="1" bestFit="1" customWidth="1"/>
    <col min="7" max="7" width="6.140625" style="1" bestFit="1" customWidth="1"/>
    <col min="8" max="8" width="11.140625" style="1" bestFit="1" customWidth="1"/>
    <col min="9" max="9" width="11.28515625" style="1" bestFit="1" customWidth="1"/>
    <col min="10" max="10" width="6.140625" style="1" bestFit="1" customWidth="1"/>
    <col min="11" max="11" width="12" style="1" bestFit="1" customWidth="1"/>
    <col min="12" max="12" width="6.85546875" style="1" bestFit="1" customWidth="1"/>
    <col min="13" max="13" width="9.140625" style="1" bestFit="1" customWidth="1"/>
    <col min="14" max="14" width="13.140625" style="1" bestFit="1" customWidth="1"/>
    <col min="15" max="15" width="7.28515625" style="1" bestFit="1" customWidth="1"/>
    <col min="16" max="16" width="10.140625" style="1" customWidth="1"/>
    <col min="17" max="17" width="6.8554687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30">
      <c r="B1" s="46" t="s">
        <v>142</v>
      </c>
      <c r="C1" s="67" t="s" vm="1">
        <v>225</v>
      </c>
    </row>
    <row r="2" spans="2:30">
      <c r="B2" s="46" t="s">
        <v>141</v>
      </c>
      <c r="C2" s="67" t="s">
        <v>226</v>
      </c>
    </row>
    <row r="3" spans="2:30">
      <c r="B3" s="46" t="s">
        <v>143</v>
      </c>
      <c r="C3" s="67" t="s">
        <v>227</v>
      </c>
    </row>
    <row r="4" spans="2:30">
      <c r="B4" s="46" t="s">
        <v>144</v>
      </c>
      <c r="C4" s="67">
        <v>2145</v>
      </c>
    </row>
    <row r="6" spans="2:30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30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30" s="3" customFormat="1" ht="78.75">
      <c r="B8" s="21" t="s">
        <v>112</v>
      </c>
      <c r="C8" s="29" t="s">
        <v>44</v>
      </c>
      <c r="D8" s="29" t="s">
        <v>114</v>
      </c>
      <c r="E8" s="29" t="s">
        <v>113</v>
      </c>
      <c r="F8" s="29" t="s">
        <v>65</v>
      </c>
      <c r="G8" s="29" t="s">
        <v>14</v>
      </c>
      <c r="H8" s="29" t="s">
        <v>66</v>
      </c>
      <c r="I8" s="29" t="s">
        <v>100</v>
      </c>
      <c r="J8" s="29" t="s">
        <v>17</v>
      </c>
      <c r="K8" s="29" t="s">
        <v>99</v>
      </c>
      <c r="L8" s="29" t="s">
        <v>16</v>
      </c>
      <c r="M8" s="58" t="s">
        <v>18</v>
      </c>
      <c r="N8" s="58" t="s">
        <v>201</v>
      </c>
      <c r="O8" s="29" t="s">
        <v>200</v>
      </c>
      <c r="P8" s="29" t="s">
        <v>107</v>
      </c>
      <c r="Q8" s="29" t="s">
        <v>58</v>
      </c>
      <c r="R8" s="29" t="s">
        <v>145</v>
      </c>
      <c r="S8" s="30" t="s">
        <v>147</v>
      </c>
      <c r="AA8" s="1"/>
    </row>
    <row r="9" spans="2:30" s="3" customFormat="1" ht="27.7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208</v>
      </c>
      <c r="O9" s="31"/>
      <c r="P9" s="31" t="s">
        <v>204</v>
      </c>
      <c r="Q9" s="31" t="s">
        <v>19</v>
      </c>
      <c r="R9" s="31" t="s">
        <v>19</v>
      </c>
      <c r="S9" s="32" t="s">
        <v>19</v>
      </c>
      <c r="AA9" s="1"/>
    </row>
    <row r="10" spans="2:30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109</v>
      </c>
      <c r="R10" s="18" t="s">
        <v>110</v>
      </c>
      <c r="S10" s="19" t="s">
        <v>148</v>
      </c>
      <c r="AA10" s="1"/>
    </row>
    <row r="11" spans="2:30" s="4" customFormat="1" ht="18" customHeight="1">
      <c r="B11" s="94" t="s">
        <v>51</v>
      </c>
      <c r="C11" s="69"/>
      <c r="D11" s="69"/>
      <c r="E11" s="69"/>
      <c r="F11" s="69"/>
      <c r="G11" s="69"/>
      <c r="H11" s="69"/>
      <c r="I11" s="69"/>
      <c r="J11" s="79">
        <v>5.5932040958853468</v>
      </c>
      <c r="K11" s="69"/>
      <c r="L11" s="69"/>
      <c r="M11" s="78">
        <v>4.9504462991118443E-2</v>
      </c>
      <c r="N11" s="77"/>
      <c r="O11" s="79"/>
      <c r="P11" s="77">
        <v>10753.033687810002</v>
      </c>
      <c r="Q11" s="69"/>
      <c r="R11" s="78">
        <f>P11/$P$11</f>
        <v>1</v>
      </c>
      <c r="S11" s="78">
        <f>P11/'סכום נכסי הקרן'!$C$42</f>
        <v>1.4783881443527996E-2</v>
      </c>
      <c r="AA11" s="1"/>
      <c r="AD11" s="1"/>
    </row>
    <row r="12" spans="2:30" ht="17.25" customHeight="1">
      <c r="B12" s="95" t="s">
        <v>195</v>
      </c>
      <c r="C12" s="71"/>
      <c r="D12" s="71"/>
      <c r="E12" s="71"/>
      <c r="F12" s="71"/>
      <c r="G12" s="71"/>
      <c r="H12" s="71"/>
      <c r="I12" s="71"/>
      <c r="J12" s="82">
        <v>5.7235687918194378</v>
      </c>
      <c r="K12" s="71"/>
      <c r="L12" s="71"/>
      <c r="M12" s="81">
        <v>5.0176855895627252E-2</v>
      </c>
      <c r="N12" s="80"/>
      <c r="O12" s="82"/>
      <c r="P12" s="80">
        <v>10441.073187810003</v>
      </c>
      <c r="Q12" s="71"/>
      <c r="R12" s="81">
        <f t="shared" ref="R12:R25" si="0">P12/$P$11</f>
        <v>0.97098860572215562</v>
      </c>
      <c r="S12" s="81">
        <f>P12/'סכום נכסי הקרן'!$C$42</f>
        <v>1.4354980430012898E-2</v>
      </c>
    </row>
    <row r="13" spans="2:30">
      <c r="B13" s="96" t="s">
        <v>59</v>
      </c>
      <c r="C13" s="71"/>
      <c r="D13" s="71"/>
      <c r="E13" s="71"/>
      <c r="F13" s="71"/>
      <c r="G13" s="71"/>
      <c r="H13" s="71"/>
      <c r="I13" s="71"/>
      <c r="J13" s="82">
        <v>6.6359542906159001</v>
      </c>
      <c r="K13" s="71"/>
      <c r="L13" s="71"/>
      <c r="M13" s="81">
        <v>6.4422862715052265E-2</v>
      </c>
      <c r="N13" s="80"/>
      <c r="O13" s="82"/>
      <c r="P13" s="80">
        <v>6999.2217597340004</v>
      </c>
      <c r="Q13" s="71"/>
      <c r="R13" s="81">
        <f t="shared" si="0"/>
        <v>0.65090670809192686</v>
      </c>
      <c r="S13" s="81">
        <f>P13/'סכום נכסי הקרן'!$C$42</f>
        <v>9.6229276032281305E-3</v>
      </c>
    </row>
    <row r="14" spans="2:30">
      <c r="B14" s="97" t="s">
        <v>1930</v>
      </c>
      <c r="C14" s="73" t="s">
        <v>1931</v>
      </c>
      <c r="D14" s="86" t="s">
        <v>1932</v>
      </c>
      <c r="E14" s="73" t="s">
        <v>344</v>
      </c>
      <c r="F14" s="86" t="s">
        <v>125</v>
      </c>
      <c r="G14" s="73" t="s">
        <v>312</v>
      </c>
      <c r="H14" s="73" t="s">
        <v>313</v>
      </c>
      <c r="I14" s="99">
        <v>39076</v>
      </c>
      <c r="J14" s="85">
        <v>7.2500000000038058</v>
      </c>
      <c r="K14" s="86" t="s">
        <v>129</v>
      </c>
      <c r="L14" s="87">
        <v>4.9000000000000002E-2</v>
      </c>
      <c r="M14" s="84">
        <v>7.5000000000025359E-3</v>
      </c>
      <c r="N14" s="83">
        <v>598131.81764000014</v>
      </c>
      <c r="O14" s="85">
        <v>164.76</v>
      </c>
      <c r="P14" s="83">
        <v>985.48193150900022</v>
      </c>
      <c r="Q14" s="84">
        <v>3.0468803312602781E-4</v>
      </c>
      <c r="R14" s="84">
        <f t="shared" si="0"/>
        <v>9.1646874744396589E-2</v>
      </c>
      <c r="S14" s="84">
        <f>P14/'סכום נכסי הקרן'!$C$42</f>
        <v>1.3548965308910193E-3</v>
      </c>
    </row>
    <row r="15" spans="2:30">
      <c r="B15" s="97" t="s">
        <v>1933</v>
      </c>
      <c r="C15" s="73" t="s">
        <v>1934</v>
      </c>
      <c r="D15" s="86" t="s">
        <v>1932</v>
      </c>
      <c r="E15" s="73" t="s">
        <v>344</v>
      </c>
      <c r="F15" s="86" t="s">
        <v>125</v>
      </c>
      <c r="G15" s="73" t="s">
        <v>312</v>
      </c>
      <c r="H15" s="73" t="s">
        <v>313</v>
      </c>
      <c r="I15" s="99">
        <v>40738</v>
      </c>
      <c r="J15" s="85">
        <v>11.870000000001484</v>
      </c>
      <c r="K15" s="86" t="s">
        <v>129</v>
      </c>
      <c r="L15" s="87">
        <v>4.0999999999999995E-2</v>
      </c>
      <c r="M15" s="84">
        <v>1.2000000000000777E-2</v>
      </c>
      <c r="N15" s="83">
        <v>1804051.2469040004</v>
      </c>
      <c r="O15" s="85">
        <v>142.76</v>
      </c>
      <c r="P15" s="83">
        <v>2575.4636459140006</v>
      </c>
      <c r="Q15" s="84">
        <v>4.4357882899669857E-4</v>
      </c>
      <c r="R15" s="84">
        <f t="shared" si="0"/>
        <v>0.23951042288964761</v>
      </c>
      <c r="S15" s="84">
        <f>P15/'סכום נכסי הקרן'!$C$42</f>
        <v>3.540893696489804E-3</v>
      </c>
    </row>
    <row r="16" spans="2:30">
      <c r="B16" s="97" t="s">
        <v>1935</v>
      </c>
      <c r="C16" s="73" t="s">
        <v>1936</v>
      </c>
      <c r="D16" s="86" t="s">
        <v>1932</v>
      </c>
      <c r="E16" s="73" t="s">
        <v>1937</v>
      </c>
      <c r="F16" s="86" t="s">
        <v>125</v>
      </c>
      <c r="G16" s="73" t="s">
        <v>312</v>
      </c>
      <c r="H16" s="73" t="s">
        <v>313</v>
      </c>
      <c r="I16" s="99">
        <v>38918</v>
      </c>
      <c r="J16" s="85">
        <v>0.5</v>
      </c>
      <c r="K16" s="86" t="s">
        <v>129</v>
      </c>
      <c r="L16" s="87">
        <v>0.05</v>
      </c>
      <c r="M16" s="84">
        <v>9.0000000020698523E-3</v>
      </c>
      <c r="N16" s="83">
        <v>796.77781700000003</v>
      </c>
      <c r="O16" s="85">
        <v>121.27</v>
      </c>
      <c r="P16" s="83">
        <v>0.96625247200000008</v>
      </c>
      <c r="Q16" s="84">
        <v>1.3827834793730791E-4</v>
      </c>
      <c r="R16" s="84">
        <f t="shared" si="0"/>
        <v>8.9858592472873597E-5</v>
      </c>
      <c r="S16" s="84">
        <f>P16/'סכום נכסי הקרן'!$C$42</f>
        <v>1.3284587778012605E-6</v>
      </c>
    </row>
    <row r="17" spans="2:19">
      <c r="B17" s="97" t="s">
        <v>1938</v>
      </c>
      <c r="C17" s="73" t="s">
        <v>1939</v>
      </c>
      <c r="D17" s="86" t="s">
        <v>1932</v>
      </c>
      <c r="E17" s="73" t="s">
        <v>1940</v>
      </c>
      <c r="F17" s="86" t="s">
        <v>1334</v>
      </c>
      <c r="G17" s="73" t="s">
        <v>327</v>
      </c>
      <c r="H17" s="73" t="s">
        <v>127</v>
      </c>
      <c r="I17" s="99">
        <v>42795</v>
      </c>
      <c r="J17" s="85">
        <v>7.0699999999974299</v>
      </c>
      <c r="K17" s="86" t="s">
        <v>129</v>
      </c>
      <c r="L17" s="87">
        <v>2.1400000000000002E-2</v>
      </c>
      <c r="M17" s="84">
        <v>4.1999999999897206E-3</v>
      </c>
      <c r="N17" s="83">
        <v>425865.73072500003</v>
      </c>
      <c r="O17" s="85">
        <v>114.22</v>
      </c>
      <c r="P17" s="83">
        <v>486.42382547500006</v>
      </c>
      <c r="Q17" s="84">
        <v>1.7572083637214415E-3</v>
      </c>
      <c r="R17" s="84">
        <f t="shared" si="0"/>
        <v>4.5235962203524605E-2</v>
      </c>
      <c r="S17" s="84">
        <f>P17/'סכום נכסי הקרן'!$C$42</f>
        <v>6.6876310220082122E-4</v>
      </c>
    </row>
    <row r="18" spans="2:19">
      <c r="B18" s="97" t="s">
        <v>1941</v>
      </c>
      <c r="C18" s="73" t="s">
        <v>1942</v>
      </c>
      <c r="D18" s="86" t="s">
        <v>1932</v>
      </c>
      <c r="E18" s="73" t="s">
        <v>332</v>
      </c>
      <c r="F18" s="86" t="s">
        <v>319</v>
      </c>
      <c r="G18" s="73" t="s">
        <v>366</v>
      </c>
      <c r="H18" s="73" t="s">
        <v>313</v>
      </c>
      <c r="I18" s="99">
        <v>36489</v>
      </c>
      <c r="J18" s="85">
        <v>4.2099999969635329</v>
      </c>
      <c r="K18" s="86" t="s">
        <v>129</v>
      </c>
      <c r="L18" s="87">
        <v>6.0499999999999998E-2</v>
      </c>
      <c r="M18" s="84">
        <v>1.1999999962044154E-3</v>
      </c>
      <c r="N18" s="83">
        <v>301.41173700000007</v>
      </c>
      <c r="O18" s="85">
        <v>174.82</v>
      </c>
      <c r="P18" s="83">
        <v>0.52692806000000003</v>
      </c>
      <c r="Q18" s="73"/>
      <c r="R18" s="84">
        <f t="shared" si="0"/>
        <v>4.9002734976766903E-5</v>
      </c>
      <c r="S18" s="84">
        <f>P18/'סכום נכסי הקרן'!$C$42</f>
        <v>7.2445062430514451E-7</v>
      </c>
    </row>
    <row r="19" spans="2:19">
      <c r="B19" s="97" t="s">
        <v>1943</v>
      </c>
      <c r="C19" s="73" t="s">
        <v>1944</v>
      </c>
      <c r="D19" s="86" t="s">
        <v>1932</v>
      </c>
      <c r="E19" s="73" t="s">
        <v>376</v>
      </c>
      <c r="F19" s="86" t="s">
        <v>125</v>
      </c>
      <c r="G19" s="73" t="s">
        <v>356</v>
      </c>
      <c r="H19" s="73" t="s">
        <v>127</v>
      </c>
      <c r="I19" s="99">
        <v>39084</v>
      </c>
      <c r="J19" s="85">
        <v>3.2900000000079501</v>
      </c>
      <c r="K19" s="86" t="s">
        <v>129</v>
      </c>
      <c r="L19" s="87">
        <v>5.5999999999999994E-2</v>
      </c>
      <c r="M19" s="84">
        <v>1.9000000000004163E-3</v>
      </c>
      <c r="N19" s="83">
        <v>165344.60728800003</v>
      </c>
      <c r="O19" s="85">
        <v>145.30000000000001</v>
      </c>
      <c r="P19" s="83">
        <v>240.24571012100003</v>
      </c>
      <c r="Q19" s="84">
        <v>2.3396557731825718E-4</v>
      </c>
      <c r="R19" s="84">
        <f t="shared" si="0"/>
        <v>2.2342133122241641E-2</v>
      </c>
      <c r="S19" s="84">
        <f>P19/'סכום נכסי הקרן'!$C$42</f>
        <v>3.3030344727474041E-4</v>
      </c>
    </row>
    <row r="20" spans="2:19">
      <c r="B20" s="97" t="s">
        <v>1945</v>
      </c>
      <c r="C20" s="73" t="s">
        <v>1946</v>
      </c>
      <c r="D20" s="86" t="s">
        <v>1932</v>
      </c>
      <c r="E20" s="73" t="s">
        <v>428</v>
      </c>
      <c r="F20" s="86" t="s">
        <v>429</v>
      </c>
      <c r="G20" s="73" t="s">
        <v>401</v>
      </c>
      <c r="H20" s="73" t="s">
        <v>127</v>
      </c>
      <c r="I20" s="99">
        <v>40561</v>
      </c>
      <c r="J20" s="85">
        <v>1.2599999999999425</v>
      </c>
      <c r="K20" s="86" t="s">
        <v>129</v>
      </c>
      <c r="L20" s="87">
        <v>0.06</v>
      </c>
      <c r="M20" s="84">
        <v>1.419999999999981E-2</v>
      </c>
      <c r="N20" s="83">
        <v>923268.24352800008</v>
      </c>
      <c r="O20" s="85">
        <v>112.96</v>
      </c>
      <c r="P20" s="83">
        <v>1042.923788431</v>
      </c>
      <c r="Q20" s="84">
        <v>2.9937773869178106E-4</v>
      </c>
      <c r="R20" s="84">
        <f t="shared" si="0"/>
        <v>9.6988795786373594E-2</v>
      </c>
      <c r="S20" s="84">
        <f>P20/'סכום נכסי הקרן'!$C$42</f>
        <v>1.4338708582562949E-3</v>
      </c>
    </row>
    <row r="21" spans="2:19">
      <c r="B21" s="97" t="s">
        <v>1947</v>
      </c>
      <c r="C21" s="73" t="s">
        <v>1948</v>
      </c>
      <c r="D21" s="86" t="s">
        <v>1932</v>
      </c>
      <c r="E21" s="73" t="s">
        <v>1182</v>
      </c>
      <c r="F21" s="86" t="s">
        <v>319</v>
      </c>
      <c r="G21" s="73" t="s">
        <v>482</v>
      </c>
      <c r="H21" s="73" t="s">
        <v>313</v>
      </c>
      <c r="I21" s="99">
        <v>39387</v>
      </c>
      <c r="J21" s="85">
        <v>1.9700000000004179</v>
      </c>
      <c r="K21" s="86" t="s">
        <v>129</v>
      </c>
      <c r="L21" s="87">
        <v>5.7500000000000002E-2</v>
      </c>
      <c r="M21" s="84">
        <v>4.2999999999983165E-3</v>
      </c>
      <c r="N21" s="83">
        <v>1212527.6603800002</v>
      </c>
      <c r="O21" s="85">
        <v>132.26</v>
      </c>
      <c r="P21" s="83">
        <v>1603.6890747890002</v>
      </c>
      <c r="Q21" s="84">
        <v>9.3128084514592952E-4</v>
      </c>
      <c r="R21" s="84">
        <f t="shared" si="0"/>
        <v>0.14913829169967127</v>
      </c>
      <c r="S21" s="84">
        <f>P21/'סכום נכסי הקרן'!$C$42</f>
        <v>2.2048428231782355E-3</v>
      </c>
    </row>
    <row r="22" spans="2:19">
      <c r="B22" s="97" t="s">
        <v>1949</v>
      </c>
      <c r="C22" s="73" t="s">
        <v>1950</v>
      </c>
      <c r="D22" s="86" t="s">
        <v>28</v>
      </c>
      <c r="E22" s="73">
        <v>1229</v>
      </c>
      <c r="F22" s="86" t="s">
        <v>604</v>
      </c>
      <c r="G22" s="73" t="s">
        <v>1951</v>
      </c>
      <c r="H22" s="73" t="s">
        <v>313</v>
      </c>
      <c r="I22" s="99">
        <v>38445</v>
      </c>
      <c r="J22" s="85">
        <v>0.20999999997052468</v>
      </c>
      <c r="K22" s="86" t="s">
        <v>129</v>
      </c>
      <c r="L22" s="87">
        <v>6.7000000000000004E-2</v>
      </c>
      <c r="M22" s="84">
        <v>1.779900000051083</v>
      </c>
      <c r="N22" s="83">
        <v>13118.710112000002</v>
      </c>
      <c r="O22" s="85">
        <v>100.859031</v>
      </c>
      <c r="P22" s="83">
        <v>13.231403759000003</v>
      </c>
      <c r="Q22" s="84">
        <v>6.5219954356457639E-4</v>
      </c>
      <c r="R22" s="84">
        <f t="shared" si="0"/>
        <v>1.2304810105821173E-3</v>
      </c>
      <c r="S22" s="84">
        <f>P22/'סכום נכסי הקרן'!$C$42</f>
        <v>1.8191285378958538E-5</v>
      </c>
    </row>
    <row r="23" spans="2:19">
      <c r="B23" s="97" t="s">
        <v>1952</v>
      </c>
      <c r="C23" s="73" t="s">
        <v>1953</v>
      </c>
      <c r="D23" s="86" t="s">
        <v>28</v>
      </c>
      <c r="E23" s="73">
        <v>1229</v>
      </c>
      <c r="F23" s="86" t="s">
        <v>604</v>
      </c>
      <c r="G23" s="73" t="s">
        <v>1951</v>
      </c>
      <c r="H23" s="73" t="s">
        <v>313</v>
      </c>
      <c r="I23" s="99">
        <v>38573</v>
      </c>
      <c r="J23" s="85">
        <v>0.33999999987835017</v>
      </c>
      <c r="K23" s="86" t="s">
        <v>129</v>
      </c>
      <c r="L23" s="87">
        <v>6.7000000000000004E-2</v>
      </c>
      <c r="M23" s="84">
        <v>0.98679999977454247</v>
      </c>
      <c r="N23" s="83">
        <v>1475.4565470000002</v>
      </c>
      <c r="O23" s="85">
        <v>100.284722</v>
      </c>
      <c r="P23" s="83">
        <v>1.4796575270000003</v>
      </c>
      <c r="Q23" s="84">
        <v>1.0568085883142681E-4</v>
      </c>
      <c r="R23" s="84">
        <f t="shared" si="0"/>
        <v>1.376037283950286E-4</v>
      </c>
      <c r="S23" s="84">
        <f>P23/'סכום נכסי הקרן'!$C$42</f>
        <v>2.0343172067795296E-6</v>
      </c>
    </row>
    <row r="24" spans="2:19">
      <c r="B24" s="97" t="s">
        <v>1954</v>
      </c>
      <c r="C24" s="73" t="s">
        <v>1955</v>
      </c>
      <c r="D24" s="86" t="s">
        <v>28</v>
      </c>
      <c r="E24" s="73">
        <v>1229</v>
      </c>
      <c r="F24" s="86" t="s">
        <v>604</v>
      </c>
      <c r="G24" s="73" t="s">
        <v>1951</v>
      </c>
      <c r="H24" s="73" t="s">
        <v>313</v>
      </c>
      <c r="I24" s="99">
        <v>38376</v>
      </c>
      <c r="J24" s="85">
        <v>0.16999999929251808</v>
      </c>
      <c r="K24" s="86" t="s">
        <v>129</v>
      </c>
      <c r="L24" s="87">
        <v>7.0000000000000007E-2</v>
      </c>
      <c r="M24" s="84">
        <v>2.7072999993546194</v>
      </c>
      <c r="N24" s="83">
        <v>635.25863500000014</v>
      </c>
      <c r="O24" s="85">
        <v>100.125936</v>
      </c>
      <c r="P24" s="83">
        <v>0.63605868500000007</v>
      </c>
      <c r="Q24" s="84">
        <v>6.9695573543711469E-5</v>
      </c>
      <c r="R24" s="84">
        <f t="shared" si="0"/>
        <v>5.9151556990010866E-5</v>
      </c>
      <c r="S24" s="84">
        <f>P24/'סכום נכסי הקרן'!$C$42</f>
        <v>8.7448960574041039E-7</v>
      </c>
    </row>
    <row r="25" spans="2:19">
      <c r="B25" s="97" t="s">
        <v>1956</v>
      </c>
      <c r="C25" s="73" t="s">
        <v>1957</v>
      </c>
      <c r="D25" s="86" t="s">
        <v>28</v>
      </c>
      <c r="E25" s="73" t="s">
        <v>1958</v>
      </c>
      <c r="F25" s="86" t="s">
        <v>657</v>
      </c>
      <c r="G25" s="73" t="s">
        <v>643</v>
      </c>
      <c r="H25" s="73"/>
      <c r="I25" s="99">
        <v>39104</v>
      </c>
      <c r="J25" s="85">
        <v>0.45999999999335461</v>
      </c>
      <c r="K25" s="86" t="s">
        <v>129</v>
      </c>
      <c r="L25" s="87">
        <v>5.5999999999999994E-2</v>
      </c>
      <c r="M25" s="84">
        <v>7.5106999999724975</v>
      </c>
      <c r="N25" s="83">
        <v>197208.88710000002</v>
      </c>
      <c r="O25" s="85">
        <v>24.417504000000001</v>
      </c>
      <c r="P25" s="83">
        <v>48.153482992000008</v>
      </c>
      <c r="Q25" s="84">
        <v>3.4309006737637325E-4</v>
      </c>
      <c r="R25" s="84">
        <f t="shared" si="0"/>
        <v>4.4781300226547603E-3</v>
      </c>
      <c r="S25" s="84">
        <f>P25/'סכום נכסי הקרן'!$C$42</f>
        <v>6.6204143343631322E-5</v>
      </c>
    </row>
    <row r="26" spans="2:19">
      <c r="B26" s="98"/>
      <c r="C26" s="73"/>
      <c r="D26" s="73"/>
      <c r="E26" s="73"/>
      <c r="F26" s="73"/>
      <c r="G26" s="73"/>
      <c r="H26" s="73"/>
      <c r="I26" s="73"/>
      <c r="J26" s="85"/>
      <c r="K26" s="73"/>
      <c r="L26" s="73"/>
      <c r="M26" s="84"/>
      <c r="N26" s="83"/>
      <c r="O26" s="85"/>
      <c r="P26" s="73"/>
      <c r="Q26" s="73"/>
      <c r="R26" s="84"/>
      <c r="S26" s="73"/>
    </row>
    <row r="27" spans="2:19">
      <c r="B27" s="96" t="s">
        <v>60</v>
      </c>
      <c r="C27" s="71"/>
      <c r="D27" s="71"/>
      <c r="E27" s="71"/>
      <c r="F27" s="71"/>
      <c r="G27" s="71"/>
      <c r="H27" s="71"/>
      <c r="I27" s="71"/>
      <c r="J27" s="82">
        <v>4.1659626744311744</v>
      </c>
      <c r="K27" s="71"/>
      <c r="L27" s="71"/>
      <c r="M27" s="81">
        <v>1.6571193116729523E-2</v>
      </c>
      <c r="N27" s="80"/>
      <c r="O27" s="82"/>
      <c r="P27" s="80">
        <v>2991.519088076001</v>
      </c>
      <c r="Q27" s="71"/>
      <c r="R27" s="81">
        <f t="shared" ref="R27:R34" si="1">P27/$P$11</f>
        <v>0.27820233572478126</v>
      </c>
      <c r="S27" s="81">
        <f>P27/'סכום נכסי הקרן'!$C$42</f>
        <v>4.1129103486677396E-3</v>
      </c>
    </row>
    <row r="28" spans="2:19">
      <c r="B28" s="97" t="s">
        <v>1959</v>
      </c>
      <c r="C28" s="73" t="s">
        <v>1960</v>
      </c>
      <c r="D28" s="86" t="s">
        <v>1932</v>
      </c>
      <c r="E28" s="73" t="s">
        <v>1940</v>
      </c>
      <c r="F28" s="86" t="s">
        <v>1334</v>
      </c>
      <c r="G28" s="73" t="s">
        <v>327</v>
      </c>
      <c r="H28" s="73" t="s">
        <v>127</v>
      </c>
      <c r="I28" s="99">
        <v>42795</v>
      </c>
      <c r="J28" s="85">
        <v>6.680000000002372</v>
      </c>
      <c r="K28" s="86" t="s">
        <v>129</v>
      </c>
      <c r="L28" s="87">
        <v>3.7400000000000003E-2</v>
      </c>
      <c r="M28" s="84">
        <v>1.6200000000010997E-2</v>
      </c>
      <c r="N28" s="83">
        <v>602217.5147360001</v>
      </c>
      <c r="O28" s="85">
        <v>114.78</v>
      </c>
      <c r="P28" s="83">
        <v>691.22527680200017</v>
      </c>
      <c r="Q28" s="84">
        <v>1.2526491521108803E-3</v>
      </c>
      <c r="R28" s="84">
        <f t="shared" si="1"/>
        <v>6.428188517493405E-2</v>
      </c>
      <c r="S28" s="84">
        <f>P28/'סכום נכסי הקרן'!$C$42</f>
        <v>9.5033576939270478E-4</v>
      </c>
    </row>
    <row r="29" spans="2:19">
      <c r="B29" s="97" t="s">
        <v>1961</v>
      </c>
      <c r="C29" s="73" t="s">
        <v>1962</v>
      </c>
      <c r="D29" s="86" t="s">
        <v>1932</v>
      </c>
      <c r="E29" s="73" t="s">
        <v>1940</v>
      </c>
      <c r="F29" s="86" t="s">
        <v>1334</v>
      </c>
      <c r="G29" s="73" t="s">
        <v>327</v>
      </c>
      <c r="H29" s="73" t="s">
        <v>127</v>
      </c>
      <c r="I29" s="99">
        <v>42795</v>
      </c>
      <c r="J29" s="85">
        <v>2.8799999999991215</v>
      </c>
      <c r="K29" s="86" t="s">
        <v>129</v>
      </c>
      <c r="L29" s="87">
        <v>2.5000000000000001E-2</v>
      </c>
      <c r="M29" s="84">
        <v>8.3999999999968995E-3</v>
      </c>
      <c r="N29" s="83">
        <v>737396.27843000006</v>
      </c>
      <c r="O29" s="85">
        <v>104.92</v>
      </c>
      <c r="P29" s="83">
        <v>773.67618351100009</v>
      </c>
      <c r="Q29" s="84">
        <v>1.186189743128961E-3</v>
      </c>
      <c r="R29" s="84">
        <f t="shared" si="1"/>
        <v>7.1949573113312681E-2</v>
      </c>
      <c r="S29" s="84">
        <f>P29/'סכום נכסי הקרן'!$C$42</f>
        <v>1.0636939588196642E-3</v>
      </c>
    </row>
    <row r="30" spans="2:19">
      <c r="B30" s="97" t="s">
        <v>1963</v>
      </c>
      <c r="C30" s="73" t="s">
        <v>1964</v>
      </c>
      <c r="D30" s="86" t="s">
        <v>1932</v>
      </c>
      <c r="E30" s="73" t="s">
        <v>1965</v>
      </c>
      <c r="F30" s="86" t="s">
        <v>365</v>
      </c>
      <c r="G30" s="73" t="s">
        <v>401</v>
      </c>
      <c r="H30" s="73" t="s">
        <v>127</v>
      </c>
      <c r="I30" s="99">
        <v>42598</v>
      </c>
      <c r="J30" s="85">
        <v>4.550000000000276</v>
      </c>
      <c r="K30" s="86" t="s">
        <v>129</v>
      </c>
      <c r="L30" s="87">
        <v>3.1E-2</v>
      </c>
      <c r="M30" s="84">
        <v>1.800000000000734E-2</v>
      </c>
      <c r="N30" s="83">
        <v>513705.27069300011</v>
      </c>
      <c r="O30" s="85">
        <v>106.1</v>
      </c>
      <c r="P30" s="83">
        <v>545.04129220700008</v>
      </c>
      <c r="Q30" s="84">
        <v>5.9192622945644863E-4</v>
      </c>
      <c r="R30" s="84">
        <f t="shared" si="1"/>
        <v>5.0687211444792282E-2</v>
      </c>
      <c r="S30" s="84">
        <f>P30/'סכום נכסי הקרן'!$C$42</f>
        <v>7.4935372470284441E-4</v>
      </c>
    </row>
    <row r="31" spans="2:19">
      <c r="B31" s="97" t="s">
        <v>1966</v>
      </c>
      <c r="C31" s="73" t="s">
        <v>1967</v>
      </c>
      <c r="D31" s="86" t="s">
        <v>1932</v>
      </c>
      <c r="E31" s="73" t="s">
        <v>1121</v>
      </c>
      <c r="F31" s="86" t="s">
        <v>152</v>
      </c>
      <c r="G31" s="73" t="s">
        <v>482</v>
      </c>
      <c r="H31" s="73" t="s">
        <v>313</v>
      </c>
      <c r="I31" s="99">
        <v>44007</v>
      </c>
      <c r="J31" s="85">
        <v>5.5099999999935525</v>
      </c>
      <c r="K31" s="86" t="s">
        <v>129</v>
      </c>
      <c r="L31" s="87">
        <v>3.3500000000000002E-2</v>
      </c>
      <c r="M31" s="84">
        <v>3.3299999999967758E-2</v>
      </c>
      <c r="N31" s="83">
        <v>245531.96325800006</v>
      </c>
      <c r="O31" s="85">
        <v>101.07</v>
      </c>
      <c r="P31" s="83">
        <v>248.15914416000007</v>
      </c>
      <c r="Q31" s="84">
        <v>2.4553196325800006E-4</v>
      </c>
      <c r="R31" s="84">
        <f t="shared" si="1"/>
        <v>2.307805884039232E-2</v>
      </c>
      <c r="S31" s="84">
        <f>P31/'סכום נכסי הקרן'!$C$42</f>
        <v>3.4118328584312326E-4</v>
      </c>
    </row>
    <row r="32" spans="2:19">
      <c r="B32" s="97" t="s">
        <v>1968</v>
      </c>
      <c r="C32" s="73" t="s">
        <v>1969</v>
      </c>
      <c r="D32" s="86" t="s">
        <v>1932</v>
      </c>
      <c r="E32" s="73" t="s">
        <v>1970</v>
      </c>
      <c r="F32" s="86" t="s">
        <v>126</v>
      </c>
      <c r="G32" s="73" t="s">
        <v>486</v>
      </c>
      <c r="H32" s="73" t="s">
        <v>127</v>
      </c>
      <c r="I32" s="99">
        <v>43741</v>
      </c>
      <c r="J32" s="85">
        <v>1.2400000000015829</v>
      </c>
      <c r="K32" s="86" t="s">
        <v>129</v>
      </c>
      <c r="L32" s="87">
        <v>1.34E-2</v>
      </c>
      <c r="M32" s="84">
        <v>1.7600000000012442E-2</v>
      </c>
      <c r="N32" s="83">
        <v>355590.59211700008</v>
      </c>
      <c r="O32" s="85">
        <v>99.5</v>
      </c>
      <c r="P32" s="83">
        <v>353.81263915599999</v>
      </c>
      <c r="Q32" s="84">
        <v>6.8174210921105821E-4</v>
      </c>
      <c r="R32" s="84">
        <f t="shared" si="1"/>
        <v>3.2903518153867016E-2</v>
      </c>
      <c r="S32" s="84">
        <f>P32/'סכום נכסי הקרן'!$C$42</f>
        <v>4.8644171146174108E-4</v>
      </c>
    </row>
    <row r="33" spans="2:19">
      <c r="B33" s="97" t="s">
        <v>1971</v>
      </c>
      <c r="C33" s="73" t="s">
        <v>1972</v>
      </c>
      <c r="D33" s="86" t="s">
        <v>1932</v>
      </c>
      <c r="E33" s="73" t="s">
        <v>1973</v>
      </c>
      <c r="F33" s="86" t="s">
        <v>365</v>
      </c>
      <c r="G33" s="73" t="s">
        <v>754</v>
      </c>
      <c r="H33" s="73" t="s">
        <v>313</v>
      </c>
      <c r="I33" s="99">
        <v>43310</v>
      </c>
      <c r="J33" s="85">
        <v>3.5999999999978187</v>
      </c>
      <c r="K33" s="86" t="s">
        <v>129</v>
      </c>
      <c r="L33" s="87">
        <v>3.5499999999999997E-2</v>
      </c>
      <c r="M33" s="84">
        <v>2.0099999999985546E-2</v>
      </c>
      <c r="N33" s="83">
        <v>344169.88800000004</v>
      </c>
      <c r="O33" s="85">
        <v>106.56</v>
      </c>
      <c r="P33" s="83">
        <v>366.74743265300003</v>
      </c>
      <c r="Q33" s="84">
        <v>1.1203446875000002E-3</v>
      </c>
      <c r="R33" s="84">
        <f t="shared" si="1"/>
        <v>3.4106415296434635E-2</v>
      </c>
      <c r="S33" s="84">
        <f>P33/'סכום נכסי הקרן'!$C$42</f>
        <v>5.0422520020621941E-4</v>
      </c>
    </row>
    <row r="34" spans="2:19">
      <c r="B34" s="97" t="s">
        <v>1974</v>
      </c>
      <c r="C34" s="73" t="s">
        <v>1975</v>
      </c>
      <c r="D34" s="86" t="s">
        <v>1932</v>
      </c>
      <c r="E34" s="73" t="s">
        <v>1976</v>
      </c>
      <c r="F34" s="86" t="s">
        <v>365</v>
      </c>
      <c r="G34" s="73" t="s">
        <v>632</v>
      </c>
      <c r="H34" s="73" t="s">
        <v>127</v>
      </c>
      <c r="I34" s="99">
        <v>41903</v>
      </c>
      <c r="J34" s="85">
        <v>0.82999999998366647</v>
      </c>
      <c r="K34" s="86" t="s">
        <v>129</v>
      </c>
      <c r="L34" s="87">
        <v>5.1500000000000004E-2</v>
      </c>
      <c r="M34" s="84">
        <v>1.5800000000420002E-2</v>
      </c>
      <c r="N34" s="83">
        <v>12387.628086000004</v>
      </c>
      <c r="O34" s="85">
        <v>103.79</v>
      </c>
      <c r="P34" s="83">
        <v>12.857119587000001</v>
      </c>
      <c r="Q34" s="84">
        <v>8.2583900949143409E-4</v>
      </c>
      <c r="R34" s="84">
        <f t="shared" si="1"/>
        <v>1.1956737010482225E-3</v>
      </c>
      <c r="S34" s="84">
        <f>P34/'סכום נכסי הקרן'!$C$42</f>
        <v>1.7676698241441257E-5</v>
      </c>
    </row>
    <row r="35" spans="2:19">
      <c r="B35" s="98"/>
      <c r="C35" s="73"/>
      <c r="D35" s="73"/>
      <c r="E35" s="73"/>
      <c r="F35" s="73"/>
      <c r="G35" s="73"/>
      <c r="H35" s="73"/>
      <c r="I35" s="73"/>
      <c r="J35" s="85"/>
      <c r="K35" s="73"/>
      <c r="L35" s="73"/>
      <c r="M35" s="84"/>
      <c r="N35" s="83"/>
      <c r="O35" s="85"/>
      <c r="P35" s="73"/>
      <c r="Q35" s="73"/>
      <c r="R35" s="84"/>
      <c r="S35" s="73"/>
    </row>
    <row r="36" spans="2:19">
      <c r="B36" s="96" t="s">
        <v>46</v>
      </c>
      <c r="C36" s="71"/>
      <c r="D36" s="71"/>
      <c r="E36" s="71"/>
      <c r="F36" s="71"/>
      <c r="G36" s="71"/>
      <c r="H36" s="71"/>
      <c r="I36" s="71"/>
      <c r="J36" s="82">
        <v>1.8899999999999997</v>
      </c>
      <c r="K36" s="71"/>
      <c r="L36" s="71"/>
      <c r="M36" s="81">
        <v>5.2000000000000005E-2</v>
      </c>
      <c r="N36" s="80"/>
      <c r="O36" s="82"/>
      <c r="P36" s="80">
        <v>450.3323400000001</v>
      </c>
      <c r="Q36" s="71"/>
      <c r="R36" s="81">
        <f t="shared" ref="R36:R37" si="2">P36/$P$11</f>
        <v>4.1879561905447379E-2</v>
      </c>
      <c r="S36" s="81">
        <f>P36/'סכום נכסי הקרן'!$C$42</f>
        <v>6.191424781170254E-4</v>
      </c>
    </row>
    <row r="37" spans="2:19">
      <c r="B37" s="97" t="s">
        <v>1977</v>
      </c>
      <c r="C37" s="73" t="s">
        <v>1978</v>
      </c>
      <c r="D37" s="86" t="s">
        <v>1932</v>
      </c>
      <c r="E37" s="73" t="s">
        <v>1121</v>
      </c>
      <c r="F37" s="86" t="s">
        <v>152</v>
      </c>
      <c r="G37" s="73" t="s">
        <v>482</v>
      </c>
      <c r="H37" s="73" t="s">
        <v>313</v>
      </c>
      <c r="I37" s="99">
        <v>42625</v>
      </c>
      <c r="J37" s="85">
        <v>1.8899999999999997</v>
      </c>
      <c r="K37" s="86" t="s">
        <v>128</v>
      </c>
      <c r="L37" s="87">
        <v>4.4500000000000005E-2</v>
      </c>
      <c r="M37" s="84">
        <v>5.2000000000000005E-2</v>
      </c>
      <c r="N37" s="83">
        <v>132288.00000000003</v>
      </c>
      <c r="O37" s="85">
        <v>98.93</v>
      </c>
      <c r="P37" s="83">
        <v>450.3323400000001</v>
      </c>
      <c r="Q37" s="84">
        <v>6.0675930359564202E-4</v>
      </c>
      <c r="R37" s="84">
        <f t="shared" si="2"/>
        <v>4.1879561905447379E-2</v>
      </c>
      <c r="S37" s="84">
        <f>P37/'סכום נכסי הקרן'!$C$42</f>
        <v>6.191424781170254E-4</v>
      </c>
    </row>
    <row r="38" spans="2:19">
      <c r="B38" s="98"/>
      <c r="C38" s="73"/>
      <c r="D38" s="73"/>
      <c r="E38" s="73"/>
      <c r="F38" s="73"/>
      <c r="G38" s="73"/>
      <c r="H38" s="73"/>
      <c r="I38" s="73"/>
      <c r="J38" s="85"/>
      <c r="K38" s="73"/>
      <c r="L38" s="73"/>
      <c r="M38" s="84"/>
      <c r="N38" s="83"/>
      <c r="O38" s="85"/>
      <c r="P38" s="73"/>
      <c r="Q38" s="73"/>
      <c r="R38" s="84"/>
      <c r="S38" s="73"/>
    </row>
    <row r="39" spans="2:19">
      <c r="B39" s="95" t="s">
        <v>194</v>
      </c>
      <c r="C39" s="71"/>
      <c r="D39" s="71"/>
      <c r="E39" s="71"/>
      <c r="F39" s="71"/>
      <c r="G39" s="71"/>
      <c r="H39" s="71"/>
      <c r="I39" s="71"/>
      <c r="J39" s="82">
        <v>1.2299999999999998</v>
      </c>
      <c r="K39" s="71"/>
      <c r="L39" s="71"/>
      <c r="M39" s="81">
        <v>2.6999999999999996E-2</v>
      </c>
      <c r="N39" s="80"/>
      <c r="O39" s="82"/>
      <c r="P39" s="80">
        <v>311.96050000000008</v>
      </c>
      <c r="Q39" s="71"/>
      <c r="R39" s="81">
        <f t="shared" ref="R39:R41" si="3">P39/$P$11</f>
        <v>2.9011394277844483E-2</v>
      </c>
      <c r="S39" s="81">
        <f>P39/'סכום נכסי הקרן'!$C$42</f>
        <v>4.2890101351509934E-4</v>
      </c>
    </row>
    <row r="40" spans="2:19">
      <c r="B40" s="96" t="s">
        <v>67</v>
      </c>
      <c r="C40" s="71"/>
      <c r="D40" s="71"/>
      <c r="E40" s="71"/>
      <c r="F40" s="71"/>
      <c r="G40" s="71"/>
      <c r="H40" s="71"/>
      <c r="I40" s="71"/>
      <c r="J40" s="82">
        <v>1.2299999999999998</v>
      </c>
      <c r="K40" s="71"/>
      <c r="L40" s="71"/>
      <c r="M40" s="81">
        <v>2.6999999999999996E-2</v>
      </c>
      <c r="N40" s="80"/>
      <c r="O40" s="82"/>
      <c r="P40" s="80">
        <v>311.96050000000008</v>
      </c>
      <c r="Q40" s="71"/>
      <c r="R40" s="81">
        <f t="shared" si="3"/>
        <v>2.9011394277844483E-2</v>
      </c>
      <c r="S40" s="81">
        <f>P40/'סכום נכסי הקרן'!$C$42</f>
        <v>4.2890101351509934E-4</v>
      </c>
    </row>
    <row r="41" spans="2:19">
      <c r="B41" s="97" t="s">
        <v>1979</v>
      </c>
      <c r="C41" s="73">
        <v>4279</v>
      </c>
      <c r="D41" s="86" t="s">
        <v>1932</v>
      </c>
      <c r="E41" s="73"/>
      <c r="F41" s="86" t="s">
        <v>871</v>
      </c>
      <c r="G41" s="73" t="s">
        <v>1073</v>
      </c>
      <c r="H41" s="73" t="s">
        <v>873</v>
      </c>
      <c r="I41" s="99">
        <v>40949</v>
      </c>
      <c r="J41" s="85">
        <v>1.2299999999999998</v>
      </c>
      <c r="K41" s="86" t="s">
        <v>128</v>
      </c>
      <c r="L41" s="87">
        <v>0.06</v>
      </c>
      <c r="M41" s="84">
        <v>1.7299999999999999E-2</v>
      </c>
      <c r="N41" s="83">
        <v>83181.800000000017</v>
      </c>
      <c r="O41" s="85">
        <v>108.99</v>
      </c>
      <c r="P41" s="83">
        <v>311.96050000000008</v>
      </c>
      <c r="Q41" s="84">
        <v>1.0082642424242426E-4</v>
      </c>
      <c r="R41" s="84">
        <f t="shared" si="3"/>
        <v>2.9011394277844483E-2</v>
      </c>
      <c r="S41" s="84">
        <f>P41/'סכום נכסי הקרן'!$C$42</f>
        <v>4.2890101351509934E-4</v>
      </c>
    </row>
    <row r="42" spans="2:19">
      <c r="B42" s="112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</row>
    <row r="43" spans="2:19">
      <c r="B43" s="112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</row>
    <row r="44" spans="2:19">
      <c r="B44" s="112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</row>
    <row r="45" spans="2:19">
      <c r="B45" s="114" t="s">
        <v>216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</row>
    <row r="46" spans="2:19">
      <c r="B46" s="114" t="s">
        <v>108</v>
      </c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</row>
    <row r="47" spans="2:19">
      <c r="B47" s="114" t="s">
        <v>199</v>
      </c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</row>
    <row r="48" spans="2:19">
      <c r="B48" s="114" t="s">
        <v>207</v>
      </c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</row>
    <row r="49" spans="2:19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</row>
    <row r="50" spans="2:19">
      <c r="B50" s="112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</row>
    <row r="51" spans="2:19">
      <c r="B51" s="112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</row>
    <row r="52" spans="2:19">
      <c r="B52" s="112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</row>
    <row r="53" spans="2:19">
      <c r="B53" s="112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</row>
    <row r="54" spans="2:19">
      <c r="B54" s="112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</row>
    <row r="55" spans="2:19">
      <c r="B55" s="112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</row>
    <row r="56" spans="2:19">
      <c r="B56" s="112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</row>
    <row r="57" spans="2:19">
      <c r="B57" s="112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</row>
    <row r="58" spans="2:19">
      <c r="B58" s="112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</row>
    <row r="59" spans="2:19">
      <c r="B59" s="112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</row>
    <row r="60" spans="2:19">
      <c r="B60" s="112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</row>
    <row r="61" spans="2:19">
      <c r="B61" s="112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</row>
    <row r="62" spans="2:19">
      <c r="B62" s="112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</row>
    <row r="63" spans="2:19">
      <c r="B63" s="112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</row>
    <row r="64" spans="2:19">
      <c r="B64" s="112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</row>
    <row r="65" spans="2:19">
      <c r="B65" s="112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</row>
    <row r="66" spans="2:19">
      <c r="B66" s="112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</row>
    <row r="67" spans="2:19">
      <c r="B67" s="112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</row>
    <row r="68" spans="2:19">
      <c r="B68" s="112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</row>
    <row r="69" spans="2:19">
      <c r="B69" s="112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</row>
    <row r="70" spans="2:19">
      <c r="B70" s="112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</row>
    <row r="71" spans="2:19">
      <c r="B71" s="112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</row>
    <row r="72" spans="2:19">
      <c r="B72" s="112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</row>
    <row r="73" spans="2:19">
      <c r="B73" s="112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</row>
    <row r="74" spans="2:19">
      <c r="B74" s="112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</row>
    <row r="75" spans="2:19">
      <c r="B75" s="112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</row>
    <row r="76" spans="2:19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</row>
    <row r="77" spans="2:19">
      <c r="B77" s="112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</row>
    <row r="78" spans="2:19">
      <c r="B78" s="112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</row>
    <row r="79" spans="2:19">
      <c r="B79" s="112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</row>
    <row r="80" spans="2:19">
      <c r="B80" s="112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</row>
    <row r="81" spans="2:19">
      <c r="B81" s="112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</row>
    <row r="82" spans="2:19">
      <c r="B82" s="112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</row>
    <row r="83" spans="2:19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</row>
    <row r="84" spans="2:19">
      <c r="B84" s="112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</row>
    <row r="85" spans="2:19">
      <c r="B85" s="112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</row>
    <row r="86" spans="2:19">
      <c r="B86" s="112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</row>
    <row r="87" spans="2:19">
      <c r="B87" s="112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</row>
    <row r="88" spans="2:19">
      <c r="B88" s="112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</row>
    <row r="89" spans="2:19">
      <c r="B89" s="112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</row>
    <row r="90" spans="2:19">
      <c r="B90" s="112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</row>
    <row r="91" spans="2:19">
      <c r="B91" s="112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</row>
    <row r="92" spans="2:19">
      <c r="B92" s="112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</row>
    <row r="93" spans="2:19">
      <c r="B93" s="112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</row>
    <row r="94" spans="2:19">
      <c r="B94" s="112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</row>
    <row r="95" spans="2:19">
      <c r="B95" s="112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</row>
    <row r="96" spans="2:19">
      <c r="B96" s="112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</row>
    <row r="97" spans="2:19">
      <c r="B97" s="112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</row>
    <row r="98" spans="2:19">
      <c r="B98" s="112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2:19">
      <c r="B99" s="112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</row>
    <row r="100" spans="2:19">
      <c r="B100" s="112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</row>
    <row r="101" spans="2:19">
      <c r="B101" s="112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</row>
    <row r="102" spans="2:19">
      <c r="B102" s="112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</row>
    <row r="103" spans="2:19">
      <c r="B103" s="112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</row>
    <row r="104" spans="2:19">
      <c r="B104" s="112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</row>
    <row r="105" spans="2:19">
      <c r="B105" s="112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2:19">
      <c r="B106" s="112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</row>
    <row r="107" spans="2:19">
      <c r="B107" s="112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</row>
    <row r="108" spans="2:19">
      <c r="B108" s="112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</row>
    <row r="109" spans="2:19">
      <c r="B109" s="112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</row>
    <row r="110" spans="2:19">
      <c r="B110" s="112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</row>
    <row r="111" spans="2:19">
      <c r="B111" s="112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</row>
    <row r="112" spans="2:19">
      <c r="B112" s="112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</row>
    <row r="113" spans="2:19">
      <c r="B113" s="112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</row>
    <row r="114" spans="2:19">
      <c r="B114" s="112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</row>
    <row r="115" spans="2:19">
      <c r="B115" s="112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</row>
    <row r="116" spans="2:19">
      <c r="B116" s="112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</row>
    <row r="117" spans="2:19">
      <c r="B117" s="112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</row>
    <row r="118" spans="2:19">
      <c r="B118" s="112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</row>
    <row r="119" spans="2:19">
      <c r="B119" s="112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</row>
    <row r="120" spans="2:19">
      <c r="B120" s="112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</row>
    <row r="121" spans="2:19">
      <c r="B121" s="112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</row>
    <row r="122" spans="2:19">
      <c r="B122" s="112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</row>
    <row r="123" spans="2:19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</row>
    <row r="124" spans="2:19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</row>
    <row r="125" spans="2:19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</row>
    <row r="126" spans="2:19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</row>
    <row r="127" spans="2:19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</row>
    <row r="128" spans="2:19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</row>
    <row r="129" spans="2:19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</row>
    <row r="130" spans="2:19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</row>
    <row r="131" spans="2:19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</row>
    <row r="132" spans="2:19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</row>
    <row r="133" spans="2:19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</row>
    <row r="134" spans="2:19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</row>
    <row r="135" spans="2:19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</row>
    <row r="136" spans="2:19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</row>
    <row r="137" spans="2:19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</row>
    <row r="138" spans="2:19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</row>
    <row r="139" spans="2:19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</row>
    <row r="140" spans="2:19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</row>
    <row r="141" spans="2:19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</row>
    <row r="142" spans="2:19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</row>
    <row r="143" spans="2:19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</row>
    <row r="144" spans="2:19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</row>
    <row r="145" spans="2:19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</row>
    <row r="146" spans="2:19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</row>
    <row r="147" spans="2:19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</row>
    <row r="148" spans="2:19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</row>
    <row r="149" spans="2:19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</row>
    <row r="150" spans="2:19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</row>
    <row r="151" spans="2:19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</row>
    <row r="152" spans="2:19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</row>
    <row r="153" spans="2:19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</row>
    <row r="154" spans="2:19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</row>
    <row r="155" spans="2:19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</row>
    <row r="156" spans="2:19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</row>
    <row r="157" spans="2:19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</row>
    <row r="158" spans="2:19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</row>
    <row r="159" spans="2:19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</row>
    <row r="160" spans="2:19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</row>
    <row r="161" spans="2:19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</row>
    <row r="162" spans="2:19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</row>
    <row r="163" spans="2:19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</row>
    <row r="164" spans="2:19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</row>
    <row r="165" spans="2:19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</row>
    <row r="166" spans="2:19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</row>
    <row r="167" spans="2:19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</row>
    <row r="168" spans="2:19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</row>
    <row r="169" spans="2:19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</row>
    <row r="170" spans="2:19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</row>
    <row r="171" spans="2:19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</row>
    <row r="172" spans="2:19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</row>
    <row r="173" spans="2:19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</row>
    <row r="174" spans="2:19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</row>
    <row r="175" spans="2:19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</row>
    <row r="176" spans="2:19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</row>
    <row r="177" spans="2:19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</row>
    <row r="178" spans="2:19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</row>
    <row r="179" spans="2:19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</row>
    <row r="180" spans="2:19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</row>
    <row r="181" spans="2:19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</row>
    <row r="182" spans="2:19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</row>
    <row r="183" spans="2:19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</row>
    <row r="184" spans="2:19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</row>
    <row r="185" spans="2:19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</row>
    <row r="186" spans="2:19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</row>
    <row r="187" spans="2:19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</row>
    <row r="188" spans="2:19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</row>
    <row r="189" spans="2:19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</row>
    <row r="190" spans="2:19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</row>
    <row r="191" spans="2:19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</row>
    <row r="192" spans="2:19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</row>
    <row r="193" spans="2:19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</row>
    <row r="194" spans="2:19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</row>
    <row r="195" spans="2:19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</row>
    <row r="196" spans="2:19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</row>
    <row r="197" spans="2:19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</row>
    <row r="198" spans="2:19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</row>
    <row r="199" spans="2:19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</row>
    <row r="200" spans="2:19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</row>
    <row r="201" spans="2:19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</row>
    <row r="202" spans="2:19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</row>
    <row r="203" spans="2:19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</row>
    <row r="204" spans="2:19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</row>
    <row r="205" spans="2:19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</row>
    <row r="206" spans="2:19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</row>
    <row r="207" spans="2:19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</row>
    <row r="208" spans="2:19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</row>
    <row r="209" spans="2:19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</row>
    <row r="210" spans="2:19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</row>
    <row r="211" spans="2:19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</row>
    <row r="212" spans="2:19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</row>
    <row r="213" spans="2:19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</row>
    <row r="214" spans="2:19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</row>
    <row r="215" spans="2:19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</row>
    <row r="216" spans="2:19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</row>
    <row r="217" spans="2:19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</row>
    <row r="218" spans="2:19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</row>
    <row r="219" spans="2:19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</row>
    <row r="220" spans="2:19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</row>
    <row r="221" spans="2:19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</row>
    <row r="222" spans="2:19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</row>
    <row r="223" spans="2:19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</row>
    <row r="224" spans="2:19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</row>
    <row r="225" spans="2:19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</row>
    <row r="226" spans="2:19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</row>
    <row r="227" spans="2:19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</row>
    <row r="228" spans="2:19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</row>
    <row r="229" spans="2:19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</row>
    <row r="230" spans="2:19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</row>
    <row r="231" spans="2:19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</row>
    <row r="232" spans="2:19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</row>
    <row r="233" spans="2:19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</row>
    <row r="234" spans="2:19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</row>
    <row r="235" spans="2:19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</row>
    <row r="236" spans="2:19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</row>
    <row r="237" spans="2:19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</row>
    <row r="238" spans="2:19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</row>
    <row r="239" spans="2:19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</row>
    <row r="240" spans="2:19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</row>
    <row r="241" spans="2:19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</row>
    <row r="242" spans="2:19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</row>
    <row r="243" spans="2:19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</row>
    <row r="244" spans="2:19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</row>
    <row r="245" spans="2:19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</row>
    <row r="246" spans="2:19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</row>
    <row r="247" spans="2:19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</row>
    <row r="248" spans="2:19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</row>
    <row r="249" spans="2:19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</row>
    <row r="250" spans="2:19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</row>
    <row r="251" spans="2:19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</row>
    <row r="252" spans="2:19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</row>
    <row r="253" spans="2:19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</row>
    <row r="254" spans="2:19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</row>
    <row r="255" spans="2:19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</row>
    <row r="256" spans="2:19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</row>
    <row r="257" spans="2:19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</row>
    <row r="258" spans="2:19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</row>
    <row r="259" spans="2:19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</row>
    <row r="260" spans="2:19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</row>
    <row r="261" spans="2:19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</row>
    <row r="262" spans="2:19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</row>
    <row r="263" spans="2:19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</row>
    <row r="264" spans="2:19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</row>
    <row r="265" spans="2:19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</row>
    <row r="266" spans="2:19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</row>
    <row r="267" spans="2:19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</row>
    <row r="268" spans="2:19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</row>
    <row r="269" spans="2:19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</row>
    <row r="270" spans="2:19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</row>
    <row r="271" spans="2:19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</row>
    <row r="272" spans="2:19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</row>
    <row r="273" spans="2:19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</row>
    <row r="274" spans="2:19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</row>
    <row r="275" spans="2:19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</row>
    <row r="276" spans="2:19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</row>
    <row r="277" spans="2:19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</row>
    <row r="278" spans="2:19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</row>
    <row r="279" spans="2:19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</row>
    <row r="280" spans="2:19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</row>
    <row r="281" spans="2:19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</row>
    <row r="282" spans="2:19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</row>
    <row r="283" spans="2:19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</row>
    <row r="284" spans="2:19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</row>
    <row r="285" spans="2:19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</row>
    <row r="286" spans="2:19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</row>
    <row r="287" spans="2:19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</row>
    <row r="288" spans="2:19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</row>
    <row r="289" spans="2:19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</row>
    <row r="290" spans="2:19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</row>
    <row r="291" spans="2:19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</row>
    <row r="292" spans="2:19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</row>
    <row r="293" spans="2:19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</row>
    <row r="294" spans="2:19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</row>
    <row r="295" spans="2:19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</row>
    <row r="296" spans="2:19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</row>
    <row r="297" spans="2:19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</row>
    <row r="298" spans="2:19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</row>
    <row r="299" spans="2:19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</row>
    <row r="300" spans="2:19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</row>
    <row r="301" spans="2:19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</row>
    <row r="302" spans="2:19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</row>
    <row r="303" spans="2:19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</row>
    <row r="304" spans="2:19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</row>
    <row r="305" spans="2:19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</row>
    <row r="306" spans="2:19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</row>
    <row r="307" spans="2:19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</row>
    <row r="308" spans="2:19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</row>
    <row r="309" spans="2:19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</row>
    <row r="310" spans="2:19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</row>
    <row r="311" spans="2:19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</row>
    <row r="312" spans="2:19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</row>
    <row r="313" spans="2:19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</row>
    <row r="314" spans="2:19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</row>
    <row r="315" spans="2:19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</row>
    <row r="316" spans="2:19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</row>
    <row r="317" spans="2:19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</row>
    <row r="318" spans="2:19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</row>
    <row r="319" spans="2:19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</row>
    <row r="320" spans="2:19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</row>
    <row r="321" spans="2:19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</row>
    <row r="322" spans="2:19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</row>
    <row r="323" spans="2:19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</row>
    <row r="324" spans="2:19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</row>
    <row r="325" spans="2:19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</row>
    <row r="326" spans="2:19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</row>
    <row r="327" spans="2:19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</row>
    <row r="328" spans="2:19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</row>
    <row r="329" spans="2:19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</row>
    <row r="330" spans="2:19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</row>
    <row r="331" spans="2:19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</row>
    <row r="332" spans="2:19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</row>
    <row r="333" spans="2:19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</row>
    <row r="334" spans="2:19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</row>
    <row r="335" spans="2:19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</row>
    <row r="336" spans="2:19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</row>
    <row r="337" spans="2:19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</row>
    <row r="338" spans="2:19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</row>
    <row r="339" spans="2:19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</row>
    <row r="340" spans="2:19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</row>
    <row r="341" spans="2:19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</row>
    <row r="342" spans="2:19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</row>
    <row r="343" spans="2:19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</row>
    <row r="344" spans="2:19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</row>
    <row r="345" spans="2:19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</row>
    <row r="346" spans="2:19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</row>
    <row r="347" spans="2:19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</row>
    <row r="348" spans="2:19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</row>
    <row r="349" spans="2:19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</row>
    <row r="350" spans="2:19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</row>
    <row r="351" spans="2:19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</row>
    <row r="352" spans="2:19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</row>
    <row r="353" spans="2:19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</row>
    <row r="354" spans="2:19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</row>
    <row r="355" spans="2:19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</row>
    <row r="356" spans="2:19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</row>
    <row r="357" spans="2:19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</row>
    <row r="358" spans="2:19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</row>
    <row r="359" spans="2:19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</row>
    <row r="360" spans="2:19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</row>
    <row r="361" spans="2:19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</row>
    <row r="362" spans="2:19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</row>
    <row r="363" spans="2:19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</row>
    <row r="364" spans="2:19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</row>
    <row r="365" spans="2:19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</row>
    <row r="366" spans="2:19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</row>
    <row r="367" spans="2:19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</row>
    <row r="368" spans="2:19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</row>
    <row r="369" spans="2:19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</row>
    <row r="370" spans="2:19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</row>
    <row r="371" spans="2:19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</row>
    <row r="372" spans="2:19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</row>
    <row r="373" spans="2:19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</row>
    <row r="374" spans="2:19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</row>
    <row r="375" spans="2:19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</row>
    <row r="376" spans="2:19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</row>
    <row r="377" spans="2:19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</row>
    <row r="378" spans="2:19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</row>
    <row r="379" spans="2:19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</row>
    <row r="380" spans="2:19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</row>
    <row r="381" spans="2:19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</row>
    <row r="382" spans="2:19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</row>
    <row r="383" spans="2:19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</row>
    <row r="384" spans="2:19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</row>
    <row r="385" spans="2:19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</row>
    <row r="386" spans="2:19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</row>
    <row r="387" spans="2:19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</row>
    <row r="388" spans="2:19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</row>
    <row r="389" spans="2:19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</row>
    <row r="390" spans="2:19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</row>
    <row r="391" spans="2:19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</row>
    <row r="392" spans="2:19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</row>
    <row r="393" spans="2:19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</row>
    <row r="394" spans="2:19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</row>
    <row r="395" spans="2:19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</row>
    <row r="396" spans="2:19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</row>
    <row r="397" spans="2:19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</row>
    <row r="398" spans="2:19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</row>
    <row r="399" spans="2:19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</row>
    <row r="400" spans="2:19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</row>
    <row r="401" spans="2:19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</row>
    <row r="402" spans="2:19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</row>
    <row r="403" spans="2:19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</row>
    <row r="404" spans="2:19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</row>
    <row r="405" spans="2:19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</row>
    <row r="406" spans="2:19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</row>
    <row r="407" spans="2:19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</row>
    <row r="408" spans="2:19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</row>
    <row r="409" spans="2:19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</row>
    <row r="410" spans="2:19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</row>
    <row r="411" spans="2:19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</row>
    <row r="412" spans="2:19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</row>
    <row r="413" spans="2:19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</row>
    <row r="414" spans="2:19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</row>
    <row r="415" spans="2:19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</row>
    <row r="416" spans="2:19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</row>
    <row r="417" spans="2:19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</row>
    <row r="418" spans="2:19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</row>
    <row r="419" spans="2:19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</row>
    <row r="420" spans="2:19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</row>
    <row r="421" spans="2:19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</row>
    <row r="422" spans="2:19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</row>
    <row r="423" spans="2:19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</row>
    <row r="424" spans="2:19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</row>
    <row r="425" spans="2:19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</row>
    <row r="426" spans="2:19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</row>
    <row r="427" spans="2:19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</row>
    <row r="428" spans="2:19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</row>
    <row r="429" spans="2:19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</row>
    <row r="430" spans="2:19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</row>
    <row r="431" spans="2:19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</row>
    <row r="432" spans="2:19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</row>
    <row r="433" spans="2:19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</row>
    <row r="434" spans="2:19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</row>
    <row r="435" spans="2:19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</row>
    <row r="436" spans="2:19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</row>
    <row r="437" spans="2:19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</row>
    <row r="438" spans="2:19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</row>
    <row r="439" spans="2:19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</row>
    <row r="440" spans="2:19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</row>
    <row r="441" spans="2:19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</row>
    <row r="442" spans="2:19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</row>
    <row r="443" spans="2:19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</row>
    <row r="444" spans="2:19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</row>
    <row r="445" spans="2:19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</row>
    <row r="446" spans="2:19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</row>
    <row r="447" spans="2:19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</row>
    <row r="448" spans="2:19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</row>
    <row r="449" spans="2:19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</row>
    <row r="450" spans="2:19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</row>
    <row r="451" spans="2:19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</row>
    <row r="452" spans="2:19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</row>
    <row r="453" spans="2:19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</row>
    <row r="454" spans="2:19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</row>
    <row r="455" spans="2:19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</row>
    <row r="456" spans="2:19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</row>
    <row r="457" spans="2:19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</row>
    <row r="458" spans="2:19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</row>
    <row r="459" spans="2:19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</row>
    <row r="460" spans="2:19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</row>
    <row r="461" spans="2:19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</row>
    <row r="462" spans="2:19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</row>
    <row r="463" spans="2:19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</row>
    <row r="464" spans="2:19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</row>
    <row r="465" spans="2:19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</row>
    <row r="466" spans="2:19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</row>
    <row r="467" spans="2:19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</row>
    <row r="468" spans="2:19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</row>
    <row r="469" spans="2:19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</row>
    <row r="470" spans="2:19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</row>
    <row r="471" spans="2:19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</row>
    <row r="472" spans="2:19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</row>
    <row r="473" spans="2:19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</row>
    <row r="474" spans="2:19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</row>
    <row r="475" spans="2:19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</row>
    <row r="476" spans="2:19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</row>
    <row r="477" spans="2:19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</row>
    <row r="478" spans="2:19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</row>
    <row r="479" spans="2:19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</row>
    <row r="480" spans="2:19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</row>
    <row r="481" spans="2:19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</row>
    <row r="482" spans="2:19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</row>
    <row r="483" spans="2:19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</row>
    <row r="484" spans="2:19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</row>
    <row r="485" spans="2:19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</row>
    <row r="486" spans="2:19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</row>
    <row r="487" spans="2:19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</row>
    <row r="488" spans="2:19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</row>
    <row r="489" spans="2:19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</row>
    <row r="490" spans="2:19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</row>
    <row r="491" spans="2:19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</row>
    <row r="492" spans="2:19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</row>
    <row r="493" spans="2:19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</row>
    <row r="494" spans="2:19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</row>
    <row r="495" spans="2:19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</row>
    <row r="496" spans="2:19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</row>
    <row r="497" spans="2:19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</row>
    <row r="498" spans="2:19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</row>
    <row r="499" spans="2:19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</row>
    <row r="500" spans="2:19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</row>
    <row r="501" spans="2:19"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</row>
    <row r="502" spans="2:19">
      <c r="B502" s="112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</row>
    <row r="503" spans="2:19">
      <c r="B503" s="112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</row>
    <row r="504" spans="2:19">
      <c r="B504" s="112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</row>
    <row r="505" spans="2:19">
      <c r="B505" s="112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</row>
    <row r="506" spans="2:19">
      <c r="B506" s="112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</row>
    <row r="507" spans="2:19">
      <c r="B507" s="112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</row>
    <row r="508" spans="2:19">
      <c r="B508" s="112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</row>
    <row r="509" spans="2:19">
      <c r="B509" s="112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</row>
    <row r="510" spans="2:19">
      <c r="B510" s="112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</row>
    <row r="511" spans="2:19"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</row>
    <row r="512" spans="2:19">
      <c r="B512" s="112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</row>
    <row r="513" spans="2:19">
      <c r="B513" s="112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</row>
    <row r="514" spans="2:19">
      <c r="B514" s="112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</row>
    <row r="515" spans="2:19">
      <c r="B515" s="112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</row>
    <row r="516" spans="2:19">
      <c r="B516" s="112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</row>
    <row r="517" spans="2:19">
      <c r="B517" s="112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</row>
    <row r="518" spans="2:19">
      <c r="B518" s="112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</row>
    <row r="519" spans="2:19">
      <c r="B519" s="112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</row>
    <row r="520" spans="2:19">
      <c r="B520" s="112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</row>
    <row r="521" spans="2:19">
      <c r="B521" s="112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</row>
    <row r="522" spans="2:19">
      <c r="B522" s="112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</row>
    <row r="523" spans="2:19">
      <c r="B523" s="112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</row>
    <row r="524" spans="2:19">
      <c r="B524" s="112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</row>
    <row r="525" spans="2:19">
      <c r="B525" s="112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</row>
    <row r="526" spans="2:19">
      <c r="B526" s="112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</row>
    <row r="527" spans="2:19">
      <c r="B527" s="112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</row>
    <row r="528" spans="2:19">
      <c r="B528" s="112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</row>
    <row r="529" spans="2:19">
      <c r="B529" s="112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</row>
    <row r="530" spans="2:19">
      <c r="B530" s="112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</row>
    <row r="531" spans="2:19">
      <c r="B531" s="112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</row>
    <row r="532" spans="2:19">
      <c r="B532" s="112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</row>
    <row r="533" spans="2:19">
      <c r="B533" s="112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</row>
    <row r="534" spans="2:19">
      <c r="B534" s="112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</row>
    <row r="535" spans="2:19">
      <c r="B535" s="112"/>
      <c r="C535" s="112"/>
      <c r="D535" s="112"/>
      <c r="E535" s="112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</row>
    <row r="536" spans="2:19">
      <c r="B536" s="112"/>
      <c r="C536" s="112"/>
      <c r="D536" s="112"/>
      <c r="E536" s="112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</row>
    <row r="537" spans="2:19">
      <c r="B537" s="112"/>
      <c r="C537" s="112"/>
      <c r="D537" s="112"/>
      <c r="E537" s="112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</row>
    <row r="538" spans="2:19">
      <c r="B538" s="119"/>
      <c r="C538" s="112"/>
      <c r="D538" s="112"/>
      <c r="E538" s="112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</row>
    <row r="539" spans="2:19">
      <c r="B539" s="119"/>
      <c r="C539" s="112"/>
      <c r="D539" s="112"/>
      <c r="E539" s="112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</row>
    <row r="540" spans="2:19">
      <c r="B540" s="120"/>
      <c r="C540" s="112"/>
      <c r="D540" s="112"/>
      <c r="E540" s="112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</row>
    <row r="541" spans="2:19">
      <c r="B541" s="112"/>
      <c r="C541" s="112"/>
      <c r="D541" s="112"/>
      <c r="E541" s="112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</row>
    <row r="542" spans="2:19">
      <c r="B542" s="112"/>
      <c r="C542" s="112"/>
      <c r="D542" s="112"/>
      <c r="E542" s="112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</row>
    <row r="543" spans="2:19">
      <c r="B543" s="112"/>
      <c r="C543" s="112"/>
      <c r="D543" s="112"/>
      <c r="E543" s="112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</row>
    <row r="544" spans="2:19">
      <c r="B544" s="112"/>
      <c r="C544" s="112"/>
      <c r="D544" s="112"/>
      <c r="E544" s="112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</row>
    <row r="545" spans="2:19">
      <c r="B545" s="112"/>
      <c r="C545" s="112"/>
      <c r="D545" s="112"/>
      <c r="E545" s="112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</row>
    <row r="546" spans="2:19">
      <c r="B546" s="112"/>
      <c r="C546" s="112"/>
      <c r="D546" s="112"/>
      <c r="E546" s="112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</row>
    <row r="547" spans="2:19">
      <c r="B547" s="112"/>
      <c r="C547" s="112"/>
      <c r="D547" s="112"/>
      <c r="E547" s="112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</row>
    <row r="548" spans="2:19">
      <c r="B548" s="112"/>
      <c r="C548" s="112"/>
      <c r="D548" s="112"/>
      <c r="E548" s="112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</row>
    <row r="549" spans="2:19">
      <c r="B549" s="112"/>
      <c r="C549" s="112"/>
      <c r="D549" s="112"/>
      <c r="E549" s="112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</row>
    <row r="550" spans="2:19">
      <c r="B550" s="112"/>
      <c r="C550" s="112"/>
      <c r="D550" s="112"/>
      <c r="E550" s="112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</row>
    <row r="551" spans="2:19">
      <c r="B551" s="112"/>
      <c r="C551" s="112"/>
      <c r="D551" s="112"/>
      <c r="E551" s="112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</row>
    <row r="552" spans="2:19">
      <c r="B552" s="112"/>
      <c r="C552" s="112"/>
      <c r="D552" s="112"/>
      <c r="E552" s="112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</row>
    <row r="553" spans="2:19">
      <c r="B553" s="112"/>
      <c r="C553" s="112"/>
      <c r="D553" s="112"/>
      <c r="E553" s="112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</row>
    <row r="554" spans="2:19">
      <c r="B554" s="112"/>
      <c r="C554" s="112"/>
      <c r="D554" s="112"/>
      <c r="E554" s="112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</row>
    <row r="555" spans="2:19">
      <c r="B555" s="112"/>
      <c r="C555" s="112"/>
      <c r="D555" s="112"/>
      <c r="E555" s="112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</row>
    <row r="556" spans="2:19">
      <c r="B556" s="112"/>
      <c r="C556" s="112"/>
      <c r="D556" s="112"/>
      <c r="E556" s="112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</row>
    <row r="557" spans="2:19">
      <c r="B557" s="112"/>
      <c r="C557" s="112"/>
      <c r="D557" s="112"/>
      <c r="E557" s="112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</row>
    <row r="558" spans="2:19">
      <c r="B558" s="112"/>
      <c r="C558" s="112"/>
      <c r="D558" s="112"/>
      <c r="E558" s="112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</row>
    <row r="559" spans="2:19">
      <c r="B559" s="112"/>
      <c r="C559" s="112"/>
      <c r="D559" s="112"/>
      <c r="E559" s="112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</row>
    <row r="560" spans="2:19">
      <c r="B560" s="112"/>
      <c r="C560" s="112"/>
      <c r="D560" s="112"/>
      <c r="E560" s="112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</row>
    <row r="561" spans="2:19">
      <c r="B561" s="112"/>
      <c r="C561" s="112"/>
      <c r="D561" s="112"/>
      <c r="E561" s="112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</row>
    <row r="562" spans="2:19">
      <c r="B562" s="112"/>
      <c r="C562" s="112"/>
      <c r="D562" s="112"/>
      <c r="E562" s="112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</row>
    <row r="563" spans="2:19">
      <c r="B563" s="112"/>
      <c r="C563" s="112"/>
      <c r="D563" s="112"/>
      <c r="E563" s="112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</row>
    <row r="564" spans="2:19">
      <c r="B564" s="112"/>
      <c r="C564" s="112"/>
      <c r="D564" s="112"/>
      <c r="E564" s="112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</row>
    <row r="565" spans="2:19">
      <c r="B565" s="112"/>
      <c r="C565" s="112"/>
      <c r="D565" s="112"/>
      <c r="E565" s="112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</row>
    <row r="566" spans="2:19">
      <c r="B566" s="112"/>
      <c r="C566" s="112"/>
      <c r="D566" s="112"/>
      <c r="E566" s="112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</row>
    <row r="567" spans="2:19">
      <c r="B567" s="112"/>
      <c r="C567" s="112"/>
      <c r="D567" s="112"/>
      <c r="E567" s="112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</row>
    <row r="568" spans="2:19">
      <c r="B568" s="112"/>
      <c r="C568" s="112"/>
      <c r="D568" s="112"/>
      <c r="E568" s="112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</row>
    <row r="569" spans="2:19">
      <c r="B569" s="112"/>
      <c r="C569" s="112"/>
      <c r="D569" s="112"/>
      <c r="E569" s="112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</row>
    <row r="570" spans="2:19">
      <c r="B570" s="112"/>
      <c r="C570" s="112"/>
      <c r="D570" s="112"/>
      <c r="E570" s="112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</row>
    <row r="571" spans="2:19">
      <c r="B571" s="112"/>
      <c r="C571" s="112"/>
      <c r="D571" s="112"/>
      <c r="E571" s="112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</row>
    <row r="572" spans="2:19">
      <c r="B572" s="112"/>
      <c r="C572" s="112"/>
      <c r="D572" s="112"/>
      <c r="E572" s="112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</row>
    <row r="573" spans="2:19">
      <c r="B573" s="112"/>
      <c r="C573" s="112"/>
      <c r="D573" s="112"/>
      <c r="E573" s="112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</row>
    <row r="574" spans="2:19">
      <c r="B574" s="112"/>
      <c r="C574" s="112"/>
      <c r="D574" s="112"/>
      <c r="E574" s="112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</row>
    <row r="575" spans="2:19">
      <c r="B575" s="112"/>
      <c r="C575" s="112"/>
      <c r="D575" s="112"/>
      <c r="E575" s="112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</row>
    <row r="576" spans="2:19">
      <c r="B576" s="112"/>
      <c r="C576" s="112"/>
      <c r="D576" s="112"/>
      <c r="E576" s="112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</row>
    <row r="577" spans="2:19">
      <c r="B577" s="112"/>
      <c r="C577" s="112"/>
      <c r="D577" s="112"/>
      <c r="E577" s="112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</row>
    <row r="578" spans="2:19">
      <c r="B578" s="112"/>
      <c r="C578" s="112"/>
      <c r="D578" s="112"/>
      <c r="E578" s="112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</row>
    <row r="579" spans="2:19">
      <c r="B579" s="112"/>
      <c r="C579" s="112"/>
      <c r="D579" s="112"/>
      <c r="E579" s="112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</row>
    <row r="580" spans="2:19">
      <c r="B580" s="112"/>
      <c r="C580" s="112"/>
      <c r="D580" s="112"/>
      <c r="E580" s="112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</row>
    <row r="581" spans="2:19">
      <c r="B581" s="112"/>
      <c r="C581" s="112"/>
      <c r="D581" s="112"/>
      <c r="E581" s="112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</row>
    <row r="582" spans="2:19">
      <c r="B582" s="112"/>
      <c r="C582" s="112"/>
      <c r="D582" s="112"/>
      <c r="E582" s="112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</row>
    <row r="583" spans="2:19">
      <c r="B583" s="112"/>
      <c r="C583" s="112"/>
      <c r="D583" s="112"/>
      <c r="E583" s="112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</row>
    <row r="584" spans="2:19">
      <c r="B584" s="112"/>
      <c r="C584" s="112"/>
      <c r="D584" s="112"/>
      <c r="E584" s="112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</row>
    <row r="585" spans="2:19">
      <c r="B585" s="112"/>
      <c r="C585" s="112"/>
      <c r="D585" s="112"/>
      <c r="E585" s="112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</row>
    <row r="586" spans="2:19">
      <c r="B586" s="112"/>
      <c r="C586" s="112"/>
      <c r="D586" s="112"/>
      <c r="E586" s="112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</row>
    <row r="587" spans="2:19">
      <c r="B587" s="112"/>
      <c r="C587" s="112"/>
      <c r="D587" s="112"/>
      <c r="E587" s="112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</row>
    <row r="588" spans="2:19">
      <c r="B588" s="112"/>
      <c r="C588" s="112"/>
      <c r="D588" s="112"/>
      <c r="E588" s="112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</row>
    <row r="589" spans="2:19">
      <c r="B589" s="112"/>
      <c r="C589" s="112"/>
      <c r="D589" s="112"/>
      <c r="E589" s="112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</row>
    <row r="590" spans="2:19">
      <c r="B590" s="112"/>
      <c r="C590" s="112"/>
      <c r="D590" s="112"/>
      <c r="E590" s="112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</row>
    <row r="591" spans="2:19">
      <c r="B591" s="112"/>
      <c r="C591" s="112"/>
      <c r="D591" s="112"/>
      <c r="E591" s="112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</row>
    <row r="592" spans="2:19">
      <c r="B592" s="112"/>
      <c r="C592" s="112"/>
      <c r="D592" s="112"/>
      <c r="E592" s="112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</row>
    <row r="593" spans="2:19">
      <c r="B593" s="112"/>
      <c r="C593" s="112"/>
      <c r="D593" s="112"/>
      <c r="E593" s="112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</row>
    <row r="594" spans="2:19">
      <c r="B594" s="112"/>
      <c r="C594" s="112"/>
      <c r="D594" s="112"/>
      <c r="E594" s="112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</row>
    <row r="595" spans="2:19">
      <c r="B595" s="112"/>
      <c r="C595" s="112"/>
      <c r="D595" s="112"/>
      <c r="E595" s="112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</row>
    <row r="596" spans="2:19">
      <c r="B596" s="112"/>
      <c r="C596" s="112"/>
      <c r="D596" s="112"/>
      <c r="E596" s="112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</row>
    <row r="597" spans="2:19">
      <c r="B597" s="112"/>
      <c r="C597" s="112"/>
      <c r="D597" s="112"/>
      <c r="E597" s="112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</row>
    <row r="598" spans="2:19">
      <c r="B598" s="112"/>
      <c r="C598" s="112"/>
      <c r="D598" s="112"/>
      <c r="E598" s="112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</row>
    <row r="599" spans="2:19">
      <c r="B599" s="112"/>
      <c r="C599" s="112"/>
      <c r="D599" s="112"/>
      <c r="E599" s="112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</row>
    <row r="600" spans="2:19">
      <c r="B600" s="112"/>
      <c r="C600" s="112"/>
      <c r="D600" s="112"/>
      <c r="E600" s="112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</row>
    <row r="601" spans="2:19">
      <c r="B601" s="112"/>
      <c r="C601" s="112"/>
      <c r="D601" s="112"/>
      <c r="E601" s="112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</row>
    <row r="602" spans="2:19">
      <c r="B602" s="112"/>
      <c r="C602" s="112"/>
      <c r="D602" s="112"/>
      <c r="E602" s="112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</row>
    <row r="603" spans="2:19">
      <c r="B603" s="112"/>
      <c r="C603" s="112"/>
      <c r="D603" s="112"/>
      <c r="E603" s="112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</row>
    <row r="604" spans="2:19">
      <c r="B604" s="112"/>
      <c r="C604" s="112"/>
      <c r="D604" s="112"/>
      <c r="E604" s="112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</row>
    <row r="605" spans="2:19">
      <c r="B605" s="112"/>
      <c r="C605" s="112"/>
      <c r="D605" s="112"/>
      <c r="E605" s="112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</row>
    <row r="606" spans="2:19">
      <c r="B606" s="112"/>
      <c r="C606" s="112"/>
      <c r="D606" s="112"/>
      <c r="E606" s="112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</row>
    <row r="607" spans="2:19">
      <c r="B607" s="112"/>
      <c r="C607" s="112"/>
      <c r="D607" s="112"/>
      <c r="E607" s="112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</row>
    <row r="608" spans="2:19">
      <c r="B608" s="112"/>
      <c r="C608" s="112"/>
      <c r="D608" s="112"/>
      <c r="E608" s="112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</row>
    <row r="609" spans="2:19">
      <c r="B609" s="112"/>
      <c r="C609" s="112"/>
      <c r="D609" s="112"/>
      <c r="E609" s="112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</row>
    <row r="610" spans="2:19">
      <c r="B610" s="112"/>
      <c r="C610" s="112"/>
      <c r="D610" s="112"/>
      <c r="E610" s="112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</row>
    <row r="611" spans="2:19">
      <c r="B611" s="112"/>
      <c r="C611" s="112"/>
      <c r="D611" s="112"/>
      <c r="E611" s="112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</row>
    <row r="612" spans="2:19">
      <c r="B612" s="112"/>
      <c r="C612" s="112"/>
      <c r="D612" s="112"/>
      <c r="E612" s="112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</row>
    <row r="613" spans="2:19">
      <c r="B613" s="112"/>
      <c r="C613" s="112"/>
      <c r="D613" s="112"/>
      <c r="E613" s="112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</row>
    <row r="614" spans="2:19">
      <c r="B614" s="112"/>
      <c r="C614" s="112"/>
      <c r="D614" s="112"/>
      <c r="E614" s="112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</row>
    <row r="615" spans="2:19">
      <c r="B615" s="112"/>
      <c r="C615" s="112"/>
      <c r="D615" s="112"/>
      <c r="E615" s="112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</row>
    <row r="616" spans="2:19">
      <c r="B616" s="112"/>
      <c r="C616" s="112"/>
      <c r="D616" s="112"/>
      <c r="E616" s="112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</row>
    <row r="617" spans="2:19">
      <c r="B617" s="112"/>
      <c r="C617" s="112"/>
      <c r="D617" s="112"/>
      <c r="E617" s="112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</row>
    <row r="618" spans="2:19">
      <c r="B618" s="112"/>
      <c r="C618" s="112"/>
      <c r="D618" s="112"/>
      <c r="E618" s="112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</row>
    <row r="619" spans="2:19">
      <c r="B619" s="112"/>
      <c r="C619" s="112"/>
      <c r="D619" s="112"/>
      <c r="E619" s="112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</row>
    <row r="620" spans="2:19">
      <c r="B620" s="112"/>
      <c r="C620" s="112"/>
      <c r="D620" s="112"/>
      <c r="E620" s="112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</row>
    <row r="621" spans="2:19">
      <c r="B621" s="112"/>
      <c r="C621" s="112"/>
      <c r="D621" s="112"/>
      <c r="E621" s="112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</row>
    <row r="622" spans="2:19">
      <c r="B622" s="112"/>
      <c r="C622" s="112"/>
      <c r="D622" s="112"/>
      <c r="E622" s="112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</row>
    <row r="623" spans="2:19">
      <c r="B623" s="112"/>
      <c r="C623" s="112"/>
      <c r="D623" s="112"/>
      <c r="E623" s="112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</row>
    <row r="624" spans="2:19">
      <c r="B624" s="112"/>
      <c r="C624" s="112"/>
      <c r="D624" s="112"/>
      <c r="E624" s="112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</row>
    <row r="625" spans="2:19">
      <c r="B625" s="112"/>
      <c r="C625" s="112"/>
      <c r="D625" s="112"/>
      <c r="E625" s="112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</row>
    <row r="626" spans="2:19">
      <c r="B626" s="112"/>
      <c r="C626" s="112"/>
      <c r="D626" s="112"/>
      <c r="E626" s="112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</row>
    <row r="627" spans="2:19">
      <c r="B627" s="112"/>
      <c r="C627" s="112"/>
      <c r="D627" s="112"/>
      <c r="E627" s="112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</row>
    <row r="628" spans="2:19">
      <c r="B628" s="112"/>
      <c r="C628" s="112"/>
      <c r="D628" s="112"/>
      <c r="E628" s="112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</row>
    <row r="629" spans="2:19">
      <c r="B629" s="112"/>
      <c r="C629" s="112"/>
      <c r="D629" s="112"/>
      <c r="E629" s="112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</row>
    <row r="630" spans="2:19">
      <c r="B630" s="112"/>
      <c r="C630" s="112"/>
      <c r="D630" s="112"/>
      <c r="E630" s="112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</row>
    <row r="631" spans="2:19">
      <c r="B631" s="112"/>
      <c r="C631" s="112"/>
      <c r="D631" s="112"/>
      <c r="E631" s="112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</row>
    <row r="632" spans="2:19">
      <c r="B632" s="112"/>
      <c r="C632" s="112"/>
      <c r="D632" s="112"/>
      <c r="E632" s="112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</row>
    <row r="633" spans="2:19">
      <c r="B633" s="112"/>
      <c r="C633" s="112"/>
      <c r="D633" s="112"/>
      <c r="E633" s="112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</row>
    <row r="634" spans="2:19">
      <c r="B634" s="112"/>
      <c r="C634" s="112"/>
      <c r="D634" s="112"/>
      <c r="E634" s="112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</row>
    <row r="635" spans="2:19">
      <c r="B635" s="112"/>
      <c r="C635" s="112"/>
      <c r="D635" s="112"/>
      <c r="E635" s="112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</row>
    <row r="636" spans="2:19">
      <c r="B636" s="112"/>
      <c r="C636" s="112"/>
      <c r="D636" s="112"/>
      <c r="E636" s="112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</row>
    <row r="637" spans="2:19">
      <c r="B637" s="112"/>
      <c r="C637" s="112"/>
      <c r="D637" s="112"/>
      <c r="E637" s="112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</row>
    <row r="638" spans="2:19">
      <c r="B638" s="112"/>
      <c r="C638" s="112"/>
      <c r="D638" s="112"/>
      <c r="E638" s="112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</row>
    <row r="639" spans="2:19">
      <c r="B639" s="112"/>
      <c r="C639" s="112"/>
      <c r="D639" s="112"/>
      <c r="E639" s="112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</row>
    <row r="640" spans="2:19">
      <c r="B640" s="112"/>
      <c r="C640" s="112"/>
      <c r="D640" s="112"/>
      <c r="E640" s="112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</row>
    <row r="641" spans="2:19">
      <c r="B641" s="112"/>
      <c r="C641" s="112"/>
      <c r="D641" s="112"/>
      <c r="E641" s="112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</row>
    <row r="642" spans="2:19">
      <c r="B642" s="112"/>
      <c r="C642" s="112"/>
      <c r="D642" s="112"/>
      <c r="E642" s="112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</row>
    <row r="643" spans="2:19">
      <c r="B643" s="112"/>
      <c r="C643" s="112"/>
      <c r="D643" s="112"/>
      <c r="E643" s="112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</row>
    <row r="644" spans="2:19">
      <c r="B644" s="112"/>
      <c r="C644" s="112"/>
      <c r="D644" s="112"/>
      <c r="E644" s="112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</row>
    <row r="645" spans="2:19">
      <c r="B645" s="112"/>
      <c r="C645" s="112"/>
      <c r="D645" s="112"/>
      <c r="E645" s="112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</row>
    <row r="646" spans="2:19">
      <c r="B646" s="112"/>
      <c r="C646" s="112"/>
      <c r="D646" s="112"/>
      <c r="E646" s="112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</row>
    <row r="647" spans="2:19">
      <c r="B647" s="112"/>
      <c r="C647" s="112"/>
      <c r="D647" s="112"/>
      <c r="E647" s="112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</row>
    <row r="648" spans="2:19">
      <c r="B648" s="112"/>
      <c r="C648" s="112"/>
      <c r="D648" s="112"/>
      <c r="E648" s="112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</row>
    <row r="649" spans="2:19">
      <c r="B649" s="112"/>
      <c r="C649" s="112"/>
      <c r="D649" s="112"/>
      <c r="E649" s="112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</row>
    <row r="650" spans="2:19">
      <c r="B650" s="112"/>
      <c r="C650" s="112"/>
      <c r="D650" s="112"/>
      <c r="E650" s="112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</row>
    <row r="651" spans="2:19">
      <c r="B651" s="112"/>
      <c r="C651" s="112"/>
      <c r="D651" s="112"/>
      <c r="E651" s="112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</row>
    <row r="652" spans="2:19">
      <c r="B652" s="112"/>
      <c r="C652" s="112"/>
      <c r="D652" s="112"/>
      <c r="E652" s="112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</row>
    <row r="653" spans="2:19">
      <c r="B653" s="112"/>
      <c r="C653" s="112"/>
      <c r="D653" s="112"/>
      <c r="E653" s="112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</row>
    <row r="654" spans="2:19">
      <c r="B654" s="112"/>
      <c r="C654" s="112"/>
      <c r="D654" s="112"/>
      <c r="E654" s="112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</row>
    <row r="655" spans="2:19">
      <c r="B655" s="112"/>
      <c r="C655" s="112"/>
      <c r="D655" s="112"/>
      <c r="E655" s="112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</row>
    <row r="656" spans="2:19">
      <c r="B656" s="112"/>
      <c r="C656" s="112"/>
      <c r="D656" s="112"/>
      <c r="E656" s="112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</row>
    <row r="657" spans="2:19">
      <c r="B657" s="112"/>
      <c r="C657" s="112"/>
      <c r="D657" s="112"/>
      <c r="E657" s="112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</row>
    <row r="658" spans="2:19">
      <c r="B658" s="112"/>
      <c r="C658" s="112"/>
      <c r="D658" s="112"/>
      <c r="E658" s="112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</row>
    <row r="659" spans="2:19">
      <c r="B659" s="112"/>
      <c r="C659" s="112"/>
      <c r="D659" s="112"/>
      <c r="E659" s="112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</row>
    <row r="660" spans="2:19">
      <c r="B660" s="112"/>
      <c r="C660" s="112"/>
      <c r="D660" s="112"/>
      <c r="E660" s="112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</row>
    <row r="661" spans="2:19">
      <c r="B661" s="112"/>
      <c r="C661" s="112"/>
      <c r="D661" s="112"/>
      <c r="E661" s="112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</row>
    <row r="662" spans="2:19">
      <c r="B662" s="112"/>
      <c r="C662" s="112"/>
      <c r="D662" s="112"/>
      <c r="E662" s="112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</row>
    <row r="663" spans="2:19">
      <c r="B663" s="112"/>
      <c r="C663" s="112"/>
      <c r="D663" s="112"/>
      <c r="E663" s="112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</row>
    <row r="664" spans="2:19">
      <c r="B664" s="112"/>
      <c r="C664" s="112"/>
      <c r="D664" s="112"/>
      <c r="E664" s="112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</row>
    <row r="665" spans="2:19">
      <c r="B665" s="112"/>
      <c r="C665" s="112"/>
      <c r="D665" s="112"/>
      <c r="E665" s="112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</row>
    <row r="666" spans="2:19">
      <c r="B666" s="112"/>
      <c r="C666" s="112"/>
      <c r="D666" s="112"/>
      <c r="E666" s="112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</row>
    <row r="667" spans="2:19">
      <c r="B667" s="112"/>
      <c r="C667" s="112"/>
      <c r="D667" s="112"/>
      <c r="E667" s="112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</row>
    <row r="668" spans="2:19">
      <c r="B668" s="112"/>
      <c r="C668" s="112"/>
      <c r="D668" s="112"/>
      <c r="E668" s="112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</row>
  </sheetData>
  <sheetProtection sheet="1" objects="1" scenarios="1"/>
  <mergeCells count="2">
    <mergeCell ref="B6:S6"/>
    <mergeCell ref="B7:S7"/>
  </mergeCells>
  <phoneticPr fontId="5" type="noConversion"/>
  <conditionalFormatting sqref="B12:B41">
    <cfRule type="cellIs" dxfId="53" priority="1" operator="equal">
      <formula>"NR3"</formula>
    </cfRule>
  </conditionalFormatting>
  <dataValidations count="1">
    <dataValidation allowBlank="1" showInputMessage="1" showErrorMessage="1" sqref="C5:C1048576 A1:B1048576 D1:D1048576 F1:XFD1048576 E1:E21 E25:E1048576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AW40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6.140625" style="2" bestFit="1" customWidth="1"/>
    <col min="3" max="3" width="50.42578125" style="2" bestFit="1" customWidth="1"/>
    <col min="4" max="4" width="5.7109375" style="2" bestFit="1" customWidth="1"/>
    <col min="5" max="5" width="11.28515625" style="2" bestFit="1" customWidth="1"/>
    <col min="6" max="6" width="14.7109375" style="1" bestFit="1" customWidth="1"/>
    <col min="7" max="7" width="12" style="1" bestFit="1" customWidth="1"/>
    <col min="8" max="9" width="9" style="1" bestFit="1" customWidth="1"/>
    <col min="10" max="10" width="8" style="1" bestFit="1" customWidth="1"/>
    <col min="11" max="11" width="6.85546875" style="1" bestFit="1" customWidth="1"/>
    <col min="12" max="12" width="9.140625" style="1" bestFit="1" customWidth="1"/>
    <col min="13" max="13" width="10.42578125" style="1" bestFit="1" customWidth="1"/>
    <col min="14" max="16384" width="9.140625" style="1"/>
  </cols>
  <sheetData>
    <row r="1" spans="2:49">
      <c r="B1" s="46" t="s">
        <v>142</v>
      </c>
      <c r="C1" s="67" t="s" vm="1">
        <v>225</v>
      </c>
    </row>
    <row r="2" spans="2:49">
      <c r="B2" s="46" t="s">
        <v>141</v>
      </c>
      <c r="C2" s="67" t="s">
        <v>226</v>
      </c>
    </row>
    <row r="3" spans="2:49">
      <c r="B3" s="46" t="s">
        <v>143</v>
      </c>
      <c r="C3" s="67" t="s">
        <v>227</v>
      </c>
    </row>
    <row r="4" spans="2:49">
      <c r="B4" s="46" t="s">
        <v>144</v>
      </c>
      <c r="C4" s="67">
        <v>2145</v>
      </c>
    </row>
    <row r="6" spans="2:49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</row>
    <row r="7" spans="2:49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</row>
    <row r="8" spans="2:49" s="3" customFormat="1" ht="63">
      <c r="B8" s="21" t="s">
        <v>112</v>
      </c>
      <c r="C8" s="29" t="s">
        <v>44</v>
      </c>
      <c r="D8" s="29" t="s">
        <v>114</v>
      </c>
      <c r="E8" s="29" t="s">
        <v>113</v>
      </c>
      <c r="F8" s="29" t="s">
        <v>65</v>
      </c>
      <c r="G8" s="29" t="s">
        <v>99</v>
      </c>
      <c r="H8" s="29" t="s">
        <v>201</v>
      </c>
      <c r="I8" s="29" t="s">
        <v>200</v>
      </c>
      <c r="J8" s="29" t="s">
        <v>107</v>
      </c>
      <c r="K8" s="29" t="s">
        <v>58</v>
      </c>
      <c r="L8" s="29" t="s">
        <v>145</v>
      </c>
      <c r="M8" s="30" t="s">
        <v>147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W8" s="1"/>
    </row>
    <row r="9" spans="2:49" s="3" customFormat="1" ht="14.25" customHeight="1">
      <c r="B9" s="14"/>
      <c r="C9" s="31"/>
      <c r="D9" s="15"/>
      <c r="E9" s="15"/>
      <c r="F9" s="31"/>
      <c r="G9" s="31"/>
      <c r="H9" s="31" t="s">
        <v>208</v>
      </c>
      <c r="I9" s="31"/>
      <c r="J9" s="31" t="s">
        <v>204</v>
      </c>
      <c r="K9" s="31" t="s">
        <v>19</v>
      </c>
      <c r="L9" s="31" t="s">
        <v>19</v>
      </c>
      <c r="M9" s="32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W9" s="1"/>
    </row>
    <row r="10" spans="2:4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9" t="s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W10" s="1"/>
    </row>
    <row r="11" spans="2:49" s="4" customFormat="1" ht="18" customHeight="1">
      <c r="B11" s="88" t="s">
        <v>30</v>
      </c>
      <c r="C11" s="73"/>
      <c r="D11" s="73"/>
      <c r="E11" s="73"/>
      <c r="F11" s="73"/>
      <c r="G11" s="73"/>
      <c r="H11" s="83"/>
      <c r="I11" s="83"/>
      <c r="J11" s="83">
        <v>16.233810000000002</v>
      </c>
      <c r="K11" s="73"/>
      <c r="L11" s="84">
        <f>J11/$J$11</f>
        <v>1</v>
      </c>
      <c r="M11" s="84">
        <f>J11/'סכום נכסי הקרן'!$C$42</f>
        <v>2.2319164003813156E-5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W11" s="1"/>
    </row>
    <row r="12" spans="2:49" ht="17.25" customHeight="1">
      <c r="B12" s="92" t="s">
        <v>195</v>
      </c>
      <c r="C12" s="73"/>
      <c r="D12" s="73"/>
      <c r="E12" s="73"/>
      <c r="F12" s="73"/>
      <c r="G12" s="73"/>
      <c r="H12" s="83"/>
      <c r="I12" s="83"/>
      <c r="J12" s="83">
        <v>16.233810000000002</v>
      </c>
      <c r="K12" s="73"/>
      <c r="L12" s="84">
        <f t="shared" ref="L12:L14" si="0">J12/$J$11</f>
        <v>1</v>
      </c>
      <c r="M12" s="84">
        <f>J12/'סכום נכסי הקרן'!$C$42</f>
        <v>2.2319164003813156E-5</v>
      </c>
    </row>
    <row r="13" spans="2:49">
      <c r="B13" s="76" t="s">
        <v>1980</v>
      </c>
      <c r="C13" s="73">
        <v>5992</v>
      </c>
      <c r="D13" s="86" t="s">
        <v>28</v>
      </c>
      <c r="E13" s="73" t="s">
        <v>1958</v>
      </c>
      <c r="F13" s="86" t="s">
        <v>657</v>
      </c>
      <c r="G13" s="86" t="s">
        <v>129</v>
      </c>
      <c r="H13" s="83">
        <v>1296.0000000000002</v>
      </c>
      <c r="I13" s="83">
        <v>9.9999999999999995E-7</v>
      </c>
      <c r="J13" s="83">
        <v>1.3000000000000002E-4</v>
      </c>
      <c r="K13" s="84">
        <v>4.7472527472527478E-5</v>
      </c>
      <c r="L13" s="84">
        <f t="shared" si="0"/>
        <v>8.0079784104902047E-6</v>
      </c>
      <c r="M13" s="84">
        <f>J13/'סכום נכסי הקרן'!$C$42</f>
        <v>1.787313834827259E-10</v>
      </c>
    </row>
    <row r="14" spans="2:49">
      <c r="B14" s="76" t="s">
        <v>1981</v>
      </c>
      <c r="C14" s="73" t="s">
        <v>1982</v>
      </c>
      <c r="D14" s="86" t="s">
        <v>28</v>
      </c>
      <c r="E14" s="73" t="s">
        <v>1983</v>
      </c>
      <c r="F14" s="86" t="s">
        <v>125</v>
      </c>
      <c r="G14" s="86" t="s">
        <v>128</v>
      </c>
      <c r="H14" s="83">
        <v>291.22000000000008</v>
      </c>
      <c r="I14" s="83">
        <v>1620</v>
      </c>
      <c r="J14" s="83">
        <v>16.233810000000002</v>
      </c>
      <c r="K14" s="84">
        <v>2.9700795560316684E-5</v>
      </c>
      <c r="L14" s="84">
        <f t="shared" si="0"/>
        <v>1</v>
      </c>
      <c r="M14" s="84">
        <f>J14/'סכום נכסי הקרן'!$C$42</f>
        <v>2.2319164003813156E-5</v>
      </c>
    </row>
    <row r="15" spans="2:49">
      <c r="B15" s="72"/>
      <c r="C15" s="73"/>
      <c r="D15" s="73"/>
      <c r="E15" s="73"/>
      <c r="F15" s="73"/>
      <c r="G15" s="73"/>
      <c r="H15" s="83"/>
      <c r="I15" s="83"/>
      <c r="J15" s="73"/>
      <c r="K15" s="73"/>
      <c r="L15" s="84"/>
      <c r="M15" s="73"/>
    </row>
    <row r="16" spans="2:49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</row>
    <row r="17" spans="2:13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</row>
    <row r="18" spans="2:13">
      <c r="B18" s="114" t="s">
        <v>216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</row>
    <row r="19" spans="2:13">
      <c r="B19" s="114" t="s">
        <v>108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</row>
    <row r="20" spans="2:13">
      <c r="B20" s="114" t="s">
        <v>199</v>
      </c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</row>
    <row r="21" spans="2:13">
      <c r="B21" s="114" t="s">
        <v>207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</row>
    <row r="22" spans="2:13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</row>
    <row r="23" spans="2:13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</row>
    <row r="24" spans="2:13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</row>
    <row r="25" spans="2:13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</row>
    <row r="26" spans="2:13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</row>
    <row r="27" spans="2:13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</row>
    <row r="28" spans="2:13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</row>
    <row r="29" spans="2:13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</row>
    <row r="30" spans="2:13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</row>
    <row r="31" spans="2:13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</row>
    <row r="32" spans="2:13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</row>
    <row r="33" spans="2:13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</row>
    <row r="34" spans="2:13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</row>
    <row r="35" spans="2:13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</row>
    <row r="36" spans="2:13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</row>
    <row r="37" spans="2:13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</row>
    <row r="38" spans="2:13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</row>
    <row r="39" spans="2:13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</row>
    <row r="40" spans="2:13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</row>
    <row r="41" spans="2:13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</row>
    <row r="42" spans="2:13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</row>
    <row r="43" spans="2:13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</row>
    <row r="44" spans="2:13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</row>
    <row r="45" spans="2:13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</row>
    <row r="46" spans="2:13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</row>
    <row r="47" spans="2:13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</row>
    <row r="48" spans="2:13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</row>
    <row r="49" spans="2:13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</row>
    <row r="50" spans="2:13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</row>
    <row r="51" spans="2:13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</row>
    <row r="52" spans="2:1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</row>
    <row r="53" spans="2:1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</row>
    <row r="54" spans="2:1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</row>
    <row r="55" spans="2:1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</row>
    <row r="56" spans="2:1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</row>
    <row r="57" spans="2:1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</row>
    <row r="58" spans="2:13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</row>
    <row r="59" spans="2:13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</row>
    <row r="60" spans="2:13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</row>
    <row r="61" spans="2:13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</row>
    <row r="62" spans="2:13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</row>
    <row r="63" spans="2:13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</row>
    <row r="64" spans="2:13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</row>
    <row r="65" spans="2:13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</row>
    <row r="66" spans="2:13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</row>
    <row r="67" spans="2:13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</row>
    <row r="68" spans="2:13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</row>
    <row r="69" spans="2:13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</row>
    <row r="70" spans="2:13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</row>
    <row r="71" spans="2:13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  <row r="72" spans="2:13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  <row r="73" spans="2:13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  <row r="74" spans="2:13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  <row r="75" spans="2:13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</row>
    <row r="76" spans="2:13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</row>
    <row r="77" spans="2:13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</row>
    <row r="78" spans="2:13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</row>
    <row r="79" spans="2:13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</row>
    <row r="80" spans="2:13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</row>
    <row r="81" spans="2:13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</row>
    <row r="82" spans="2:13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</row>
    <row r="83" spans="2:13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</row>
    <row r="84" spans="2:13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</row>
    <row r="85" spans="2:13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</row>
    <row r="86" spans="2:13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</row>
    <row r="87" spans="2:13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</row>
    <row r="88" spans="2:13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</row>
    <row r="89" spans="2:13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</row>
    <row r="90" spans="2:13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</row>
    <row r="91" spans="2:13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</row>
    <row r="92" spans="2:13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</row>
    <row r="93" spans="2:13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</row>
    <row r="94" spans="2:13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</row>
    <row r="95" spans="2:13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</row>
    <row r="96" spans="2:13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</row>
    <row r="97" spans="2:13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</row>
    <row r="98" spans="2:13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</row>
    <row r="99" spans="2:13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</row>
    <row r="100" spans="2:13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</row>
    <row r="101" spans="2:13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</row>
    <row r="102" spans="2:13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</row>
    <row r="103" spans="2:13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</row>
    <row r="104" spans="2:13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</row>
    <row r="105" spans="2:13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</row>
    <row r="106" spans="2:13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</row>
    <row r="107" spans="2:13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</row>
    <row r="108" spans="2:13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</row>
    <row r="109" spans="2:13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</row>
    <row r="110" spans="2:13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</row>
    <row r="111" spans="2:13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</row>
    <row r="112" spans="2:13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</row>
    <row r="113" spans="2:13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</row>
    <row r="114" spans="2:13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</row>
    <row r="115" spans="2:13">
      <c r="B115" s="112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</row>
    <row r="116" spans="2:13">
      <c r="B116" s="112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</row>
    <row r="117" spans="2:13">
      <c r="B117" s="112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</row>
    <row r="118" spans="2:13">
      <c r="B118" s="112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</row>
    <row r="119" spans="2:13">
      <c r="B119" s="112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</row>
    <row r="120" spans="2:13">
      <c r="B120" s="112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</row>
    <row r="121" spans="2:13">
      <c r="B121" s="112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</row>
    <row r="122" spans="2:13">
      <c r="B122" s="112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</row>
    <row r="123" spans="2:13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</row>
    <row r="124" spans="2:13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</row>
    <row r="125" spans="2:13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</row>
    <row r="126" spans="2:13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</row>
    <row r="127" spans="2:13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</row>
    <row r="128" spans="2:13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</row>
    <row r="129" spans="2:13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</row>
    <row r="130" spans="2:13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</row>
    <row r="131" spans="2:13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</row>
    <row r="132" spans="2:13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</row>
    <row r="133" spans="2:13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</row>
    <row r="134" spans="2:13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</row>
    <row r="135" spans="2:13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</row>
    <row r="136" spans="2:13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</row>
    <row r="137" spans="2:13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</row>
    <row r="138" spans="2:13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</row>
    <row r="139" spans="2:13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</row>
    <row r="140" spans="2:13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</row>
    <row r="141" spans="2:13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</row>
    <row r="142" spans="2:13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</row>
    <row r="143" spans="2:13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</row>
    <row r="144" spans="2:13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</row>
    <row r="145" spans="2:13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</row>
    <row r="146" spans="2:13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</row>
    <row r="147" spans="2:13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</row>
    <row r="148" spans="2:13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</row>
    <row r="149" spans="2:13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</row>
    <row r="150" spans="2:13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</row>
    <row r="151" spans="2:13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</row>
    <row r="152" spans="2:13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</row>
    <row r="153" spans="2:13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</row>
    <row r="154" spans="2:13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</row>
    <row r="155" spans="2:13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</row>
    <row r="156" spans="2:13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</row>
    <row r="157" spans="2:13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</row>
    <row r="158" spans="2:13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</row>
    <row r="159" spans="2:13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</row>
    <row r="160" spans="2:13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</row>
    <row r="161" spans="2:13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</row>
    <row r="162" spans="2:13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</row>
    <row r="163" spans="2:13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</row>
    <row r="164" spans="2:13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</row>
    <row r="165" spans="2:13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</row>
    <row r="166" spans="2:13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</row>
    <row r="167" spans="2:13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</row>
    <row r="168" spans="2:13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</row>
    <row r="169" spans="2:13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</row>
    <row r="170" spans="2:13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</row>
    <row r="171" spans="2:13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</row>
    <row r="172" spans="2:13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</row>
    <row r="173" spans="2:13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</row>
    <row r="174" spans="2:13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</row>
    <row r="175" spans="2:13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</row>
    <row r="176" spans="2:13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</row>
    <row r="177" spans="2:13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</row>
    <row r="178" spans="2:13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</row>
    <row r="179" spans="2:13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</row>
    <row r="180" spans="2:13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</row>
    <row r="181" spans="2:13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</row>
    <row r="182" spans="2:13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</row>
    <row r="183" spans="2:13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</row>
    <row r="184" spans="2:13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</row>
    <row r="185" spans="2:13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</row>
    <row r="186" spans="2:13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</row>
    <row r="187" spans="2:13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</row>
    <row r="188" spans="2:13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</row>
    <row r="189" spans="2:13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</row>
    <row r="190" spans="2:13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</row>
    <row r="191" spans="2:13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</row>
    <row r="192" spans="2:13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</row>
    <row r="193" spans="2:13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</row>
    <row r="194" spans="2:13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</row>
    <row r="195" spans="2:13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</row>
    <row r="196" spans="2:13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</row>
    <row r="197" spans="2:13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</row>
    <row r="198" spans="2:13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</row>
    <row r="199" spans="2:13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</row>
    <row r="200" spans="2:13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</row>
    <row r="201" spans="2:13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</row>
    <row r="202" spans="2:13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</row>
    <row r="203" spans="2:13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</row>
    <row r="204" spans="2:13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</row>
    <row r="205" spans="2:13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</row>
    <row r="206" spans="2:13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</row>
    <row r="207" spans="2:13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</row>
    <row r="208" spans="2:13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</row>
    <row r="209" spans="2:13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</row>
    <row r="210" spans="2:13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</row>
    <row r="211" spans="2:13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</row>
    <row r="212" spans="2:13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</row>
    <row r="213" spans="2:13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</row>
    <row r="214" spans="2:13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</row>
    <row r="215" spans="2:13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</row>
    <row r="216" spans="2:13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</row>
    <row r="217" spans="2:13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</row>
    <row r="218" spans="2:13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</row>
    <row r="219" spans="2:13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</row>
    <row r="220" spans="2:13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</row>
    <row r="221" spans="2:13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</row>
    <row r="222" spans="2:13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</row>
    <row r="223" spans="2:13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</row>
    <row r="224" spans="2:13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</row>
    <row r="225" spans="2:13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</row>
    <row r="226" spans="2:13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</row>
    <row r="227" spans="2:13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</row>
    <row r="228" spans="2:13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</row>
    <row r="229" spans="2:13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</row>
    <row r="230" spans="2:13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</row>
    <row r="231" spans="2:13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</row>
    <row r="232" spans="2:13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</row>
    <row r="233" spans="2:13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</row>
    <row r="234" spans="2:13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</row>
    <row r="235" spans="2:13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</row>
    <row r="236" spans="2:13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</row>
    <row r="237" spans="2:13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</row>
    <row r="238" spans="2:13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</row>
    <row r="239" spans="2:13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</row>
    <row r="240" spans="2:13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</row>
    <row r="241" spans="2:13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</row>
    <row r="242" spans="2:13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</row>
    <row r="243" spans="2:13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</row>
    <row r="244" spans="2:13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</row>
    <row r="245" spans="2:13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</row>
    <row r="246" spans="2:13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</row>
    <row r="247" spans="2:13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</row>
    <row r="248" spans="2:13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</row>
    <row r="249" spans="2:13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</row>
    <row r="250" spans="2:13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</row>
    <row r="251" spans="2:13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</row>
    <row r="252" spans="2:13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</row>
    <row r="253" spans="2:13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</row>
    <row r="254" spans="2:13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</row>
    <row r="255" spans="2:13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</row>
    <row r="256" spans="2:13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</row>
    <row r="257" spans="2:13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</row>
    <row r="258" spans="2:13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</row>
    <row r="259" spans="2:13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</row>
    <row r="260" spans="2:13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</row>
    <row r="261" spans="2:13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</row>
    <row r="262" spans="2:13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</row>
    <row r="263" spans="2:13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</row>
    <row r="264" spans="2:13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</row>
    <row r="265" spans="2:13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</row>
    <row r="266" spans="2:13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</row>
    <row r="267" spans="2:13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</row>
    <row r="268" spans="2:13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</row>
    <row r="269" spans="2:13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</row>
    <row r="270" spans="2:13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</row>
    <row r="271" spans="2:13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</row>
    <row r="272" spans="2:13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</row>
    <row r="273" spans="2:13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</row>
    <row r="274" spans="2:13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</row>
    <row r="275" spans="2:13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</row>
    <row r="276" spans="2:13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</row>
    <row r="277" spans="2:13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</row>
    <row r="278" spans="2:13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</row>
    <row r="279" spans="2:13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</row>
    <row r="280" spans="2:13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</row>
    <row r="281" spans="2:13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</row>
    <row r="282" spans="2:13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</row>
    <row r="283" spans="2:13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</row>
    <row r="284" spans="2:13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</row>
    <row r="285" spans="2:13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</row>
    <row r="286" spans="2:13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</row>
    <row r="287" spans="2:13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</row>
    <row r="288" spans="2:13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</row>
    <row r="289" spans="2:13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</row>
    <row r="290" spans="2:13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</row>
    <row r="291" spans="2:13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</row>
    <row r="292" spans="2:13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</row>
    <row r="293" spans="2:13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</row>
    <row r="294" spans="2:13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</row>
    <row r="295" spans="2:13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</row>
    <row r="296" spans="2:13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</row>
    <row r="297" spans="2:13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</row>
    <row r="298" spans="2:13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</row>
    <row r="299" spans="2:13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</row>
    <row r="300" spans="2:13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</row>
    <row r="301" spans="2:13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</row>
    <row r="302" spans="2:13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1"/>
      <c r="C402" s="1"/>
      <c r="D402" s="1"/>
      <c r="E402" s="1"/>
    </row>
    <row r="403" spans="2:5">
      <c r="B403" s="41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5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K63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3.42578125" style="2" bestFit="1" customWidth="1"/>
    <col min="3" max="3" width="50.42578125" style="2" bestFit="1" customWidth="1"/>
    <col min="4" max="4" width="12.28515625" style="1" bestFit="1" customWidth="1"/>
    <col min="5" max="5" width="11.28515625" style="1" bestFit="1" customWidth="1"/>
    <col min="6" max="6" width="13.140625" style="1" bestFit="1" customWidth="1"/>
    <col min="7" max="7" width="7.28515625" style="1" bestFit="1" customWidth="1"/>
    <col min="8" max="8" width="10.140625" style="1" bestFit="1" customWidth="1"/>
    <col min="9" max="9" width="9" style="1" bestFit="1" customWidth="1"/>
    <col min="10" max="10" width="9.140625" style="1" bestFit="1" customWidth="1"/>
    <col min="11" max="11" width="9" style="1" bestFit="1" customWidth="1"/>
    <col min="12" max="16384" width="9.140625" style="1"/>
  </cols>
  <sheetData>
    <row r="1" spans="2:11">
      <c r="B1" s="46" t="s">
        <v>142</v>
      </c>
      <c r="C1" s="67" t="s" vm="1">
        <v>225</v>
      </c>
    </row>
    <row r="2" spans="2:11">
      <c r="B2" s="46" t="s">
        <v>141</v>
      </c>
      <c r="C2" s="67" t="s">
        <v>226</v>
      </c>
    </row>
    <row r="3" spans="2:11">
      <c r="B3" s="46" t="s">
        <v>143</v>
      </c>
      <c r="C3" s="67" t="s">
        <v>227</v>
      </c>
    </row>
    <row r="4" spans="2:11">
      <c r="B4" s="46" t="s">
        <v>144</v>
      </c>
      <c r="C4" s="67">
        <v>2145</v>
      </c>
    </row>
    <row r="6" spans="2:11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11" ht="26.25" customHeight="1">
      <c r="B7" s="127" t="s">
        <v>94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11" s="3" customFormat="1" ht="78.75">
      <c r="B8" s="21" t="s">
        <v>112</v>
      </c>
      <c r="C8" s="29" t="s">
        <v>44</v>
      </c>
      <c r="D8" s="29" t="s">
        <v>99</v>
      </c>
      <c r="E8" s="29" t="s">
        <v>100</v>
      </c>
      <c r="F8" s="29" t="s">
        <v>201</v>
      </c>
      <c r="G8" s="29" t="s">
        <v>200</v>
      </c>
      <c r="H8" s="29" t="s">
        <v>107</v>
      </c>
      <c r="I8" s="29" t="s">
        <v>58</v>
      </c>
      <c r="J8" s="29" t="s">
        <v>145</v>
      </c>
      <c r="K8" s="30" t="s">
        <v>147</v>
      </c>
    </row>
    <row r="9" spans="2:11" s="3" customFormat="1" ht="21" customHeight="1">
      <c r="B9" s="14"/>
      <c r="C9" s="15"/>
      <c r="D9" s="15"/>
      <c r="E9" s="31" t="s">
        <v>21</v>
      </c>
      <c r="F9" s="31" t="s">
        <v>208</v>
      </c>
      <c r="G9" s="31"/>
      <c r="H9" s="31" t="s">
        <v>204</v>
      </c>
      <c r="I9" s="31" t="s">
        <v>19</v>
      </c>
      <c r="J9" s="31" t="s">
        <v>19</v>
      </c>
      <c r="K9" s="32" t="s">
        <v>19</v>
      </c>
    </row>
    <row r="10" spans="2:11" s="4" customFormat="1" ht="18" customHeight="1">
      <c r="B10" s="17"/>
      <c r="C10" s="18" t="s">
        <v>0</v>
      </c>
      <c r="D10" s="18" t="s">
        <v>2</v>
      </c>
      <c r="E10" s="18" t="s">
        <v>3</v>
      </c>
      <c r="F10" s="18" t="s">
        <v>4</v>
      </c>
      <c r="G10" s="18" t="s">
        <v>5</v>
      </c>
      <c r="H10" s="18" t="s">
        <v>6</v>
      </c>
      <c r="I10" s="18" t="s">
        <v>7</v>
      </c>
      <c r="J10" s="18" t="s">
        <v>8</v>
      </c>
      <c r="K10" s="19" t="s">
        <v>9</v>
      </c>
    </row>
    <row r="11" spans="2:11" s="4" customFormat="1" ht="18" customHeight="1">
      <c r="B11" s="68" t="s">
        <v>1984</v>
      </c>
      <c r="C11" s="69"/>
      <c r="D11" s="69"/>
      <c r="E11" s="69"/>
      <c r="F11" s="77"/>
      <c r="G11" s="79"/>
      <c r="H11" s="77">
        <v>37559.558199999999</v>
      </c>
      <c r="I11" s="69"/>
      <c r="J11" s="78">
        <f>H11/$H$11</f>
        <v>1</v>
      </c>
      <c r="K11" s="78">
        <f>H11/'סכום נכסי הקרן'!$C$42</f>
        <v>5.1639013846815081E-2</v>
      </c>
    </row>
    <row r="12" spans="2:11" ht="21" customHeight="1">
      <c r="B12" s="70" t="s">
        <v>1985</v>
      </c>
      <c r="C12" s="71"/>
      <c r="D12" s="71"/>
      <c r="E12" s="71"/>
      <c r="F12" s="80"/>
      <c r="G12" s="82"/>
      <c r="H12" s="80">
        <v>1771.8894600000001</v>
      </c>
      <c r="I12" s="71"/>
      <c r="J12" s="81">
        <f t="shared" ref="J12:J15" si="0">H12/$H$11</f>
        <v>4.7175460652782657E-2</v>
      </c>
      <c r="K12" s="81">
        <f>H12/'סכום נכסי הקרן'!$C$42</f>
        <v>2.4360942658789237E-3</v>
      </c>
    </row>
    <row r="13" spans="2:11">
      <c r="B13" s="89" t="s">
        <v>190</v>
      </c>
      <c r="C13" s="71"/>
      <c r="D13" s="71"/>
      <c r="E13" s="71"/>
      <c r="F13" s="80"/>
      <c r="G13" s="82"/>
      <c r="H13" s="80">
        <v>267.30586000000005</v>
      </c>
      <c r="I13" s="71"/>
      <c r="J13" s="81">
        <f t="shared" si="0"/>
        <v>7.1168531476496454E-3</v>
      </c>
      <c r="K13" s="81">
        <f>H13/'סכום נכסי הקרן'!$C$42</f>
        <v>3.6750727823722958E-4</v>
      </c>
    </row>
    <row r="14" spans="2:11">
      <c r="B14" s="76" t="s">
        <v>1986</v>
      </c>
      <c r="C14" s="73">
        <v>7034</v>
      </c>
      <c r="D14" s="86" t="s">
        <v>128</v>
      </c>
      <c r="E14" s="99">
        <v>43850</v>
      </c>
      <c r="F14" s="83">
        <v>17301.680000000004</v>
      </c>
      <c r="G14" s="85">
        <v>87.129400000000004</v>
      </c>
      <c r="H14" s="83">
        <v>51.872560000000014</v>
      </c>
      <c r="I14" s="84">
        <v>4.5214831655736318E-3</v>
      </c>
      <c r="J14" s="84">
        <f t="shared" si="0"/>
        <v>1.3810748178608773E-3</v>
      </c>
      <c r="K14" s="84">
        <f>H14/'סכום נכסי הקרן'!$C$42</f>
        <v>7.1317341643005453E-5</v>
      </c>
    </row>
    <row r="15" spans="2:11">
      <c r="B15" s="76" t="s">
        <v>1987</v>
      </c>
      <c r="C15" s="73">
        <v>5277</v>
      </c>
      <c r="D15" s="86" t="s">
        <v>128</v>
      </c>
      <c r="E15" s="99">
        <v>42481</v>
      </c>
      <c r="F15" s="83">
        <v>50630.34</v>
      </c>
      <c r="G15" s="85">
        <v>123.6566</v>
      </c>
      <c r="H15" s="83">
        <v>215.43330000000006</v>
      </c>
      <c r="I15" s="84">
        <v>3.1649999999999998E-2</v>
      </c>
      <c r="J15" s="84">
        <f t="shared" si="0"/>
        <v>5.7357783297887687E-3</v>
      </c>
      <c r="K15" s="84">
        <f>H15/'סכום נכסי הקרן'!$C$42</f>
        <v>2.9618993659422414E-4</v>
      </c>
    </row>
    <row r="16" spans="2:11">
      <c r="B16" s="72"/>
      <c r="C16" s="73"/>
      <c r="D16" s="73"/>
      <c r="E16" s="73"/>
      <c r="F16" s="83"/>
      <c r="G16" s="85"/>
      <c r="H16" s="73"/>
      <c r="I16" s="73"/>
      <c r="J16" s="84"/>
      <c r="K16" s="73"/>
    </row>
    <row r="17" spans="2:11">
      <c r="B17" s="89" t="s">
        <v>192</v>
      </c>
      <c r="C17" s="73"/>
      <c r="D17" s="73"/>
      <c r="E17" s="73"/>
      <c r="F17" s="83"/>
      <c r="G17" s="85"/>
      <c r="H17" s="83">
        <v>93.690880000000021</v>
      </c>
      <c r="I17" s="73"/>
      <c r="J17" s="84">
        <f t="shared" ref="J17:J18" si="1">H17/$H$11</f>
        <v>2.4944617160060213E-3</v>
      </c>
      <c r="K17" s="84">
        <f>H17/'סכום נכסי הקרן'!$C$42</f>
        <v>1.2881154309318503E-4</v>
      </c>
    </row>
    <row r="18" spans="2:11">
      <c r="B18" s="76" t="s">
        <v>1988</v>
      </c>
      <c r="C18" s="73">
        <v>7004</v>
      </c>
      <c r="D18" s="86" t="s">
        <v>129</v>
      </c>
      <c r="E18" s="99">
        <v>43614</v>
      </c>
      <c r="F18" s="83">
        <v>112234.35000000002</v>
      </c>
      <c r="G18" s="85">
        <v>83.477861000000004</v>
      </c>
      <c r="H18" s="83">
        <v>93.690880000000021</v>
      </c>
      <c r="I18" s="84">
        <v>3.8664227533333328E-3</v>
      </c>
      <c r="J18" s="84">
        <f t="shared" si="1"/>
        <v>2.4944617160060213E-3</v>
      </c>
      <c r="K18" s="84">
        <f>H18/'סכום נכסי הקרן'!$C$42</f>
        <v>1.2881154309318503E-4</v>
      </c>
    </row>
    <row r="19" spans="2:11">
      <c r="B19" s="72"/>
      <c r="C19" s="73"/>
      <c r="D19" s="73"/>
      <c r="E19" s="73"/>
      <c r="F19" s="83"/>
      <c r="G19" s="85"/>
      <c r="H19" s="73"/>
      <c r="I19" s="73"/>
      <c r="J19" s="84"/>
      <c r="K19" s="73"/>
    </row>
    <row r="20" spans="2:11">
      <c r="B20" s="89" t="s">
        <v>193</v>
      </c>
      <c r="C20" s="71"/>
      <c r="D20" s="71"/>
      <c r="E20" s="71"/>
      <c r="F20" s="80"/>
      <c r="G20" s="82"/>
      <c r="H20" s="80">
        <v>1410.8927200000003</v>
      </c>
      <c r="I20" s="71"/>
      <c r="J20" s="81">
        <f t="shared" ref="J20:J32" si="2">H20/$H$11</f>
        <v>3.7564145789126993E-2</v>
      </c>
      <c r="K20" s="81">
        <f>H20/'סכום נכסי הקרן'!$C$42</f>
        <v>1.9397754445485095E-3</v>
      </c>
    </row>
    <row r="21" spans="2:11">
      <c r="B21" s="76" t="s">
        <v>1989</v>
      </c>
      <c r="C21" s="73">
        <v>7055</v>
      </c>
      <c r="D21" s="86" t="s">
        <v>128</v>
      </c>
      <c r="E21" s="99">
        <v>43914</v>
      </c>
      <c r="F21" s="83">
        <v>17512.000000000004</v>
      </c>
      <c r="G21" s="85">
        <v>86.847800000000007</v>
      </c>
      <c r="H21" s="83">
        <v>52.33344000000001</v>
      </c>
      <c r="I21" s="84">
        <v>3.0655278666666666E-3</v>
      </c>
      <c r="J21" s="84">
        <f t="shared" si="2"/>
        <v>1.393345462726982E-3</v>
      </c>
      <c r="K21" s="84">
        <f>H21/'סכום נכסי הקרן'!$C$42</f>
        <v>7.1950985643155595E-5</v>
      </c>
    </row>
    <row r="22" spans="2:11" ht="16.5" customHeight="1">
      <c r="B22" s="76" t="s">
        <v>1990</v>
      </c>
      <c r="C22" s="73">
        <v>7044</v>
      </c>
      <c r="D22" s="86" t="s">
        <v>128</v>
      </c>
      <c r="E22" s="99">
        <v>43466</v>
      </c>
      <c r="F22" s="83">
        <v>1158.1199999999999</v>
      </c>
      <c r="G22" s="85">
        <v>100</v>
      </c>
      <c r="H22" s="83">
        <v>3.9850900000000005</v>
      </c>
      <c r="I22" s="84">
        <v>1.6380950000000001E-5</v>
      </c>
      <c r="J22" s="84">
        <f t="shared" si="2"/>
        <v>1.0610055578342773E-4</v>
      </c>
      <c r="K22" s="84">
        <f>H22/'סכום נכסי הקרן'!$C$42</f>
        <v>5.4789280692552011E-6</v>
      </c>
    </row>
    <row r="23" spans="2:11" ht="16.5" customHeight="1">
      <c r="B23" s="76" t="s">
        <v>1991</v>
      </c>
      <c r="C23" s="73">
        <v>7038</v>
      </c>
      <c r="D23" s="86" t="s">
        <v>128</v>
      </c>
      <c r="E23" s="99">
        <v>43556</v>
      </c>
      <c r="F23" s="83">
        <v>29304.750000000004</v>
      </c>
      <c r="G23" s="85">
        <v>100</v>
      </c>
      <c r="H23" s="83">
        <v>100.83764000000001</v>
      </c>
      <c r="I23" s="84">
        <v>9.2179246153846147E-4</v>
      </c>
      <c r="J23" s="84">
        <f t="shared" si="2"/>
        <v>2.6847397795003885E-3</v>
      </c>
      <c r="K23" s="84">
        <f>H23/'סכום נכסי הקרן'!$C$42</f>
        <v>1.3863731464871582E-4</v>
      </c>
    </row>
    <row r="24" spans="2:11" ht="16.5" customHeight="1">
      <c r="B24" s="76" t="s">
        <v>1992</v>
      </c>
      <c r="C24" s="73">
        <v>6662</v>
      </c>
      <c r="D24" s="86" t="s">
        <v>128</v>
      </c>
      <c r="E24" s="99">
        <v>43556</v>
      </c>
      <c r="F24" s="83">
        <v>5220.920000000001</v>
      </c>
      <c r="G24" s="85">
        <v>54.403599999999997</v>
      </c>
      <c r="H24" s="83">
        <v>9.7737200000000009</v>
      </c>
      <c r="I24" s="84">
        <v>2.5215798695652171E-3</v>
      </c>
      <c r="J24" s="84">
        <f t="shared" si="2"/>
        <v>2.6021924826581162E-4</v>
      </c>
      <c r="K24" s="84">
        <f>H24/'סכום נכסי הקרן'!$C$42</f>
        <v>1.3437465364406058E-5</v>
      </c>
    </row>
    <row r="25" spans="2:11">
      <c r="B25" s="76" t="s">
        <v>1993</v>
      </c>
      <c r="C25" s="73">
        <v>5322</v>
      </c>
      <c r="D25" s="86" t="s">
        <v>130</v>
      </c>
      <c r="E25" s="99">
        <v>42527</v>
      </c>
      <c r="F25" s="83">
        <v>72494.16</v>
      </c>
      <c r="G25" s="85">
        <v>195.86590000000001</v>
      </c>
      <c r="H25" s="83">
        <v>571.62868999999989</v>
      </c>
      <c r="I25" s="84">
        <v>7.2895585919999992E-2</v>
      </c>
      <c r="J25" s="84">
        <f t="shared" si="2"/>
        <v>1.5219260220158817E-2</v>
      </c>
      <c r="K25" s="84">
        <f>H25/'סכום נכסי הקרן'!$C$42</f>
        <v>7.8590758924706311E-4</v>
      </c>
    </row>
    <row r="26" spans="2:11">
      <c r="B26" s="76" t="s">
        <v>1994</v>
      </c>
      <c r="C26" s="73">
        <v>5310</v>
      </c>
      <c r="D26" s="86" t="s">
        <v>128</v>
      </c>
      <c r="E26" s="99">
        <v>42979</v>
      </c>
      <c r="F26" s="83">
        <v>55516.160000000011</v>
      </c>
      <c r="G26" s="85">
        <v>94.006600000000006</v>
      </c>
      <c r="H26" s="83">
        <v>179.58183</v>
      </c>
      <c r="I26" s="84">
        <v>1.1573409851745576E-4</v>
      </c>
      <c r="J26" s="84">
        <f t="shared" si="2"/>
        <v>4.7812551213661505E-3</v>
      </c>
      <c r="K26" s="84">
        <f>H26/'סכום נכסי הקרן'!$C$42</f>
        <v>2.4689929941738219E-4</v>
      </c>
    </row>
    <row r="27" spans="2:11">
      <c r="B27" s="76" t="s">
        <v>1995</v>
      </c>
      <c r="C27" s="73">
        <v>7047</v>
      </c>
      <c r="D27" s="86" t="s">
        <v>128</v>
      </c>
      <c r="E27" s="99">
        <v>43466</v>
      </c>
      <c r="F27" s="83">
        <v>2990.4800000000005</v>
      </c>
      <c r="G27" s="85">
        <v>100</v>
      </c>
      <c r="H27" s="83">
        <v>10.290250000000002</v>
      </c>
      <c r="I27" s="84">
        <v>1.1602187485714286E-3</v>
      </c>
      <c r="J27" s="84">
        <f t="shared" si="2"/>
        <v>2.7397153995277831E-4</v>
      </c>
      <c r="K27" s="84">
        <f>H27/'סכום נכסי הקרן'!$C$42</f>
        <v>1.4147620145254771E-5</v>
      </c>
    </row>
    <row r="28" spans="2:11">
      <c r="B28" s="76" t="s">
        <v>1996</v>
      </c>
      <c r="C28" s="73">
        <v>7048</v>
      </c>
      <c r="D28" s="86" t="s">
        <v>128</v>
      </c>
      <c r="E28" s="99">
        <v>43466</v>
      </c>
      <c r="F28" s="83">
        <v>2850.7</v>
      </c>
      <c r="G28" s="85">
        <v>100</v>
      </c>
      <c r="H28" s="83">
        <v>9.8092500000000022</v>
      </c>
      <c r="I28" s="84">
        <v>2.1149821000000001E-3</v>
      </c>
      <c r="J28" s="84">
        <f t="shared" si="2"/>
        <v>2.6116521253436901E-4</v>
      </c>
      <c r="K28" s="84">
        <f>H28/'סכום נכסי הקרן'!$C$42</f>
        <v>1.3486314026368686E-5</v>
      </c>
    </row>
    <row r="29" spans="2:11">
      <c r="B29" s="76" t="s">
        <v>1997</v>
      </c>
      <c r="C29" s="73">
        <v>7075</v>
      </c>
      <c r="D29" s="86" t="s">
        <v>128</v>
      </c>
      <c r="E29" s="99">
        <v>43466</v>
      </c>
      <c r="F29" s="83">
        <v>25353.17</v>
      </c>
      <c r="G29" s="85">
        <v>100</v>
      </c>
      <c r="H29" s="83">
        <v>87.240259999999992</v>
      </c>
      <c r="I29" s="84">
        <v>1.3314280772727274E-2</v>
      </c>
      <c r="J29" s="84">
        <f t="shared" si="2"/>
        <v>2.3227179493288076E-3</v>
      </c>
      <c r="K29" s="84">
        <f>H29/'סכום נכסי הקרן'!$C$42</f>
        <v>1.1994286434763621E-4</v>
      </c>
    </row>
    <row r="30" spans="2:11">
      <c r="B30" s="76" t="s">
        <v>1998</v>
      </c>
      <c r="C30" s="73">
        <v>7026</v>
      </c>
      <c r="D30" s="86" t="s">
        <v>128</v>
      </c>
      <c r="E30" s="99">
        <v>43466</v>
      </c>
      <c r="F30" s="83">
        <v>3311.7500000000005</v>
      </c>
      <c r="G30" s="85">
        <v>91.560299999999998</v>
      </c>
      <c r="H30" s="83">
        <v>10.43397</v>
      </c>
      <c r="I30" s="84">
        <v>4.7275517143053536E-5</v>
      </c>
      <c r="J30" s="84">
        <f t="shared" si="2"/>
        <v>2.7779799603713123E-4</v>
      </c>
      <c r="K30" s="84">
        <f>H30/'סכום נכסי הקרן'!$C$42</f>
        <v>1.4345214563978901E-5</v>
      </c>
    </row>
    <row r="31" spans="2:11">
      <c r="B31" s="76" t="s">
        <v>1999</v>
      </c>
      <c r="C31" s="73">
        <v>7073</v>
      </c>
      <c r="D31" s="86" t="s">
        <v>128</v>
      </c>
      <c r="E31" s="99">
        <v>43466</v>
      </c>
      <c r="F31" s="83">
        <v>9533.8900000000012</v>
      </c>
      <c r="G31" s="85">
        <v>100</v>
      </c>
      <c r="H31" s="83">
        <v>32.806120000000007</v>
      </c>
      <c r="I31" s="84">
        <v>2.1714944199999999E-2</v>
      </c>
      <c r="J31" s="84">
        <f t="shared" si="2"/>
        <v>8.73442648747663E-4</v>
      </c>
      <c r="K31" s="84">
        <f>H31/'סכום נכסי הקרן'!$C$42</f>
        <v>4.5103717033079415E-5</v>
      </c>
    </row>
    <row r="32" spans="2:11">
      <c r="B32" s="76" t="s">
        <v>2000</v>
      </c>
      <c r="C32" s="73">
        <v>7029</v>
      </c>
      <c r="D32" s="86" t="s">
        <v>129</v>
      </c>
      <c r="E32" s="99">
        <v>43739</v>
      </c>
      <c r="F32" s="83">
        <v>349536.14000000007</v>
      </c>
      <c r="G32" s="85">
        <v>97.893310999999997</v>
      </c>
      <c r="H32" s="83">
        <v>342.17246000000006</v>
      </c>
      <c r="I32" s="84">
        <v>8.8508372093023255E-4</v>
      </c>
      <c r="J32" s="84">
        <f t="shared" si="2"/>
        <v>9.1101300547246598E-3</v>
      </c>
      <c r="K32" s="84">
        <f>H32/'סכום נכסי הקרן'!$C$42</f>
        <v>4.7043813204221299E-4</v>
      </c>
    </row>
    <row r="33" spans="2:11">
      <c r="B33" s="72"/>
      <c r="C33" s="73"/>
      <c r="D33" s="73"/>
      <c r="E33" s="73"/>
      <c r="F33" s="83"/>
      <c r="G33" s="85"/>
      <c r="H33" s="73"/>
      <c r="I33" s="73"/>
      <c r="J33" s="84"/>
      <c r="K33" s="73"/>
    </row>
    <row r="34" spans="2:11">
      <c r="B34" s="70" t="s">
        <v>2001</v>
      </c>
      <c r="C34" s="71"/>
      <c r="D34" s="71"/>
      <c r="E34" s="71"/>
      <c r="F34" s="80"/>
      <c r="G34" s="82"/>
      <c r="H34" s="80">
        <v>35787.668740000008</v>
      </c>
      <c r="I34" s="71"/>
      <c r="J34" s="81">
        <f t="shared" ref="J34:J97" si="3">H34/$H$11</f>
        <v>0.95282453934721756</v>
      </c>
      <c r="K34" s="81">
        <f>H34/'סכום נכסי הקרן'!$C$42</f>
        <v>4.9202919580936172E-2</v>
      </c>
    </row>
    <row r="35" spans="2:11">
      <c r="B35" s="89" t="s">
        <v>190</v>
      </c>
      <c r="C35" s="71"/>
      <c r="D35" s="71"/>
      <c r="E35" s="71"/>
      <c r="F35" s="80"/>
      <c r="G35" s="82"/>
      <c r="H35" s="80">
        <v>1567.8706300000003</v>
      </c>
      <c r="I35" s="71"/>
      <c r="J35" s="81">
        <f t="shared" si="3"/>
        <v>4.1743585524922397E-2</v>
      </c>
      <c r="K35" s="81">
        <f>H35/'סכום נכסי הקרן'!$C$42</f>
        <v>2.1555975909371772E-3</v>
      </c>
    </row>
    <row r="36" spans="2:11">
      <c r="B36" s="76" t="s">
        <v>2002</v>
      </c>
      <c r="C36" s="73">
        <v>5295</v>
      </c>
      <c r="D36" s="86" t="s">
        <v>128</v>
      </c>
      <c r="E36" s="99">
        <v>42879</v>
      </c>
      <c r="F36" s="83">
        <v>94403.360000000015</v>
      </c>
      <c r="G36" s="85">
        <v>108.07089999999999</v>
      </c>
      <c r="H36" s="83">
        <v>351.05963000000008</v>
      </c>
      <c r="I36" s="84">
        <v>3.0888528392002353E-5</v>
      </c>
      <c r="J36" s="84">
        <f t="shared" si="3"/>
        <v>9.3467454577247956E-3</v>
      </c>
      <c r="K36" s="84">
        <f>H36/'סכום נכסי הקרן'!$C$42</f>
        <v>4.8265671811410668E-4</v>
      </c>
    </row>
    <row r="37" spans="2:11">
      <c r="B37" s="76" t="s">
        <v>2003</v>
      </c>
      <c r="C37" s="73">
        <v>5327</v>
      </c>
      <c r="D37" s="86" t="s">
        <v>128</v>
      </c>
      <c r="E37" s="99">
        <v>43244</v>
      </c>
      <c r="F37" s="83">
        <v>67935.200000000012</v>
      </c>
      <c r="G37" s="85">
        <v>102.8698</v>
      </c>
      <c r="H37" s="83">
        <v>240.47363000000004</v>
      </c>
      <c r="I37" s="84">
        <v>6.5449999999999992E-5</v>
      </c>
      <c r="J37" s="84">
        <f t="shared" si="3"/>
        <v>6.402461624269053E-3</v>
      </c>
      <c r="K37" s="84">
        <f>H37/'סכום נכסי הקרן'!$C$42</f>
        <v>3.3061680446933186E-4</v>
      </c>
    </row>
    <row r="38" spans="2:11">
      <c r="B38" s="76" t="s">
        <v>2004</v>
      </c>
      <c r="C38" s="73">
        <v>5288</v>
      </c>
      <c r="D38" s="86" t="s">
        <v>128</v>
      </c>
      <c r="E38" s="99">
        <v>42649</v>
      </c>
      <c r="F38" s="83">
        <v>103878.95000000001</v>
      </c>
      <c r="G38" s="85">
        <v>174.45419999999999</v>
      </c>
      <c r="H38" s="83">
        <v>623.58215000000018</v>
      </c>
      <c r="I38" s="84">
        <v>2.7996121954977225E-4</v>
      </c>
      <c r="J38" s="84">
        <f t="shared" si="3"/>
        <v>1.6602488950469077E-2</v>
      </c>
      <c r="K38" s="84">
        <f>H38/'סכום נכסי הקרן'!$C$42</f>
        <v>8.5733615680486704E-4</v>
      </c>
    </row>
    <row r="39" spans="2:11">
      <c r="B39" s="76" t="s">
        <v>2005</v>
      </c>
      <c r="C39" s="73">
        <v>7068</v>
      </c>
      <c r="D39" s="86" t="s">
        <v>128</v>
      </c>
      <c r="E39" s="99">
        <v>43885</v>
      </c>
      <c r="F39" s="83">
        <v>13504.440000000002</v>
      </c>
      <c r="G39" s="85">
        <v>100</v>
      </c>
      <c r="H39" s="83">
        <v>46.46878000000001</v>
      </c>
      <c r="I39" s="84">
        <v>8.8566299999999997E-4</v>
      </c>
      <c r="J39" s="84">
        <f t="shared" si="3"/>
        <v>1.2372025185322869E-3</v>
      </c>
      <c r="K39" s="84">
        <f>H39/'סכום נכסי הקרן'!$C$42</f>
        <v>6.3887917985803265E-5</v>
      </c>
    </row>
    <row r="40" spans="2:11">
      <c r="B40" s="76" t="s">
        <v>2006</v>
      </c>
      <c r="C40" s="73">
        <v>6645</v>
      </c>
      <c r="D40" s="86" t="s">
        <v>128</v>
      </c>
      <c r="E40" s="99">
        <v>43466</v>
      </c>
      <c r="F40" s="83">
        <v>17241.220000000005</v>
      </c>
      <c r="G40" s="85">
        <v>90.836500000000001</v>
      </c>
      <c r="H40" s="83">
        <v>53.890600000000006</v>
      </c>
      <c r="I40" s="84">
        <v>3.7613633218777263E-4</v>
      </c>
      <c r="J40" s="84">
        <f t="shared" si="3"/>
        <v>1.4348038843545292E-3</v>
      </c>
      <c r="K40" s="84">
        <f>H40/'סכום נכסי הקרן'!$C$42</f>
        <v>7.4091857651647597E-5</v>
      </c>
    </row>
    <row r="41" spans="2:11">
      <c r="B41" s="76" t="s">
        <v>2007</v>
      </c>
      <c r="C41" s="73">
        <v>5333</v>
      </c>
      <c r="D41" s="86" t="s">
        <v>128</v>
      </c>
      <c r="E41" s="99">
        <v>43321</v>
      </c>
      <c r="F41" s="83">
        <v>69463.10000000002</v>
      </c>
      <c r="G41" s="85">
        <v>105.595</v>
      </c>
      <c r="H41" s="83">
        <v>252.39584000000002</v>
      </c>
      <c r="I41" s="84">
        <v>2.8081499999999996E-4</v>
      </c>
      <c r="J41" s="84">
        <f t="shared" si="3"/>
        <v>6.7198830895726569E-3</v>
      </c>
      <c r="K41" s="84">
        <f>H41/'סכום נכסי הקרן'!$C$42</f>
        <v>3.4700813591142095E-4</v>
      </c>
    </row>
    <row r="42" spans="2:11">
      <c r="B42" s="72"/>
      <c r="C42" s="73"/>
      <c r="D42" s="73"/>
      <c r="E42" s="73"/>
      <c r="F42" s="83"/>
      <c r="G42" s="85"/>
      <c r="H42" s="73"/>
      <c r="I42" s="73"/>
      <c r="J42" s="84"/>
      <c r="K42" s="73"/>
    </row>
    <row r="43" spans="2:11">
      <c r="B43" s="89" t="s">
        <v>192</v>
      </c>
      <c r="C43" s="71"/>
      <c r="D43" s="71"/>
      <c r="E43" s="71"/>
      <c r="F43" s="80"/>
      <c r="G43" s="82"/>
      <c r="H43" s="80">
        <v>2393.6873300000002</v>
      </c>
      <c r="I43" s="71"/>
      <c r="J43" s="81">
        <f t="shared" si="3"/>
        <v>6.3730444252137142E-2</v>
      </c>
      <c r="K43" s="81">
        <f>H43/'סכום נכסי הקרן'!$C$42</f>
        <v>3.2909772931997861E-3</v>
      </c>
    </row>
    <row r="44" spans="2:11">
      <c r="B44" s="76" t="s">
        <v>2008</v>
      </c>
      <c r="C44" s="73">
        <v>7064</v>
      </c>
      <c r="D44" s="86" t="s">
        <v>128</v>
      </c>
      <c r="E44" s="99">
        <v>43466</v>
      </c>
      <c r="F44" s="83">
        <v>75799.750000000015</v>
      </c>
      <c r="G44" s="85">
        <v>91.130799999999994</v>
      </c>
      <c r="H44" s="83">
        <v>237.69368000000006</v>
      </c>
      <c r="I44" s="84">
        <v>1.3263371270473805E-5</v>
      </c>
      <c r="J44" s="84">
        <f t="shared" si="3"/>
        <v>6.328447175398353E-3</v>
      </c>
      <c r="K44" s="84">
        <f>H44/'סכום נכסי הקרן'!$C$42</f>
        <v>3.2679477131923335E-4</v>
      </c>
    </row>
    <row r="45" spans="2:11">
      <c r="B45" s="76" t="s">
        <v>2009</v>
      </c>
      <c r="C45" s="73">
        <v>7031</v>
      </c>
      <c r="D45" s="86" t="s">
        <v>128</v>
      </c>
      <c r="E45" s="99">
        <v>43090</v>
      </c>
      <c r="F45" s="83">
        <v>145049.72000000003</v>
      </c>
      <c r="G45" s="85">
        <v>96.360399999999998</v>
      </c>
      <c r="H45" s="83">
        <v>480.95025000000004</v>
      </c>
      <c r="I45" s="84">
        <v>3.511746981554495E-5</v>
      </c>
      <c r="J45" s="84">
        <f t="shared" si="3"/>
        <v>1.2805002855438273E-2</v>
      </c>
      <c r="K45" s="84">
        <f>H45/'סכום נכסי הקרן'!$C$42</f>
        <v>6.612377197604837E-4</v>
      </c>
    </row>
    <row r="46" spans="2:11">
      <c r="B46" s="76" t="s">
        <v>2010</v>
      </c>
      <c r="C46" s="73">
        <v>7002</v>
      </c>
      <c r="D46" s="86" t="s">
        <v>128</v>
      </c>
      <c r="E46" s="99">
        <v>43431</v>
      </c>
      <c r="F46" s="83">
        <v>264857.62000000005</v>
      </c>
      <c r="G46" s="85">
        <v>108.27030000000001</v>
      </c>
      <c r="H46" s="83">
        <v>986.74853000000019</v>
      </c>
      <c r="I46" s="84">
        <v>7.5275828571428591E-5</v>
      </c>
      <c r="J46" s="84">
        <f t="shared" si="3"/>
        <v>2.6271569136827606E-2</v>
      </c>
      <c r="K46" s="84">
        <f>H46/'סכום נכסי הקרן'!$C$42</f>
        <v>1.3566379224342006E-3</v>
      </c>
    </row>
    <row r="47" spans="2:11">
      <c r="B47" s="76" t="s">
        <v>2011</v>
      </c>
      <c r="C47" s="73">
        <v>53431</v>
      </c>
      <c r="D47" s="86" t="s">
        <v>128</v>
      </c>
      <c r="E47" s="99">
        <v>43382</v>
      </c>
      <c r="F47" s="83">
        <v>67449.950000000012</v>
      </c>
      <c r="G47" s="85">
        <v>99.239699999999999</v>
      </c>
      <c r="H47" s="83">
        <v>230.33067000000005</v>
      </c>
      <c r="I47" s="84">
        <v>5.2489840780796749E-5</v>
      </c>
      <c r="J47" s="84">
        <f t="shared" si="3"/>
        <v>6.1324115894419665E-3</v>
      </c>
      <c r="K47" s="84">
        <f>H47/'סכום נכסי הקרן'!$C$42</f>
        <v>3.1667168698156303E-4</v>
      </c>
    </row>
    <row r="48" spans="2:11">
      <c r="B48" s="76" t="s">
        <v>2012</v>
      </c>
      <c r="C48" s="73">
        <v>5299</v>
      </c>
      <c r="D48" s="86" t="s">
        <v>128</v>
      </c>
      <c r="E48" s="99">
        <v>42831</v>
      </c>
      <c r="F48" s="83">
        <v>153689.43000000002</v>
      </c>
      <c r="G48" s="85">
        <v>86.596999999999994</v>
      </c>
      <c r="H48" s="83">
        <v>457.96420000000006</v>
      </c>
      <c r="I48" s="84">
        <v>2.5219866666666667E-4</v>
      </c>
      <c r="J48" s="84">
        <f t="shared" si="3"/>
        <v>1.2193013495030942E-2</v>
      </c>
      <c r="K48" s="84">
        <f>H48/'סכום נכסי הקרן'!$C$42</f>
        <v>6.2963519270430599E-4</v>
      </c>
    </row>
    <row r="49" spans="2:11">
      <c r="B49" s="72"/>
      <c r="C49" s="73"/>
      <c r="D49" s="73"/>
      <c r="E49" s="73"/>
      <c r="F49" s="83"/>
      <c r="G49" s="85"/>
      <c r="H49" s="73"/>
      <c r="I49" s="73"/>
      <c r="J49" s="84"/>
      <c r="K49" s="73"/>
    </row>
    <row r="50" spans="2:11">
      <c r="B50" s="89" t="s">
        <v>193</v>
      </c>
      <c r="C50" s="71"/>
      <c r="D50" s="71"/>
      <c r="E50" s="71"/>
      <c r="F50" s="80"/>
      <c r="G50" s="82"/>
      <c r="H50" s="80">
        <v>31826.110780000003</v>
      </c>
      <c r="I50" s="71"/>
      <c r="J50" s="81">
        <f t="shared" si="3"/>
        <v>0.84735050957015789</v>
      </c>
      <c r="K50" s="81">
        <f>H50/'סכום נכסי הקרן'!$C$42</f>
        <v>4.3756344696799204E-2</v>
      </c>
    </row>
    <row r="51" spans="2:11">
      <c r="B51" s="76" t="s">
        <v>2013</v>
      </c>
      <c r="C51" s="73">
        <v>7043</v>
      </c>
      <c r="D51" s="86" t="s">
        <v>130</v>
      </c>
      <c r="E51" s="99">
        <v>43860</v>
      </c>
      <c r="F51" s="83">
        <v>103870.63000000002</v>
      </c>
      <c r="G51" s="85">
        <v>93.0578</v>
      </c>
      <c r="H51" s="83">
        <v>389.13270000000006</v>
      </c>
      <c r="I51" s="84">
        <v>5.9567418500000005E-4</v>
      </c>
      <c r="J51" s="84">
        <f t="shared" si="3"/>
        <v>1.0360417391704039E-2</v>
      </c>
      <c r="K51" s="84">
        <f>H51/'סכום נכסי הקרן'!$C$42</f>
        <v>5.3500173714898867E-4</v>
      </c>
    </row>
    <row r="52" spans="2:11">
      <c r="B52" s="76" t="s">
        <v>2014</v>
      </c>
      <c r="C52" s="73">
        <v>5238</v>
      </c>
      <c r="D52" s="86" t="s">
        <v>130</v>
      </c>
      <c r="E52" s="99">
        <v>43221</v>
      </c>
      <c r="F52" s="83">
        <v>226228.51000000004</v>
      </c>
      <c r="G52" s="85">
        <v>100.6562</v>
      </c>
      <c r="H52" s="83">
        <v>916.72708000000023</v>
      </c>
      <c r="I52" s="84">
        <v>5.8286087714218705E-5</v>
      </c>
      <c r="J52" s="84">
        <f t="shared" si="3"/>
        <v>2.4407291350940337E-2</v>
      </c>
      <c r="K52" s="84">
        <f>H52/'סכום נכסי הקרן'!$C$42</f>
        <v>1.260368456034458E-3</v>
      </c>
    </row>
    <row r="53" spans="2:11">
      <c r="B53" s="76" t="s">
        <v>2015</v>
      </c>
      <c r="C53" s="73">
        <v>5339</v>
      </c>
      <c r="D53" s="86" t="s">
        <v>128</v>
      </c>
      <c r="E53" s="99">
        <v>42916</v>
      </c>
      <c r="F53" s="83">
        <v>132239.20000000004</v>
      </c>
      <c r="G53" s="85">
        <v>93.490799999999993</v>
      </c>
      <c r="H53" s="83">
        <v>425.41595000000007</v>
      </c>
      <c r="I53" s="84">
        <v>4.2320813103807032E-4</v>
      </c>
      <c r="J53" s="84">
        <f t="shared" si="3"/>
        <v>1.1326436475496138E-2</v>
      </c>
      <c r="K53" s="84">
        <f>H53/'סכום נכסי הקרן'!$C$42</f>
        <v>5.848860099932165E-4</v>
      </c>
    </row>
    <row r="54" spans="2:11">
      <c r="B54" s="76" t="s">
        <v>2016</v>
      </c>
      <c r="C54" s="73">
        <v>7006</v>
      </c>
      <c r="D54" s="86" t="s">
        <v>130</v>
      </c>
      <c r="E54" s="99">
        <v>43617</v>
      </c>
      <c r="F54" s="83">
        <v>59697.30000000001</v>
      </c>
      <c r="G54" s="85">
        <v>110.4087</v>
      </c>
      <c r="H54" s="83">
        <v>265.34455000000003</v>
      </c>
      <c r="I54" s="84">
        <v>3.852614102247552E-5</v>
      </c>
      <c r="J54" s="84">
        <f t="shared" si="3"/>
        <v>7.064634482308688E-3</v>
      </c>
      <c r="K54" s="84">
        <f>H54/'סכום נכסי הקרן'!$C$42</f>
        <v>3.6481075785462565E-4</v>
      </c>
    </row>
    <row r="55" spans="2:11">
      <c r="B55" s="76" t="s">
        <v>2017</v>
      </c>
      <c r="C55" s="73">
        <v>5291</v>
      </c>
      <c r="D55" s="86" t="s">
        <v>128</v>
      </c>
      <c r="E55" s="99">
        <v>42787</v>
      </c>
      <c r="F55" s="83">
        <v>199205.75000000003</v>
      </c>
      <c r="G55" s="85">
        <v>97.981999999999999</v>
      </c>
      <c r="H55" s="83">
        <v>671.63424000000009</v>
      </c>
      <c r="I55" s="84">
        <v>9.7196273830402075E-5</v>
      </c>
      <c r="J55" s="84">
        <f t="shared" si="3"/>
        <v>1.7881846118200616E-2</v>
      </c>
      <c r="K55" s="84">
        <f>H55/'סכום נכסי הקרן'!$C$42</f>
        <v>9.2340089930437815E-4</v>
      </c>
    </row>
    <row r="56" spans="2:11">
      <c r="B56" s="76" t="s">
        <v>2018</v>
      </c>
      <c r="C56" s="73">
        <v>5281</v>
      </c>
      <c r="D56" s="86" t="s">
        <v>128</v>
      </c>
      <c r="E56" s="99">
        <v>42603</v>
      </c>
      <c r="F56" s="83">
        <v>237912.12000000002</v>
      </c>
      <c r="G56" s="85">
        <v>49.327100000000002</v>
      </c>
      <c r="H56" s="83">
        <v>403.81907000000007</v>
      </c>
      <c r="I56" s="84">
        <v>4.2016874766105476E-4</v>
      </c>
      <c r="J56" s="84">
        <f t="shared" si="3"/>
        <v>1.0751432906897188E-2</v>
      </c>
      <c r="K56" s="84">
        <f>H56/'סכום נכסי הקרן'!$C$42</f>
        <v>5.5519339275236714E-4</v>
      </c>
    </row>
    <row r="57" spans="2:11">
      <c r="B57" s="76" t="s">
        <v>2019</v>
      </c>
      <c r="C57" s="73">
        <v>5302</v>
      </c>
      <c r="D57" s="86" t="s">
        <v>128</v>
      </c>
      <c r="E57" s="99">
        <v>42948</v>
      </c>
      <c r="F57" s="83">
        <v>72377.05</v>
      </c>
      <c r="G57" s="85">
        <v>85.277900000000002</v>
      </c>
      <c r="H57" s="83">
        <v>212.38413000000003</v>
      </c>
      <c r="I57" s="84">
        <v>1.1419918297872341E-5</v>
      </c>
      <c r="J57" s="84">
        <f t="shared" si="3"/>
        <v>5.6545960649771439E-3</v>
      </c>
      <c r="K57" s="84">
        <f>H57/'סכום נכסי הקרן'!$C$42</f>
        <v>2.9199776449750084E-4</v>
      </c>
    </row>
    <row r="58" spans="2:11">
      <c r="B58" s="76" t="s">
        <v>2020</v>
      </c>
      <c r="C58" s="73">
        <v>7025</v>
      </c>
      <c r="D58" s="86" t="s">
        <v>128</v>
      </c>
      <c r="E58" s="99">
        <v>43556</v>
      </c>
      <c r="F58" s="83">
        <v>31756.760000000006</v>
      </c>
      <c r="G58" s="85">
        <v>73.669799999999995</v>
      </c>
      <c r="H58" s="83">
        <v>80.502679999999998</v>
      </c>
      <c r="I58" s="84">
        <v>1.7675412166666667E-4</v>
      </c>
      <c r="J58" s="84">
        <f t="shared" si="3"/>
        <v>2.1433340501859259E-3</v>
      </c>
      <c r="K58" s="84">
        <f>H58/'סכום נכסי הקרן'!$C$42</f>
        <v>1.1067965669590127E-4</v>
      </c>
    </row>
    <row r="59" spans="2:11">
      <c r="B59" s="76" t="s">
        <v>2021</v>
      </c>
      <c r="C59" s="73">
        <v>7045</v>
      </c>
      <c r="D59" s="86" t="s">
        <v>130</v>
      </c>
      <c r="E59" s="99">
        <v>43909</v>
      </c>
      <c r="F59" s="83">
        <v>853.1400000000001</v>
      </c>
      <c r="G59" s="85">
        <v>100</v>
      </c>
      <c r="H59" s="83">
        <v>3.4345700000000008</v>
      </c>
      <c r="I59" s="84">
        <v>5.8840097690000012E-4</v>
      </c>
      <c r="J59" s="84">
        <f t="shared" si="3"/>
        <v>9.1443301375147723E-5</v>
      </c>
      <c r="K59" s="84">
        <f>H59/'סכום נכסי הקרן'!$C$42</f>
        <v>4.7220419059097377E-6</v>
      </c>
    </row>
    <row r="60" spans="2:11">
      <c r="B60" s="76" t="s">
        <v>2022</v>
      </c>
      <c r="C60" s="73">
        <v>6650</v>
      </c>
      <c r="D60" s="86" t="s">
        <v>130</v>
      </c>
      <c r="E60" s="99">
        <v>43466</v>
      </c>
      <c r="F60" s="83">
        <v>51478.780000000006</v>
      </c>
      <c r="G60" s="85">
        <v>81.313900000000004</v>
      </c>
      <c r="H60" s="83">
        <v>168.51757000000003</v>
      </c>
      <c r="I60" s="84">
        <v>1.125E-4</v>
      </c>
      <c r="J60" s="84">
        <f t="shared" si="3"/>
        <v>4.4866760440222652E-3</v>
      </c>
      <c r="K60" s="84">
        <f>H60/'סכום נכסי הקרן'!$C$42</f>
        <v>2.3168752636343928E-4</v>
      </c>
    </row>
    <row r="61" spans="2:11">
      <c r="B61" s="76" t="s">
        <v>2023</v>
      </c>
      <c r="C61" s="73">
        <v>7035</v>
      </c>
      <c r="D61" s="86" t="s">
        <v>130</v>
      </c>
      <c r="E61" s="99">
        <v>43847</v>
      </c>
      <c r="F61" s="83">
        <v>66323.310000000012</v>
      </c>
      <c r="G61" s="85">
        <v>100</v>
      </c>
      <c r="H61" s="83">
        <v>267.00438000000008</v>
      </c>
      <c r="I61" s="84">
        <v>4.4067328992337051E-4</v>
      </c>
      <c r="J61" s="84">
        <f t="shared" si="3"/>
        <v>7.1088264291671059E-3</v>
      </c>
      <c r="K61" s="84">
        <f>H61/'סכום נכסי הקרן'!$C$42</f>
        <v>3.6709278641036517E-4</v>
      </c>
    </row>
    <row r="62" spans="2:11">
      <c r="B62" s="76" t="s">
        <v>2024</v>
      </c>
      <c r="C62" s="73">
        <v>7040</v>
      </c>
      <c r="D62" s="86" t="s">
        <v>130</v>
      </c>
      <c r="E62" s="99">
        <v>43891</v>
      </c>
      <c r="F62" s="83">
        <v>24418.840000000004</v>
      </c>
      <c r="G62" s="85">
        <v>100</v>
      </c>
      <c r="H62" s="83">
        <v>98.305370000000025</v>
      </c>
      <c r="I62" s="84">
        <v>2.0280768749999999E-4</v>
      </c>
      <c r="J62" s="84">
        <f t="shared" si="3"/>
        <v>2.6173196573968226E-3</v>
      </c>
      <c r="K62" s="84">
        <f>H62/'סכום נכסי הקרן'!$C$42</f>
        <v>1.3515580602985585E-4</v>
      </c>
    </row>
    <row r="63" spans="2:11">
      <c r="B63" s="76" t="s">
        <v>2025</v>
      </c>
      <c r="C63" s="73">
        <v>7032</v>
      </c>
      <c r="D63" s="86" t="s">
        <v>128</v>
      </c>
      <c r="E63" s="99">
        <v>43853</v>
      </c>
      <c r="F63" s="83">
        <v>61110.000000000007</v>
      </c>
      <c r="G63" s="85">
        <v>99.936300000000003</v>
      </c>
      <c r="H63" s="83">
        <v>210.14554999999999</v>
      </c>
      <c r="I63" s="84">
        <v>1.8686000000000001E-4</v>
      </c>
      <c r="J63" s="84">
        <f t="shared" si="3"/>
        <v>5.5949952574255784E-3</v>
      </c>
      <c r="K63" s="84">
        <f>H63/'סכום נכסי הקרן'!$C$42</f>
        <v>2.8892003757106417E-4</v>
      </c>
    </row>
    <row r="64" spans="2:11">
      <c r="B64" s="76" t="s">
        <v>2026</v>
      </c>
      <c r="C64" s="73">
        <v>6648</v>
      </c>
      <c r="D64" s="86" t="s">
        <v>128</v>
      </c>
      <c r="E64" s="99">
        <v>43466</v>
      </c>
      <c r="F64" s="83">
        <v>168397.8</v>
      </c>
      <c r="G64" s="85">
        <v>97.941199999999995</v>
      </c>
      <c r="H64" s="83">
        <v>567.52698000000009</v>
      </c>
      <c r="I64" s="84">
        <v>6.7485885135824589E-5</v>
      </c>
      <c r="J64" s="84">
        <f t="shared" si="3"/>
        <v>1.511005472902501E-2</v>
      </c>
      <c r="K64" s="84">
        <f>H64/'סכום נכסי הקרן'!$C$42</f>
        <v>7.8026832537825622E-4</v>
      </c>
    </row>
    <row r="65" spans="2:11">
      <c r="B65" s="76" t="s">
        <v>2027</v>
      </c>
      <c r="C65" s="73">
        <v>6665</v>
      </c>
      <c r="D65" s="86" t="s">
        <v>128</v>
      </c>
      <c r="E65" s="99">
        <v>43586</v>
      </c>
      <c r="F65" s="83">
        <v>58729.310000000012</v>
      </c>
      <c r="G65" s="85">
        <v>98.2333</v>
      </c>
      <c r="H65" s="83">
        <v>198.51728000000003</v>
      </c>
      <c r="I65" s="84">
        <v>2.4942910815939281E-4</v>
      </c>
      <c r="J65" s="84">
        <f t="shared" si="3"/>
        <v>5.2853997627693083E-3</v>
      </c>
      <c r="K65" s="84">
        <f>H65/'סכום נכסי הקרן'!$C$42</f>
        <v>2.7293283153559747E-4</v>
      </c>
    </row>
    <row r="66" spans="2:11">
      <c r="B66" s="76" t="s">
        <v>2028</v>
      </c>
      <c r="C66" s="73">
        <v>7016</v>
      </c>
      <c r="D66" s="86" t="s">
        <v>128</v>
      </c>
      <c r="E66" s="99">
        <v>43627</v>
      </c>
      <c r="F66" s="83">
        <v>49598.710000000006</v>
      </c>
      <c r="G66" s="85">
        <v>90.085300000000004</v>
      </c>
      <c r="H66" s="83">
        <v>153.74784000000002</v>
      </c>
      <c r="I66" s="84">
        <v>4.7583398190045243E-4</v>
      </c>
      <c r="J66" s="84">
        <f t="shared" si="3"/>
        <v>4.093441120401678E-3</v>
      </c>
      <c r="K66" s="84">
        <f>H66/'סכום נכסי הקרן'!$C$42</f>
        <v>2.1138126269754448E-4</v>
      </c>
    </row>
    <row r="67" spans="2:11">
      <c r="B67" s="76" t="s">
        <v>2029</v>
      </c>
      <c r="C67" s="73">
        <v>5237</v>
      </c>
      <c r="D67" s="86" t="s">
        <v>128</v>
      </c>
      <c r="E67" s="99">
        <v>43007</v>
      </c>
      <c r="F67" s="83">
        <v>428681.20000000007</v>
      </c>
      <c r="G67" s="85">
        <v>96.231399999999994</v>
      </c>
      <c r="H67" s="83">
        <v>1419.5016900000001</v>
      </c>
      <c r="I67" s="84">
        <v>1.1292999999999999E-4</v>
      </c>
      <c r="J67" s="84">
        <f t="shared" si="3"/>
        <v>3.7793354289241882E-2</v>
      </c>
      <c r="K67" s="84">
        <f>H67/'סכום נכסי הקרן'!$C$42</f>
        <v>1.9516115454597496E-3</v>
      </c>
    </row>
    <row r="68" spans="2:11">
      <c r="B68" s="76" t="s">
        <v>2030</v>
      </c>
      <c r="C68" s="73">
        <v>5290</v>
      </c>
      <c r="D68" s="86" t="s">
        <v>128</v>
      </c>
      <c r="E68" s="99">
        <v>42359</v>
      </c>
      <c r="F68" s="83">
        <v>194035.3</v>
      </c>
      <c r="G68" s="85">
        <v>80.119399999999999</v>
      </c>
      <c r="H68" s="83">
        <v>534.93755000000021</v>
      </c>
      <c r="I68" s="84">
        <v>5.672768178663421E-5</v>
      </c>
      <c r="J68" s="84">
        <f t="shared" si="3"/>
        <v>1.4242381317467153E-2</v>
      </c>
      <c r="K68" s="84">
        <f>H68/'סכום נכסי הקרן'!$C$42</f>
        <v>7.3546252606430679E-4</v>
      </c>
    </row>
    <row r="69" spans="2:11">
      <c r="B69" s="76" t="s">
        <v>2031</v>
      </c>
      <c r="C69" s="73">
        <v>5307</v>
      </c>
      <c r="D69" s="86" t="s">
        <v>128</v>
      </c>
      <c r="E69" s="99">
        <v>42555</v>
      </c>
      <c r="F69" s="83">
        <v>6823.0000000000009</v>
      </c>
      <c r="G69" s="85">
        <v>81.241500000000002</v>
      </c>
      <c r="H69" s="83">
        <v>19.073840000000004</v>
      </c>
      <c r="I69" s="84">
        <v>4.3061329745705309E-3</v>
      </c>
      <c r="J69" s="84">
        <f t="shared" si="3"/>
        <v>5.0782918953503568E-4</v>
      </c>
      <c r="K69" s="84">
        <f>H69/'סכום נכסי הקרן'!$C$42</f>
        <v>2.6223798550216589E-5</v>
      </c>
    </row>
    <row r="70" spans="2:11">
      <c r="B70" s="76" t="s">
        <v>2032</v>
      </c>
      <c r="C70" s="73">
        <v>7053</v>
      </c>
      <c r="D70" s="86" t="s">
        <v>135</v>
      </c>
      <c r="E70" s="99">
        <v>43096</v>
      </c>
      <c r="F70" s="83">
        <v>1906602.2300000002</v>
      </c>
      <c r="G70" s="85">
        <v>99.204800000000006</v>
      </c>
      <c r="H70" s="83">
        <v>1022.7021100000001</v>
      </c>
      <c r="I70" s="84">
        <v>1.4718264278033398E-2</v>
      </c>
      <c r="J70" s="84">
        <f t="shared" si="3"/>
        <v>2.7228810960827545E-2</v>
      </c>
      <c r="K70" s="84">
        <f>H70/'סכום נכסי הקרן'!$C$42</f>
        <v>1.406068946238484E-3</v>
      </c>
    </row>
    <row r="71" spans="2:11">
      <c r="B71" s="76" t="s">
        <v>2033</v>
      </c>
      <c r="C71" s="73">
        <v>5332</v>
      </c>
      <c r="D71" s="86" t="s">
        <v>128</v>
      </c>
      <c r="E71" s="99">
        <v>43318</v>
      </c>
      <c r="F71" s="83">
        <v>60145.990000000013</v>
      </c>
      <c r="G71" s="85">
        <v>109.9323</v>
      </c>
      <c r="H71" s="83">
        <v>227.51848000000004</v>
      </c>
      <c r="I71" s="84">
        <v>8.1050013595913763E-3</v>
      </c>
      <c r="J71" s="84">
        <f t="shared" si="3"/>
        <v>6.0575387705172753E-3</v>
      </c>
      <c r="K71" s="84">
        <f>H71/'סכום נכסי הקרן'!$C$42</f>
        <v>3.1280532844836078E-4</v>
      </c>
    </row>
    <row r="72" spans="2:11">
      <c r="B72" s="76" t="s">
        <v>2034</v>
      </c>
      <c r="C72" s="73">
        <v>5294</v>
      </c>
      <c r="D72" s="86" t="s">
        <v>131</v>
      </c>
      <c r="E72" s="99">
        <v>42646</v>
      </c>
      <c r="F72" s="83">
        <v>228776.08000000005</v>
      </c>
      <c r="G72" s="85">
        <v>105.5959</v>
      </c>
      <c r="H72" s="83">
        <v>1065.5529500000002</v>
      </c>
      <c r="I72" s="84">
        <v>7.0392635661274835E-4</v>
      </c>
      <c r="J72" s="84">
        <f t="shared" si="3"/>
        <v>2.8369688065180709E-2</v>
      </c>
      <c r="K72" s="84">
        <f>H72/'סכום נכסי הקרן'!$C$42</f>
        <v>1.4649827148276913E-3</v>
      </c>
    </row>
    <row r="73" spans="2:11">
      <c r="B73" s="76" t="s">
        <v>2035</v>
      </c>
      <c r="C73" s="73">
        <v>5285</v>
      </c>
      <c r="D73" s="86" t="s">
        <v>128</v>
      </c>
      <c r="E73" s="99">
        <v>42644</v>
      </c>
      <c r="F73" s="83">
        <v>150536.54000000004</v>
      </c>
      <c r="G73" s="85">
        <v>98.637500000000003</v>
      </c>
      <c r="H73" s="83">
        <v>510.9385400000001</v>
      </c>
      <c r="I73" s="84">
        <v>3.7313775719298235E-3</v>
      </c>
      <c r="J73" s="84">
        <f t="shared" si="3"/>
        <v>1.3603422523750562E-2</v>
      </c>
      <c r="K73" s="84">
        <f>H73/'סכום נכסי הקרן'!$C$42</f>
        <v>7.0246732406803144E-4</v>
      </c>
    </row>
    <row r="74" spans="2:11">
      <c r="B74" s="76" t="s">
        <v>2036</v>
      </c>
      <c r="C74" s="73">
        <v>6657</v>
      </c>
      <c r="D74" s="86" t="s">
        <v>128</v>
      </c>
      <c r="E74" s="99">
        <v>42916</v>
      </c>
      <c r="F74" s="83">
        <v>14136.070000000002</v>
      </c>
      <c r="G74" s="85">
        <v>97.020799999999994</v>
      </c>
      <c r="H74" s="83">
        <v>47.193040000000011</v>
      </c>
      <c r="I74" s="84">
        <v>2.4884836984657311E-3</v>
      </c>
      <c r="J74" s="84">
        <f t="shared" si="3"/>
        <v>1.2564854929523642E-3</v>
      </c>
      <c r="K74" s="84">
        <f>H74/'סכום נכסי הקרן'!$C$42</f>
        <v>6.4883671768889412E-5</v>
      </c>
    </row>
    <row r="75" spans="2:11">
      <c r="B75" s="76" t="s">
        <v>2037</v>
      </c>
      <c r="C75" s="73">
        <v>7009</v>
      </c>
      <c r="D75" s="86" t="s">
        <v>128</v>
      </c>
      <c r="E75" s="99">
        <v>42916</v>
      </c>
      <c r="F75" s="83">
        <v>14988.860000000002</v>
      </c>
      <c r="G75" s="85">
        <v>96.477999999999994</v>
      </c>
      <c r="H75" s="83">
        <v>49.760129999999997</v>
      </c>
      <c r="I75" s="84">
        <v>2.4884836984657311E-3</v>
      </c>
      <c r="J75" s="84">
        <f t="shared" si="3"/>
        <v>1.3248326760137449E-3</v>
      </c>
      <c r="K75" s="84">
        <f>H75/'סכום נכסי הקרן'!$C$42</f>
        <v>6.8413052901386854E-5</v>
      </c>
    </row>
    <row r="76" spans="2:11">
      <c r="B76" s="76" t="s">
        <v>2038</v>
      </c>
      <c r="C76" s="73">
        <v>7027</v>
      </c>
      <c r="D76" s="86" t="s">
        <v>131</v>
      </c>
      <c r="E76" s="99">
        <v>43738</v>
      </c>
      <c r="F76" s="83">
        <v>285439.43000000005</v>
      </c>
      <c r="G76" s="85">
        <v>85.503900000000002</v>
      </c>
      <c r="H76" s="83">
        <v>1076.5080100000002</v>
      </c>
      <c r="I76" s="84">
        <v>3.6344075918186763E-4</v>
      </c>
      <c r="J76" s="84">
        <f t="shared" si="3"/>
        <v>2.866135976008366E-2</v>
      </c>
      <c r="K76" s="84">
        <f>H76/'סכום נכסי הקרן'!$C$42</f>
        <v>1.4800443535195088E-3</v>
      </c>
    </row>
    <row r="77" spans="2:11">
      <c r="B77" s="76" t="s">
        <v>2039</v>
      </c>
      <c r="C77" s="73">
        <v>7018</v>
      </c>
      <c r="D77" s="86" t="s">
        <v>128</v>
      </c>
      <c r="E77" s="99">
        <v>43525</v>
      </c>
      <c r="F77" s="83">
        <v>15333.380000000003</v>
      </c>
      <c r="G77" s="85">
        <v>1E-4</v>
      </c>
      <c r="H77" s="83">
        <v>7.0000000000000021E-5</v>
      </c>
      <c r="I77" s="84">
        <v>8.6319224090909089E-5</v>
      </c>
      <c r="J77" s="84">
        <f t="shared" si="3"/>
        <v>1.8637066929077995E-9</v>
      </c>
      <c r="K77" s="84">
        <f>H77/'סכום נכסי הקרן'!$C$42</f>
        <v>9.623997572146781E-11</v>
      </c>
    </row>
    <row r="78" spans="2:11">
      <c r="B78" s="76" t="s">
        <v>2040</v>
      </c>
      <c r="C78" s="73">
        <v>5239</v>
      </c>
      <c r="D78" s="86" t="s">
        <v>128</v>
      </c>
      <c r="E78" s="99">
        <v>42549</v>
      </c>
      <c r="F78" s="83">
        <v>9475.6600000000017</v>
      </c>
      <c r="G78" s="85">
        <v>98.245699999999999</v>
      </c>
      <c r="H78" s="83">
        <v>32.033750000000005</v>
      </c>
      <c r="I78" s="84">
        <v>8.4610185185185191E-7</v>
      </c>
      <c r="J78" s="84">
        <f t="shared" si="3"/>
        <v>8.5287877534193166E-4</v>
      </c>
      <c r="K78" s="84">
        <f>H78/'סכום נכסי הקרן'!$C$42</f>
        <v>4.40418188895367E-5</v>
      </c>
    </row>
    <row r="79" spans="2:11">
      <c r="B79" s="76" t="s">
        <v>2041</v>
      </c>
      <c r="C79" s="73">
        <v>7000</v>
      </c>
      <c r="D79" s="86" t="s">
        <v>128</v>
      </c>
      <c r="E79" s="99">
        <v>42555</v>
      </c>
      <c r="F79" s="83">
        <v>421.37000000000006</v>
      </c>
      <c r="G79" s="85">
        <v>100</v>
      </c>
      <c r="H79" s="83">
        <v>1.4499300000000004</v>
      </c>
      <c r="I79" s="84">
        <v>6.3929806170601455E-3</v>
      </c>
      <c r="J79" s="84">
        <f t="shared" si="3"/>
        <v>3.8603489217825792E-5</v>
      </c>
      <c r="K79" s="84">
        <f>H79/'סכום נכסי הקרן'!$C$42</f>
        <v>1.9934461142546829E-6</v>
      </c>
    </row>
    <row r="80" spans="2:11">
      <c r="B80" s="76" t="s">
        <v>2042</v>
      </c>
      <c r="C80" s="73">
        <v>6640</v>
      </c>
      <c r="D80" s="86" t="s">
        <v>128</v>
      </c>
      <c r="E80" s="99">
        <v>43346</v>
      </c>
      <c r="F80" s="83">
        <v>7206.7700000000013</v>
      </c>
      <c r="G80" s="85">
        <v>99.068100000000001</v>
      </c>
      <c r="H80" s="83">
        <v>24.567400000000006</v>
      </c>
      <c r="I80" s="84">
        <v>1.1636057720588236E-3</v>
      </c>
      <c r="J80" s="84">
        <f t="shared" si="3"/>
        <v>6.5409182581918678E-4</v>
      </c>
      <c r="K80" s="84">
        <f>H80/'סכום נכסי הקרן'!$C$42</f>
        <v>3.377665685056554E-5</v>
      </c>
    </row>
    <row r="81" spans="2:11">
      <c r="B81" s="76" t="s">
        <v>2043</v>
      </c>
      <c r="C81" s="73">
        <v>5292</v>
      </c>
      <c r="D81" s="86" t="s">
        <v>130</v>
      </c>
      <c r="E81" s="99">
        <v>42555</v>
      </c>
      <c r="F81" s="83">
        <v>5434.3000000000011</v>
      </c>
      <c r="G81" s="85">
        <v>1E-4</v>
      </c>
      <c r="H81" s="83">
        <v>4.000000000000001E-5</v>
      </c>
      <c r="I81" s="84">
        <v>2.4884052260526349E-3</v>
      </c>
      <c r="J81" s="84">
        <f t="shared" si="3"/>
        <v>1.0649752530901711E-9</v>
      </c>
      <c r="K81" s="84">
        <f>H81/'סכום נכסי הקרן'!$C$42</f>
        <v>5.499427184083874E-11</v>
      </c>
    </row>
    <row r="82" spans="2:11">
      <c r="B82" s="76" t="s">
        <v>2044</v>
      </c>
      <c r="C82" s="73">
        <v>5329</v>
      </c>
      <c r="D82" s="86" t="s">
        <v>128</v>
      </c>
      <c r="E82" s="99">
        <v>43226</v>
      </c>
      <c r="F82" s="83">
        <v>8903.6500000000015</v>
      </c>
      <c r="G82" s="85">
        <v>124.9819</v>
      </c>
      <c r="H82" s="83">
        <v>38.291269999999997</v>
      </c>
      <c r="I82" s="84">
        <v>9.0280547540983608E-4</v>
      </c>
      <c r="J82" s="84">
        <f t="shared" si="3"/>
        <v>1.0194813739848516E-3</v>
      </c>
      <c r="K82" s="84">
        <f>H82/'סכום נכסי הקרן'!$C$42</f>
        <v>5.2645012787773819E-5</v>
      </c>
    </row>
    <row r="83" spans="2:11">
      <c r="B83" s="76" t="s">
        <v>2045</v>
      </c>
      <c r="C83" s="73">
        <v>5296</v>
      </c>
      <c r="D83" s="86" t="s">
        <v>128</v>
      </c>
      <c r="E83" s="99">
        <v>42912</v>
      </c>
      <c r="F83" s="83">
        <v>12280.900000000001</v>
      </c>
      <c r="G83" s="85">
        <v>109.1382</v>
      </c>
      <c r="H83" s="83">
        <v>46.120239999999995</v>
      </c>
      <c r="I83" s="84">
        <v>9.2491501745271529E-2</v>
      </c>
      <c r="J83" s="84">
        <f t="shared" si="3"/>
        <v>1.2279228566644854E-3</v>
      </c>
      <c r="K83" s="84">
        <f>H83/'סכום נכסי הקרן'!$C$42</f>
        <v>6.3408725398118092E-5</v>
      </c>
    </row>
    <row r="84" spans="2:11">
      <c r="B84" s="76" t="s">
        <v>2046</v>
      </c>
      <c r="C84" s="73">
        <v>5297</v>
      </c>
      <c r="D84" s="86" t="s">
        <v>128</v>
      </c>
      <c r="E84" s="99">
        <v>42916</v>
      </c>
      <c r="F84" s="83">
        <v>114717.17000000001</v>
      </c>
      <c r="G84" s="85">
        <v>115.8404</v>
      </c>
      <c r="H84" s="83">
        <v>457.27046000000007</v>
      </c>
      <c r="I84" s="84">
        <v>2.3497369441214446E-5</v>
      </c>
      <c r="J84" s="84">
        <f t="shared" si="3"/>
        <v>1.2174543096728973E-2</v>
      </c>
      <c r="K84" s="84">
        <f>H84/'סכום נכסי הקרן'!$C$42</f>
        <v>6.2868139955063441E-4</v>
      </c>
    </row>
    <row r="85" spans="2:11">
      <c r="B85" s="76" t="s">
        <v>2047</v>
      </c>
      <c r="C85" s="73">
        <v>6659</v>
      </c>
      <c r="D85" s="86" t="s">
        <v>128</v>
      </c>
      <c r="E85" s="99">
        <v>42912</v>
      </c>
      <c r="F85" s="83">
        <v>12709.280000000002</v>
      </c>
      <c r="G85" s="85">
        <v>98.409400000000005</v>
      </c>
      <c r="H85" s="83">
        <v>43.037000000000006</v>
      </c>
      <c r="I85" s="84">
        <v>8.2715463163906353E-3</v>
      </c>
      <c r="J85" s="84">
        <f t="shared" si="3"/>
        <v>1.1458334991810422E-3</v>
      </c>
      <c r="K85" s="84">
        <f>H85/'סכום נכסי הקרן'!$C$42</f>
        <v>5.916971193035442E-5</v>
      </c>
    </row>
    <row r="86" spans="2:11">
      <c r="B86" s="76" t="s">
        <v>2048</v>
      </c>
      <c r="C86" s="73">
        <v>5293</v>
      </c>
      <c r="D86" s="86" t="s">
        <v>128</v>
      </c>
      <c r="E86" s="99">
        <v>42555</v>
      </c>
      <c r="F86" s="83">
        <v>5143.4900000000007</v>
      </c>
      <c r="G86" s="85">
        <v>110.40949999999999</v>
      </c>
      <c r="H86" s="83">
        <v>19.541100000000004</v>
      </c>
      <c r="I86" s="84">
        <v>5.520515555248308E-4</v>
      </c>
      <c r="J86" s="84">
        <f t="shared" si="3"/>
        <v>5.2026969795400857E-4</v>
      </c>
      <c r="K86" s="84">
        <f>H86/'סכום נכסי הקרן'!$C$42</f>
        <v>2.6866214136725346E-5</v>
      </c>
    </row>
    <row r="87" spans="2:11">
      <c r="B87" s="76" t="s">
        <v>2049</v>
      </c>
      <c r="C87" s="73">
        <v>5313</v>
      </c>
      <c r="D87" s="86" t="s">
        <v>128</v>
      </c>
      <c r="E87" s="99">
        <v>42549</v>
      </c>
      <c r="F87" s="83">
        <v>4414.8300000000008</v>
      </c>
      <c r="G87" s="85">
        <v>80.507800000000003</v>
      </c>
      <c r="H87" s="83">
        <v>12.230270000000003</v>
      </c>
      <c r="I87" s="84">
        <v>6.0919105958704132E-6</v>
      </c>
      <c r="J87" s="84">
        <f t="shared" si="3"/>
        <v>3.2562337221527817E-4</v>
      </c>
      <c r="K87" s="84">
        <f>H87/'סכום נכסי הקרן'!$C$42</f>
        <v>1.6814869826671372E-5</v>
      </c>
    </row>
    <row r="88" spans="2:11">
      <c r="B88" s="76" t="s">
        <v>2050</v>
      </c>
      <c r="C88" s="73">
        <v>5326</v>
      </c>
      <c r="D88" s="86" t="s">
        <v>131</v>
      </c>
      <c r="E88" s="99">
        <v>43220</v>
      </c>
      <c r="F88" s="83">
        <v>130972.07000000002</v>
      </c>
      <c r="G88" s="85">
        <v>100.03440000000001</v>
      </c>
      <c r="H88" s="83">
        <v>577.89031000000023</v>
      </c>
      <c r="I88" s="84">
        <v>7.22923076923077E-5</v>
      </c>
      <c r="J88" s="84">
        <f t="shared" si="3"/>
        <v>1.5385971978765187E-2</v>
      </c>
      <c r="K88" s="84">
        <f>H88/'סכום נכסי הקרן'!$C$42</f>
        <v>7.9451642005816435E-4</v>
      </c>
    </row>
    <row r="89" spans="2:11">
      <c r="B89" s="76" t="s">
        <v>2051</v>
      </c>
      <c r="C89" s="73">
        <v>7036</v>
      </c>
      <c r="D89" s="86" t="s">
        <v>128</v>
      </c>
      <c r="E89" s="99">
        <v>37987</v>
      </c>
      <c r="F89" s="83">
        <v>1118359.0800000003</v>
      </c>
      <c r="G89" s="85">
        <v>100.5279</v>
      </c>
      <c r="H89" s="83">
        <v>3868.5886100000007</v>
      </c>
      <c r="I89" s="84">
        <v>1.77512118168828E-4</v>
      </c>
      <c r="J89" s="84">
        <f t="shared" si="3"/>
        <v>0.10299877835091258</v>
      </c>
      <c r="K89" s="84">
        <f>H89/'סכום נכסי הקרן'!$C$42</f>
        <v>5.318755341467812E-3</v>
      </c>
    </row>
    <row r="90" spans="2:11">
      <c r="B90" s="76" t="s">
        <v>2052</v>
      </c>
      <c r="C90" s="73">
        <v>5336</v>
      </c>
      <c r="D90" s="86" t="s">
        <v>130</v>
      </c>
      <c r="E90" s="99">
        <v>43083</v>
      </c>
      <c r="F90" s="83">
        <v>14571.220000000003</v>
      </c>
      <c r="G90" s="85">
        <v>101.7436</v>
      </c>
      <c r="H90" s="83">
        <v>59.683610000000009</v>
      </c>
      <c r="I90" s="84">
        <v>1.4122152616366449E-5</v>
      </c>
      <c r="J90" s="84">
        <f t="shared" si="3"/>
        <v>1.5890391916271265E-3</v>
      </c>
      <c r="K90" s="84">
        <f>H90/'סכום נכסי הקרן'!$C$42</f>
        <v>8.2056416819565031E-5</v>
      </c>
    </row>
    <row r="91" spans="2:11">
      <c r="B91" s="76" t="s">
        <v>2053</v>
      </c>
      <c r="C91" s="73">
        <v>5308</v>
      </c>
      <c r="D91" s="86" t="s">
        <v>128</v>
      </c>
      <c r="E91" s="99">
        <v>43011</v>
      </c>
      <c r="F91" s="83">
        <v>8977.0499999999993</v>
      </c>
      <c r="G91" s="85">
        <v>122.2192</v>
      </c>
      <c r="H91" s="83">
        <v>37.753550000000011</v>
      </c>
      <c r="I91" s="84">
        <v>2.1064943336501431E-3</v>
      </c>
      <c r="J91" s="84">
        <f t="shared" si="3"/>
        <v>1.0051649116575607E-3</v>
      </c>
      <c r="K91" s="84">
        <f>H91/'סכום נכסי הקרן'!$C$42</f>
        <v>5.1905724791417441E-5</v>
      </c>
    </row>
    <row r="92" spans="2:11">
      <c r="B92" s="76" t="s">
        <v>2054</v>
      </c>
      <c r="C92" s="73">
        <v>5309</v>
      </c>
      <c r="D92" s="86" t="s">
        <v>128</v>
      </c>
      <c r="E92" s="99">
        <v>42795</v>
      </c>
      <c r="F92" s="83">
        <v>141499.57</v>
      </c>
      <c r="G92" s="85">
        <v>91.902699999999996</v>
      </c>
      <c r="H92" s="83">
        <v>447.47425000000004</v>
      </c>
      <c r="I92" s="84">
        <v>8.3060827712046277E-5</v>
      </c>
      <c r="J92" s="84">
        <f t="shared" si="3"/>
        <v>1.1913725066127111E-2</v>
      </c>
      <c r="K92" s="84">
        <f>H92/'סכום נכסי הקרן'!$C$42</f>
        <v>6.1521301365688582E-4</v>
      </c>
    </row>
    <row r="93" spans="2:11">
      <c r="B93" s="76" t="s">
        <v>2055</v>
      </c>
      <c r="C93" s="73">
        <v>5321</v>
      </c>
      <c r="D93" s="86" t="s">
        <v>128</v>
      </c>
      <c r="E93" s="99">
        <v>42549</v>
      </c>
      <c r="F93" s="83">
        <v>45516.45</v>
      </c>
      <c r="G93" s="85">
        <v>116.1615</v>
      </c>
      <c r="H93" s="83">
        <v>181.93457999999998</v>
      </c>
      <c r="I93" s="84">
        <v>2.6359326923076924E-6</v>
      </c>
      <c r="J93" s="84">
        <f t="shared" si="3"/>
        <v>4.8438956345338482E-3</v>
      </c>
      <c r="K93" s="84">
        <f>H93/'סכום נכסי הקרן'!$C$42</f>
        <v>2.5013399374422052E-4</v>
      </c>
    </row>
    <row r="94" spans="2:11">
      <c r="B94" s="76" t="s">
        <v>2056</v>
      </c>
      <c r="C94" s="73">
        <v>7046</v>
      </c>
      <c r="D94" s="86" t="s">
        <v>128</v>
      </c>
      <c r="E94" s="99">
        <v>43795</v>
      </c>
      <c r="F94" s="83">
        <v>78161.390000000014</v>
      </c>
      <c r="G94" s="85">
        <v>105.4631</v>
      </c>
      <c r="H94" s="83">
        <v>283.64651000000003</v>
      </c>
      <c r="I94" s="84">
        <v>1.0939016888888888E-4</v>
      </c>
      <c r="J94" s="84">
        <f t="shared" si="3"/>
        <v>7.5519128443848425E-3</v>
      </c>
      <c r="K94" s="84">
        <f>H94/'סכום נכסי הקרן'!$C$42</f>
        <v>3.8997333194112959E-4</v>
      </c>
    </row>
    <row r="95" spans="2:11">
      <c r="B95" s="76" t="s">
        <v>2057</v>
      </c>
      <c r="C95" s="73">
        <v>7012</v>
      </c>
      <c r="D95" s="86" t="s">
        <v>130</v>
      </c>
      <c r="E95" s="99">
        <v>43710</v>
      </c>
      <c r="F95" s="83">
        <v>2506.4800000000005</v>
      </c>
      <c r="G95" s="85">
        <v>82.262200000000007</v>
      </c>
      <c r="H95" s="83">
        <v>8.3007200000000001</v>
      </c>
      <c r="I95" s="84">
        <v>3.1790855767156742E-6</v>
      </c>
      <c r="J95" s="84">
        <f t="shared" si="3"/>
        <v>2.2100153457076606E-4</v>
      </c>
      <c r="K95" s="84">
        <f>H95/'סכום נכסי הקרן'!$C$42</f>
        <v>1.1412301303867171E-5</v>
      </c>
    </row>
    <row r="96" spans="2:11">
      <c r="B96" s="76" t="s">
        <v>2058</v>
      </c>
      <c r="C96" s="73">
        <v>6653</v>
      </c>
      <c r="D96" s="86" t="s">
        <v>128</v>
      </c>
      <c r="E96" s="99">
        <v>39264</v>
      </c>
      <c r="F96" s="83">
        <v>829461.6100000001</v>
      </c>
      <c r="G96" s="85">
        <v>90.932299999999998</v>
      </c>
      <c r="H96" s="83">
        <v>2595.3691500000004</v>
      </c>
      <c r="I96" s="84">
        <v>8.1067176470588239E-5</v>
      </c>
      <c r="J96" s="84">
        <f t="shared" si="3"/>
        <v>6.9100097934591806E-2</v>
      </c>
      <c r="K96" s="84">
        <f>H96/'סכום נכסי הקרן'!$C$42</f>
        <v>3.5682609140606641E-3</v>
      </c>
    </row>
    <row r="97" spans="2:11">
      <c r="B97" s="76" t="s">
        <v>2059</v>
      </c>
      <c r="C97" s="73">
        <v>7001</v>
      </c>
      <c r="D97" s="86" t="s">
        <v>130</v>
      </c>
      <c r="E97" s="99">
        <v>43602</v>
      </c>
      <c r="F97" s="83">
        <v>23841.01</v>
      </c>
      <c r="G97" s="85">
        <v>98.620999999999995</v>
      </c>
      <c r="H97" s="83">
        <v>94.655570000000026</v>
      </c>
      <c r="I97" s="84">
        <v>9.3741221666666659E-4</v>
      </c>
      <c r="J97" s="84">
        <f t="shared" si="3"/>
        <v>2.5201459904286103E-3</v>
      </c>
      <c r="K97" s="84">
        <f>H97/'סכום נכסי הקרן'!$C$42</f>
        <v>1.3013785369573851E-4</v>
      </c>
    </row>
    <row r="98" spans="2:11">
      <c r="B98" s="76" t="s">
        <v>2060</v>
      </c>
      <c r="C98" s="73">
        <v>5303</v>
      </c>
      <c r="D98" s="86" t="s">
        <v>130</v>
      </c>
      <c r="E98" s="99">
        <v>42788</v>
      </c>
      <c r="F98" s="83">
        <v>254717.06000000003</v>
      </c>
      <c r="G98" s="85">
        <v>86.5916</v>
      </c>
      <c r="H98" s="83">
        <v>887.94486000000006</v>
      </c>
      <c r="I98" s="84">
        <v>1.4287514450867054E-4</v>
      </c>
      <c r="J98" s="84">
        <f t="shared" ref="J98:J138" si="4">H98/$H$11</f>
        <v>2.3640982550215409E-2</v>
      </c>
      <c r="K98" s="84">
        <f>H98/'סכום נכסי הקרן'!$C$42</f>
        <v>1.2207970252628873E-3</v>
      </c>
    </row>
    <row r="99" spans="2:11">
      <c r="B99" s="76" t="s">
        <v>2061</v>
      </c>
      <c r="C99" s="73">
        <v>7011</v>
      </c>
      <c r="D99" s="86" t="s">
        <v>130</v>
      </c>
      <c r="E99" s="99">
        <v>43651</v>
      </c>
      <c r="F99" s="83">
        <v>94274.410000000018</v>
      </c>
      <c r="G99" s="85">
        <v>102.5665</v>
      </c>
      <c r="H99" s="83">
        <v>389.27053999999998</v>
      </c>
      <c r="I99" s="84">
        <v>9.7328392499999991E-4</v>
      </c>
      <c r="J99" s="84">
        <f t="shared" si="4"/>
        <v>1.0364087296426187E-2</v>
      </c>
      <c r="K99" s="84">
        <f>H99/'סכום נכסי הקרן'!$C$42</f>
        <v>5.3519124740975216E-4</v>
      </c>
    </row>
    <row r="100" spans="2:11">
      <c r="B100" s="76" t="s">
        <v>2062</v>
      </c>
      <c r="C100" s="73">
        <v>6644</v>
      </c>
      <c r="D100" s="86" t="s">
        <v>128</v>
      </c>
      <c r="E100" s="99">
        <v>43083</v>
      </c>
      <c r="F100" s="83">
        <v>15600.870000000003</v>
      </c>
      <c r="G100" s="85">
        <v>92.894300000000001</v>
      </c>
      <c r="H100" s="83">
        <v>49.86807000000001</v>
      </c>
      <c r="I100" s="84">
        <v>8.0628529411764706E-6</v>
      </c>
      <c r="J100" s="84">
        <f t="shared" si="4"/>
        <v>1.3277065117342092E-3</v>
      </c>
      <c r="K100" s="84">
        <f>H100/'סכום נכסי הקרן'!$C$42</f>
        <v>6.8561454943949371E-5</v>
      </c>
    </row>
    <row r="101" spans="2:11">
      <c r="B101" s="76" t="s">
        <v>2063</v>
      </c>
      <c r="C101" s="73">
        <v>7017</v>
      </c>
      <c r="D101" s="86" t="s">
        <v>129</v>
      </c>
      <c r="E101" s="99">
        <v>43709</v>
      </c>
      <c r="F101" s="83">
        <v>387505.77000000008</v>
      </c>
      <c r="G101" s="85">
        <v>91.836759000000001</v>
      </c>
      <c r="H101" s="83">
        <v>355.87290000000007</v>
      </c>
      <c r="I101" s="84">
        <v>1.1841561454545458E-3</v>
      </c>
      <c r="J101" s="84">
        <f t="shared" si="4"/>
        <v>9.4748957936358277E-3</v>
      </c>
      <c r="K101" s="84">
        <f>H101/'סכום נכסי הקרן'!$C$42</f>
        <v>4.8927427508469053E-4</v>
      </c>
    </row>
    <row r="102" spans="2:11">
      <c r="B102" s="76" t="s">
        <v>2064</v>
      </c>
      <c r="C102" s="73">
        <v>6885</v>
      </c>
      <c r="D102" s="86" t="s">
        <v>130</v>
      </c>
      <c r="E102" s="99">
        <v>43602</v>
      </c>
      <c r="F102" s="83">
        <v>44479.500000000007</v>
      </c>
      <c r="G102" s="85">
        <v>103.3678</v>
      </c>
      <c r="H102" s="83">
        <v>185.09614000000005</v>
      </c>
      <c r="I102" s="84">
        <v>1.4061183333333334E-3</v>
      </c>
      <c r="J102" s="84">
        <f t="shared" si="4"/>
        <v>4.9280702135628433E-3</v>
      </c>
      <c r="K102" s="84">
        <f>H102/'סכום נכסי הקרן'!$C$42</f>
        <v>2.5448068599624865E-4</v>
      </c>
    </row>
    <row r="103" spans="2:11">
      <c r="B103" s="76" t="s">
        <v>2065</v>
      </c>
      <c r="C103" s="73">
        <v>5317</v>
      </c>
      <c r="D103" s="86" t="s">
        <v>128</v>
      </c>
      <c r="E103" s="99">
        <v>43191</v>
      </c>
      <c r="F103" s="83">
        <v>60404.910000000011</v>
      </c>
      <c r="G103" s="85">
        <v>93.787800000000004</v>
      </c>
      <c r="H103" s="83">
        <v>194.94104999999999</v>
      </c>
      <c r="I103" s="84">
        <v>1.3543779663100124E-2</v>
      </c>
      <c r="J103" s="84">
        <f t="shared" si="4"/>
        <v>5.190184851535341E-3</v>
      </c>
      <c r="K103" s="84">
        <f>H103/'סכום נכסי הקרן'!$C$42</f>
        <v>2.6801602741596337E-4</v>
      </c>
    </row>
    <row r="104" spans="2:11">
      <c r="B104" s="76" t="s">
        <v>2066</v>
      </c>
      <c r="C104" s="73">
        <v>7054</v>
      </c>
      <c r="D104" s="86" t="s">
        <v>128</v>
      </c>
      <c r="E104" s="99">
        <v>43973</v>
      </c>
      <c r="F104" s="83">
        <v>84366.48</v>
      </c>
      <c r="G104" s="85">
        <v>100.2801</v>
      </c>
      <c r="H104" s="83">
        <v>291.1182</v>
      </c>
      <c r="I104" s="84">
        <v>8.1238181538461534E-4</v>
      </c>
      <c r="J104" s="84">
        <f t="shared" si="4"/>
        <v>7.7508419681038745E-3</v>
      </c>
      <c r="K104" s="84">
        <f>H104/'סכום נכסי הקרן'!$C$42</f>
        <v>4.0024583571539145E-4</v>
      </c>
    </row>
    <row r="105" spans="2:11">
      <c r="B105" s="76" t="s">
        <v>2067</v>
      </c>
      <c r="C105" s="73">
        <v>5340</v>
      </c>
      <c r="D105" s="86" t="s">
        <v>131</v>
      </c>
      <c r="E105" s="99">
        <v>43226</v>
      </c>
      <c r="F105" s="83">
        <v>7497.1200000000008</v>
      </c>
      <c r="G105" s="85">
        <v>139.20949999999999</v>
      </c>
      <c r="H105" s="83">
        <v>46.034239999999997</v>
      </c>
      <c r="I105" s="84">
        <v>3.1312976086956519E-3</v>
      </c>
      <c r="J105" s="84">
        <f t="shared" si="4"/>
        <v>1.2256331598703416E-3</v>
      </c>
      <c r="K105" s="84">
        <f>H105/'סכום נכסי הקרן'!$C$42</f>
        <v>6.3290487713660296E-5</v>
      </c>
    </row>
    <row r="106" spans="2:11">
      <c r="B106" s="76" t="s">
        <v>2068</v>
      </c>
      <c r="C106" s="73">
        <v>5280</v>
      </c>
      <c r="D106" s="86" t="s">
        <v>131</v>
      </c>
      <c r="E106" s="73"/>
      <c r="F106" s="83">
        <v>4483.7700000000013</v>
      </c>
      <c r="G106" s="85"/>
      <c r="H106" s="73"/>
      <c r="I106" s="84">
        <v>1.0976180211081795E-2</v>
      </c>
      <c r="J106" s="84">
        <f t="shared" si="4"/>
        <v>0</v>
      </c>
      <c r="K106" s="84">
        <f>H106/'סכום נכסי הקרן'!$C$42</f>
        <v>0</v>
      </c>
    </row>
    <row r="107" spans="2:11">
      <c r="B107" s="76" t="s">
        <v>2069</v>
      </c>
      <c r="C107" s="73">
        <v>5318</v>
      </c>
      <c r="D107" s="86" t="s">
        <v>130</v>
      </c>
      <c r="E107" s="99">
        <v>42555</v>
      </c>
      <c r="F107" s="83">
        <v>4579.8</v>
      </c>
      <c r="G107" s="85">
        <v>97.594800000000006</v>
      </c>
      <c r="H107" s="83">
        <v>17.993919999999999</v>
      </c>
      <c r="I107" s="84">
        <v>3.4515670731707316E-3</v>
      </c>
      <c r="J107" s="84">
        <f t="shared" si="4"/>
        <v>4.7907698765210712E-4</v>
      </c>
      <c r="K107" s="84">
        <f>H107/'סכום נכסי הקרן'!$C$42</f>
        <v>2.4739063199057619E-5</v>
      </c>
    </row>
    <row r="108" spans="2:11">
      <c r="B108" s="76" t="s">
        <v>2070</v>
      </c>
      <c r="C108" s="73">
        <v>5319</v>
      </c>
      <c r="D108" s="86" t="s">
        <v>128</v>
      </c>
      <c r="E108" s="99">
        <v>42555</v>
      </c>
      <c r="F108" s="83">
        <v>8578.5000000000018</v>
      </c>
      <c r="G108" s="85">
        <v>65.569800000000001</v>
      </c>
      <c r="H108" s="83">
        <v>19.355280000000004</v>
      </c>
      <c r="I108" s="84">
        <v>1.447127478357408E-2</v>
      </c>
      <c r="J108" s="84">
        <f t="shared" si="4"/>
        <v>5.153223554157781E-4</v>
      </c>
      <c r="K108" s="84">
        <f>H108/'סכום נכסי הקרן'!$C$42</f>
        <v>2.6610738246888732E-5</v>
      </c>
    </row>
    <row r="109" spans="2:11">
      <c r="B109" s="76" t="s">
        <v>2071</v>
      </c>
      <c r="C109" s="73">
        <v>5324</v>
      </c>
      <c r="D109" s="86" t="s">
        <v>130</v>
      </c>
      <c r="E109" s="99">
        <v>43192</v>
      </c>
      <c r="F109" s="83">
        <v>6080.3400000000011</v>
      </c>
      <c r="G109" s="85">
        <v>176.0615</v>
      </c>
      <c r="H109" s="83">
        <v>43.09676000000001</v>
      </c>
      <c r="I109" s="84">
        <v>6.2094436904761912E-3</v>
      </c>
      <c r="J109" s="84">
        <f t="shared" si="4"/>
        <v>1.1474245722091589E-3</v>
      </c>
      <c r="K109" s="84">
        <f>H109/'סכום נכסי הקרן'!$C$42</f>
        <v>5.9251873372484636E-5</v>
      </c>
    </row>
    <row r="110" spans="2:11">
      <c r="B110" s="76" t="s">
        <v>2072</v>
      </c>
      <c r="C110" s="73">
        <v>5325</v>
      </c>
      <c r="D110" s="86" t="s">
        <v>128</v>
      </c>
      <c r="E110" s="99">
        <v>43192</v>
      </c>
      <c r="F110" s="83">
        <v>11754.56</v>
      </c>
      <c r="G110" s="85">
        <v>172.65860000000001</v>
      </c>
      <c r="H110" s="83">
        <v>69.836020000000019</v>
      </c>
      <c r="I110" s="84">
        <v>6.4184493942933503E-4</v>
      </c>
      <c r="J110" s="84">
        <f t="shared" si="4"/>
        <v>1.8593408268577562E-3</v>
      </c>
      <c r="K110" s="84">
        <f>H110/'סכום נכסי הקרן'!$C$42</f>
        <v>9.6014526704056284E-5</v>
      </c>
    </row>
    <row r="111" spans="2:11">
      <c r="B111" s="76" t="s">
        <v>2073</v>
      </c>
      <c r="C111" s="73">
        <v>5330</v>
      </c>
      <c r="D111" s="86" t="s">
        <v>128</v>
      </c>
      <c r="E111" s="99">
        <v>42555</v>
      </c>
      <c r="F111" s="83">
        <v>11926.000000000002</v>
      </c>
      <c r="G111" s="85">
        <v>70.241699999999994</v>
      </c>
      <c r="H111" s="83">
        <v>28.825320000000005</v>
      </c>
      <c r="I111" s="84">
        <v>5.7906572399372708E-4</v>
      </c>
      <c r="J111" s="84">
        <f t="shared" si="4"/>
        <v>7.6745631156012917E-4</v>
      </c>
      <c r="K111" s="84">
        <f>H111/'סכום נכסי הקרן'!$C$42</f>
        <v>3.9630687099479145E-5</v>
      </c>
    </row>
    <row r="112" spans="2:11">
      <c r="B112" s="76" t="s">
        <v>2074</v>
      </c>
      <c r="C112" s="73">
        <v>5298</v>
      </c>
      <c r="D112" s="86" t="s">
        <v>128</v>
      </c>
      <c r="E112" s="99">
        <v>42549</v>
      </c>
      <c r="F112" s="83">
        <v>131.21</v>
      </c>
      <c r="G112" s="85">
        <v>100</v>
      </c>
      <c r="H112" s="83">
        <v>0.45149000000000006</v>
      </c>
      <c r="I112" s="84">
        <v>1.1151016741235093E-4</v>
      </c>
      <c r="J112" s="84">
        <f t="shared" si="4"/>
        <v>1.2020641925442032E-5</v>
      </c>
      <c r="K112" s="84">
        <f>H112/'סכום נכסי הקרן'!$C$42</f>
        <v>6.20734094835507E-7</v>
      </c>
    </row>
    <row r="113" spans="2:11">
      <c r="B113" s="76" t="s">
        <v>2075</v>
      </c>
      <c r="C113" s="73">
        <v>6651</v>
      </c>
      <c r="D113" s="86" t="s">
        <v>130</v>
      </c>
      <c r="E113" s="99">
        <v>43465</v>
      </c>
      <c r="F113" s="83">
        <v>210000.00000000003</v>
      </c>
      <c r="G113" s="85">
        <v>99.341700000000003</v>
      </c>
      <c r="H113" s="83">
        <v>839.85261000000014</v>
      </c>
      <c r="I113" s="84">
        <v>2.4773834107776828E-3</v>
      </c>
      <c r="J113" s="84">
        <f t="shared" si="4"/>
        <v>2.2360556147329767E-2</v>
      </c>
      <c r="K113" s="84">
        <f>H113/'סכום נכסי הקרן'!$C$42</f>
        <v>1.154677068514448E-3</v>
      </c>
    </row>
    <row r="114" spans="2:11">
      <c r="B114" s="76" t="s">
        <v>2076</v>
      </c>
      <c r="C114" s="73">
        <v>5311</v>
      </c>
      <c r="D114" s="86" t="s">
        <v>128</v>
      </c>
      <c r="E114" s="99">
        <v>43089</v>
      </c>
      <c r="F114" s="83">
        <v>17248.410000000003</v>
      </c>
      <c r="G114" s="85">
        <v>90.303600000000003</v>
      </c>
      <c r="H114" s="83">
        <v>53.59678000000001</v>
      </c>
      <c r="I114" s="84">
        <v>2.086818263736264E-3</v>
      </c>
      <c r="J114" s="84">
        <f t="shared" si="4"/>
        <v>1.4269811086329554E-3</v>
      </c>
      <c r="K114" s="84">
        <f>H114/'סכום נכסי הקרן'!$C$42</f>
        <v>7.3687897227840717E-5</v>
      </c>
    </row>
    <row r="115" spans="2:11">
      <c r="B115" s="76" t="s">
        <v>2077</v>
      </c>
      <c r="C115" s="73">
        <v>5331</v>
      </c>
      <c r="D115" s="86" t="s">
        <v>128</v>
      </c>
      <c r="E115" s="99">
        <v>43251</v>
      </c>
      <c r="F115" s="83">
        <v>95751.230000000025</v>
      </c>
      <c r="G115" s="85">
        <v>112.2848</v>
      </c>
      <c r="H115" s="83">
        <v>369.95595000000009</v>
      </c>
      <c r="I115" s="84">
        <v>1.3449864285714286E-4</v>
      </c>
      <c r="J115" s="84">
        <f t="shared" si="4"/>
        <v>9.8498482870866162E-3</v>
      </c>
      <c r="K115" s="84">
        <f>H115/'סכום נכסי הקרן'!$C$42</f>
        <v>5.086364520858936E-4</v>
      </c>
    </row>
    <row r="116" spans="2:11">
      <c r="B116" s="76" t="s">
        <v>2078</v>
      </c>
      <c r="C116" s="73">
        <v>7010</v>
      </c>
      <c r="D116" s="86" t="s">
        <v>130</v>
      </c>
      <c r="E116" s="99">
        <v>43678</v>
      </c>
      <c r="F116" s="83">
        <v>9599.0300000000025</v>
      </c>
      <c r="G116" s="85">
        <v>97.2102</v>
      </c>
      <c r="H116" s="83">
        <v>37.565700000000007</v>
      </c>
      <c r="I116" s="84">
        <v>9.2597333333333339E-6</v>
      </c>
      <c r="J116" s="84">
        <f t="shared" si="4"/>
        <v>1.0001635216252359E-3</v>
      </c>
      <c r="K116" s="84">
        <f>H116/'סכום נכסי הקרן'!$C$42</f>
        <v>5.1647457942284898E-5</v>
      </c>
    </row>
    <row r="117" spans="2:11">
      <c r="B117" s="76" t="s">
        <v>2079</v>
      </c>
      <c r="C117" s="73">
        <v>5320</v>
      </c>
      <c r="D117" s="86" t="s">
        <v>128</v>
      </c>
      <c r="E117" s="99">
        <v>42948</v>
      </c>
      <c r="F117" s="83">
        <v>46298.100000000006</v>
      </c>
      <c r="G117" s="85">
        <v>93.346199999999996</v>
      </c>
      <c r="H117" s="83">
        <v>148.71149000000003</v>
      </c>
      <c r="I117" s="84">
        <v>2.7025047477614708E-5</v>
      </c>
      <c r="J117" s="84">
        <f t="shared" si="4"/>
        <v>3.9593514175041604E-3</v>
      </c>
      <c r="K117" s="84">
        <f>H117/'סכום נכסי הקרן'!$C$42</f>
        <v>2.0445700267290428E-4</v>
      </c>
    </row>
    <row r="118" spans="2:11">
      <c r="B118" s="76" t="s">
        <v>2080</v>
      </c>
      <c r="C118" s="73">
        <v>5287</v>
      </c>
      <c r="D118" s="86" t="s">
        <v>130</v>
      </c>
      <c r="E118" s="99">
        <v>42735</v>
      </c>
      <c r="F118" s="83">
        <v>188255.74</v>
      </c>
      <c r="G118" s="85">
        <v>88.612399999999994</v>
      </c>
      <c r="H118" s="83">
        <v>671.57563000000016</v>
      </c>
      <c r="I118" s="84">
        <v>1.2241987657247663E-4</v>
      </c>
      <c r="J118" s="84">
        <f t="shared" si="4"/>
        <v>1.7880285663211027E-2</v>
      </c>
      <c r="K118" s="84">
        <f>H118/'סכום נכסי הקרן'!$C$42</f>
        <v>9.2332031894756339E-4</v>
      </c>
    </row>
    <row r="119" spans="2:11">
      <c r="B119" s="76" t="s">
        <v>2081</v>
      </c>
      <c r="C119" s="73">
        <v>7028</v>
      </c>
      <c r="D119" s="86" t="s">
        <v>130</v>
      </c>
      <c r="E119" s="99">
        <v>43754</v>
      </c>
      <c r="F119" s="83">
        <v>76860.000000000015</v>
      </c>
      <c r="G119" s="85">
        <v>98.732200000000006</v>
      </c>
      <c r="H119" s="83">
        <v>305.50013000000007</v>
      </c>
      <c r="I119" s="84">
        <v>4.028301886792453E-5</v>
      </c>
      <c r="J119" s="84">
        <f t="shared" si="4"/>
        <v>8.1337519566457538E-3</v>
      </c>
      <c r="K119" s="84">
        <f>H119/'סכום נכסי הקרן'!$C$42</f>
        <v>4.2001892991578937E-4</v>
      </c>
    </row>
    <row r="120" spans="2:11">
      <c r="B120" s="76" t="s">
        <v>2082</v>
      </c>
      <c r="C120" s="73">
        <v>5335</v>
      </c>
      <c r="D120" s="86" t="s">
        <v>128</v>
      </c>
      <c r="E120" s="99">
        <v>43306</v>
      </c>
      <c r="F120" s="83">
        <v>103828.62000000002</v>
      </c>
      <c r="G120" s="85">
        <v>102.7251</v>
      </c>
      <c r="H120" s="83">
        <v>367.01034999999996</v>
      </c>
      <c r="I120" s="84">
        <v>6.9739999999999993E-5</v>
      </c>
      <c r="J120" s="84">
        <f t="shared" si="4"/>
        <v>9.7714235094490537E-3</v>
      </c>
      <c r="K120" s="84">
        <f>H120/'סכום נכסי הקרן'!$C$42</f>
        <v>5.0458667390753406E-4</v>
      </c>
    </row>
    <row r="121" spans="2:11">
      <c r="B121" s="76" t="s">
        <v>2083</v>
      </c>
      <c r="C121" s="73">
        <v>7013</v>
      </c>
      <c r="D121" s="86" t="s">
        <v>130</v>
      </c>
      <c r="E121" s="99">
        <v>43507</v>
      </c>
      <c r="F121" s="83">
        <v>106411.82000000002</v>
      </c>
      <c r="G121" s="85">
        <v>98.883099999999999</v>
      </c>
      <c r="H121" s="83">
        <v>423.60800000000006</v>
      </c>
      <c r="I121" s="84">
        <v>3.7216333599999997E-4</v>
      </c>
      <c r="J121" s="84">
        <f t="shared" si="4"/>
        <v>1.1278300925275528E-2</v>
      </c>
      <c r="K121" s="84">
        <f>H121/'סכום נכסי הקרן'!$C$42</f>
        <v>5.8240033764885035E-4</v>
      </c>
    </row>
    <row r="122" spans="2:11">
      <c r="B122" s="76" t="s">
        <v>2084</v>
      </c>
      <c r="C122" s="73">
        <v>5306</v>
      </c>
      <c r="D122" s="86" t="s">
        <v>130</v>
      </c>
      <c r="E122" s="99">
        <v>43068</v>
      </c>
      <c r="F122" s="83">
        <v>3483.2600000000007</v>
      </c>
      <c r="G122" s="85">
        <v>77.888599999999997</v>
      </c>
      <c r="H122" s="83">
        <v>10.922229999999999</v>
      </c>
      <c r="I122" s="84">
        <v>1.3273712920298165E-3</v>
      </c>
      <c r="J122" s="84">
        <f t="shared" si="4"/>
        <v>2.9079761646397636E-4</v>
      </c>
      <c r="K122" s="84">
        <f>H122/'סכום נכסי הקרן'!$C$42</f>
        <v>1.5016502143204098E-5</v>
      </c>
    </row>
    <row r="123" spans="2:11">
      <c r="B123" s="76" t="s">
        <v>2085</v>
      </c>
      <c r="C123" s="73">
        <v>5304</v>
      </c>
      <c r="D123" s="86" t="s">
        <v>130</v>
      </c>
      <c r="E123" s="99">
        <v>42928</v>
      </c>
      <c r="F123" s="83">
        <v>283883.89</v>
      </c>
      <c r="G123" s="85">
        <v>77.023600000000002</v>
      </c>
      <c r="H123" s="83">
        <v>880.27173000000005</v>
      </c>
      <c r="I123" s="84">
        <v>2.4717400000000002E-5</v>
      </c>
      <c r="J123" s="84">
        <f t="shared" si="4"/>
        <v>2.3436690211121814E-2</v>
      </c>
      <c r="K123" s="84">
        <f>H123/'סכום נכסי הקרן'!$C$42</f>
        <v>1.2102475703356349E-3</v>
      </c>
    </row>
    <row r="124" spans="2:11">
      <c r="B124" s="76" t="s">
        <v>2086</v>
      </c>
      <c r="C124" s="73">
        <v>5284</v>
      </c>
      <c r="D124" s="86" t="s">
        <v>130</v>
      </c>
      <c r="E124" s="99">
        <v>42531</v>
      </c>
      <c r="F124" s="83">
        <v>195348.71000000005</v>
      </c>
      <c r="G124" s="85">
        <v>80.528400000000005</v>
      </c>
      <c r="H124" s="83">
        <v>633.30339000000015</v>
      </c>
      <c r="I124" s="84">
        <v>1.1149895866666667E-3</v>
      </c>
      <c r="J124" s="84">
        <f t="shared" si="4"/>
        <v>1.6861310951202833E-2</v>
      </c>
      <c r="K124" s="84">
        <f>H124/'סכום נכסי הקרן'!$C$42</f>
        <v>8.707014696846179E-4</v>
      </c>
    </row>
    <row r="125" spans="2:11">
      <c r="B125" s="76" t="s">
        <v>2087</v>
      </c>
      <c r="C125" s="73">
        <v>7041</v>
      </c>
      <c r="D125" s="86" t="s">
        <v>128</v>
      </c>
      <c r="E125" s="99">
        <v>43516</v>
      </c>
      <c r="F125" s="83">
        <v>77965.410000000018</v>
      </c>
      <c r="G125" s="85">
        <v>98.282799999999995</v>
      </c>
      <c r="H125" s="83">
        <v>263.6721</v>
      </c>
      <c r="I125" s="84">
        <v>4.65680284E-4</v>
      </c>
      <c r="J125" s="84">
        <f t="shared" si="4"/>
        <v>7.0201065357579206E-3</v>
      </c>
      <c r="K125" s="84">
        <f>H125/'סכום נכסי הקרן'!$C$42</f>
        <v>3.6251137860612034E-4</v>
      </c>
    </row>
    <row r="126" spans="2:11">
      <c r="B126" s="76" t="s">
        <v>2088</v>
      </c>
      <c r="C126" s="73">
        <v>7071</v>
      </c>
      <c r="D126" s="86" t="s">
        <v>128</v>
      </c>
      <c r="E126" s="99">
        <v>44055</v>
      </c>
      <c r="F126" s="83">
        <v>112741.70000000001</v>
      </c>
      <c r="G126" s="85">
        <v>100</v>
      </c>
      <c r="H126" s="83">
        <v>387.94419000000005</v>
      </c>
      <c r="I126" s="84">
        <v>1.0746468000000001E-3</v>
      </c>
      <c r="J126" s="84">
        <f t="shared" si="4"/>
        <v>1.0328774048252784E-2</v>
      </c>
      <c r="K126" s="84">
        <f>H126/'סכום נכסי הקרן'!$C$42</f>
        <v>5.333677060983498E-4</v>
      </c>
    </row>
    <row r="127" spans="2:11">
      <c r="B127" s="76" t="s">
        <v>2089</v>
      </c>
      <c r="C127" s="73">
        <v>6652</v>
      </c>
      <c r="D127" s="86" t="s">
        <v>128</v>
      </c>
      <c r="E127" s="99">
        <v>43175</v>
      </c>
      <c r="F127" s="83">
        <v>10919.040000000003</v>
      </c>
      <c r="G127" s="85">
        <v>90.133700000000005</v>
      </c>
      <c r="H127" s="83">
        <v>33.865430000000011</v>
      </c>
      <c r="I127" s="84">
        <v>7.6758359999999987E-6</v>
      </c>
      <c r="J127" s="84">
        <f t="shared" si="4"/>
        <v>9.0164612213143689E-4</v>
      </c>
      <c r="K127" s="84">
        <f>H127/'סכום נכסי הקרן'!$C$42</f>
        <v>4.6560116585672392E-5</v>
      </c>
    </row>
    <row r="128" spans="2:11">
      <c r="B128" s="76" t="s">
        <v>2090</v>
      </c>
      <c r="C128" s="73">
        <v>6646</v>
      </c>
      <c r="D128" s="86" t="s">
        <v>130</v>
      </c>
      <c r="E128" s="99">
        <v>42947</v>
      </c>
      <c r="F128" s="83">
        <v>257842.07000000004</v>
      </c>
      <c r="G128" s="85">
        <v>97.855900000000005</v>
      </c>
      <c r="H128" s="83">
        <v>1015.7644200000002</v>
      </c>
      <c r="I128" s="84">
        <v>3.3857573280628335E-4</v>
      </c>
      <c r="J128" s="84">
        <f t="shared" si="4"/>
        <v>2.7044099256737269E-2</v>
      </c>
      <c r="K128" s="84">
        <f>H128/'סכום נכסי הקרן'!$C$42</f>
        <v>1.3965306159932974E-3</v>
      </c>
    </row>
    <row r="129" spans="2:11">
      <c r="B129" s="76" t="s">
        <v>2091</v>
      </c>
      <c r="C129" s="73">
        <v>5276</v>
      </c>
      <c r="D129" s="86" t="s">
        <v>128</v>
      </c>
      <c r="E129" s="99">
        <v>42423</v>
      </c>
      <c r="F129" s="83">
        <v>167492.86000000002</v>
      </c>
      <c r="G129" s="85">
        <v>144.8005</v>
      </c>
      <c r="H129" s="83">
        <v>834.54748000000006</v>
      </c>
      <c r="I129" s="84">
        <v>2.1066666666666668E-3</v>
      </c>
      <c r="J129" s="84">
        <f t="shared" si="4"/>
        <v>2.2219310343219108E-2</v>
      </c>
      <c r="K129" s="84">
        <f>H129/'סכום נכסי הקרן'!$C$42</f>
        <v>1.147383274480173E-3</v>
      </c>
    </row>
    <row r="130" spans="2:11">
      <c r="B130" s="76" t="s">
        <v>2092</v>
      </c>
      <c r="C130" s="73">
        <v>6647</v>
      </c>
      <c r="D130" s="86" t="s">
        <v>128</v>
      </c>
      <c r="E130" s="99">
        <v>43454</v>
      </c>
      <c r="F130" s="83">
        <v>251547.04000000004</v>
      </c>
      <c r="G130" s="85">
        <v>86.482200000000006</v>
      </c>
      <c r="H130" s="83">
        <v>748.56691000000012</v>
      </c>
      <c r="I130" s="84">
        <v>3.1398878347147782E-5</v>
      </c>
      <c r="J130" s="84">
        <f t="shared" si="4"/>
        <v>1.9930130860804432E-2</v>
      </c>
      <c r="K130" s="84">
        <f>H130/'סכום נכסי הקרן'!$C$42</f>
        <v>1.0291723034899166E-3</v>
      </c>
    </row>
    <row r="131" spans="2:11">
      <c r="B131" s="76" t="s">
        <v>2093</v>
      </c>
      <c r="C131" s="73">
        <v>6642</v>
      </c>
      <c r="D131" s="86" t="s">
        <v>128</v>
      </c>
      <c r="E131" s="99">
        <v>43083</v>
      </c>
      <c r="F131" s="83">
        <v>24422.390000000003</v>
      </c>
      <c r="G131" s="85">
        <v>99.189599999999999</v>
      </c>
      <c r="H131" s="83">
        <v>83.356400000000008</v>
      </c>
      <c r="I131" s="84">
        <v>4.7212499999999999E-6</v>
      </c>
      <c r="J131" s="84">
        <f t="shared" si="4"/>
        <v>2.2193125796671383E-3</v>
      </c>
      <c r="K131" s="84">
        <f>H131/'סכום נכסי הקרן'!$C$42</f>
        <v>1.1460311303184224E-4</v>
      </c>
    </row>
    <row r="132" spans="2:11">
      <c r="B132" s="76" t="s">
        <v>2094</v>
      </c>
      <c r="C132" s="73">
        <v>5337</v>
      </c>
      <c r="D132" s="86" t="s">
        <v>128</v>
      </c>
      <c r="E132" s="99">
        <v>42985</v>
      </c>
      <c r="F132" s="83">
        <v>122217.37000000002</v>
      </c>
      <c r="G132" s="85">
        <v>100.3865</v>
      </c>
      <c r="H132" s="83">
        <v>422.17540000000008</v>
      </c>
      <c r="I132" s="84">
        <v>8.1373280000000001E-5</v>
      </c>
      <c r="J132" s="84">
        <f t="shared" si="4"/>
        <v>1.1240158836586104E-2</v>
      </c>
      <c r="K132" s="84">
        <f>H132/'סכום נכסי הקרן'!$C$42</f>
        <v>5.804307178028708E-4</v>
      </c>
    </row>
    <row r="133" spans="2:11">
      <c r="B133" s="76" t="s">
        <v>2095</v>
      </c>
      <c r="C133" s="73">
        <v>5312</v>
      </c>
      <c r="D133" s="86" t="s">
        <v>128</v>
      </c>
      <c r="E133" s="99">
        <v>42555</v>
      </c>
      <c r="F133" s="83">
        <v>4264.2000000000007</v>
      </c>
      <c r="G133" s="85">
        <v>104.429</v>
      </c>
      <c r="H133" s="83">
        <v>15.322980000000003</v>
      </c>
      <c r="I133" s="84">
        <v>1.509962234337937E-2</v>
      </c>
      <c r="J133" s="84">
        <f t="shared" si="4"/>
        <v>4.0796486258989071E-4</v>
      </c>
      <c r="K133" s="84">
        <f>H133/'סכום נכסי הקרן'!$C$42</f>
        <v>2.1066903188293379E-5</v>
      </c>
    </row>
    <row r="134" spans="2:11">
      <c r="B134" s="76" t="s">
        <v>2096</v>
      </c>
      <c r="C134" s="73">
        <v>7005</v>
      </c>
      <c r="D134" s="86" t="s">
        <v>128</v>
      </c>
      <c r="E134" s="99">
        <v>43621</v>
      </c>
      <c r="F134" s="83">
        <v>28214.530000000006</v>
      </c>
      <c r="G134" s="85">
        <v>95.808899999999994</v>
      </c>
      <c r="H134" s="83">
        <v>93.017220000000009</v>
      </c>
      <c r="I134" s="84">
        <v>1.6718706823529413E-4</v>
      </c>
      <c r="J134" s="84">
        <f t="shared" si="4"/>
        <v>2.4765259352811028E-3</v>
      </c>
      <c r="K134" s="84">
        <f>H134/'סכום נכסי הקרן'!$C$42</f>
        <v>1.2788535706397753E-4</v>
      </c>
    </row>
    <row r="135" spans="2:11">
      <c r="B135" s="76" t="s">
        <v>2097</v>
      </c>
      <c r="C135" s="73">
        <v>5286</v>
      </c>
      <c r="D135" s="86" t="s">
        <v>128</v>
      </c>
      <c r="E135" s="99">
        <v>42705</v>
      </c>
      <c r="F135" s="83">
        <v>137061.76000000004</v>
      </c>
      <c r="G135" s="85">
        <v>121.6666</v>
      </c>
      <c r="H135" s="83">
        <v>573.81559000000004</v>
      </c>
      <c r="I135" s="84">
        <v>6.9066082821712466E-5</v>
      </c>
      <c r="J135" s="84">
        <f t="shared" si="4"/>
        <v>1.5277485079683394E-2</v>
      </c>
      <c r="K135" s="84">
        <f>H135/'סכום נכסי הקרן'!$C$42</f>
        <v>7.8891426357428158E-4</v>
      </c>
    </row>
    <row r="136" spans="2:11">
      <c r="B136" s="76" t="s">
        <v>2098</v>
      </c>
      <c r="C136" s="73">
        <v>5338</v>
      </c>
      <c r="D136" s="86" t="s">
        <v>128</v>
      </c>
      <c r="E136" s="99">
        <v>43070</v>
      </c>
      <c r="F136" s="83">
        <v>5391.8900000000012</v>
      </c>
      <c r="G136" s="85">
        <v>109.5228</v>
      </c>
      <c r="H136" s="83">
        <v>20.320310000000006</v>
      </c>
      <c r="I136" s="84">
        <v>1.8085758857142858E-3</v>
      </c>
      <c r="J136" s="84">
        <f t="shared" si="4"/>
        <v>5.410156821280184E-4</v>
      </c>
      <c r="K136" s="84">
        <f>H136/'סכום נכסי הקרן'!$C$42</f>
        <v>2.793751630075285E-5</v>
      </c>
    </row>
    <row r="137" spans="2:11">
      <c r="B137" s="76" t="s">
        <v>2099</v>
      </c>
      <c r="C137" s="73">
        <v>6641</v>
      </c>
      <c r="D137" s="86" t="s">
        <v>128</v>
      </c>
      <c r="E137" s="99">
        <v>43281</v>
      </c>
      <c r="F137" s="83">
        <v>5996.7400000000016</v>
      </c>
      <c r="G137" s="85">
        <v>90.235299999999995</v>
      </c>
      <c r="H137" s="83">
        <v>18.619830000000004</v>
      </c>
      <c r="I137" s="84">
        <v>1.8189699425287358E-3</v>
      </c>
      <c r="J137" s="84">
        <f t="shared" si="4"/>
        <v>4.9574145416864893E-4</v>
      </c>
      <c r="K137" s="84">
        <f>H137/'סכום נכסי הקרן'!$C$42</f>
        <v>2.5599599816255109E-5</v>
      </c>
    </row>
    <row r="138" spans="2:11">
      <c r="B138" s="76" t="s">
        <v>2100</v>
      </c>
      <c r="C138" s="73">
        <v>6658</v>
      </c>
      <c r="D138" s="86" t="s">
        <v>128</v>
      </c>
      <c r="E138" s="99">
        <v>43356</v>
      </c>
      <c r="F138" s="83">
        <v>66701.470000000016</v>
      </c>
      <c r="G138" s="85">
        <v>68.778000000000006</v>
      </c>
      <c r="H138" s="83">
        <v>157.85907000000003</v>
      </c>
      <c r="I138" s="84">
        <v>1.450512E-4</v>
      </c>
      <c r="J138" s="84">
        <f t="shared" si="4"/>
        <v>4.2029000756457257E-3</v>
      </c>
      <c r="K138" s="84">
        <f>H138/'סכום נכסי הקרן'!$C$42</f>
        <v>2.1703361520304979E-4</v>
      </c>
    </row>
    <row r="139" spans="2:11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</row>
    <row r="140" spans="2:11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</row>
    <row r="141" spans="2:11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</row>
    <row r="142" spans="2:11">
      <c r="B142" s="114" t="s">
        <v>108</v>
      </c>
      <c r="C142" s="113"/>
      <c r="D142" s="113"/>
      <c r="E142" s="113"/>
      <c r="F142" s="113"/>
      <c r="G142" s="113"/>
      <c r="H142" s="113"/>
      <c r="I142" s="113"/>
      <c r="J142" s="113"/>
      <c r="K142" s="113"/>
    </row>
    <row r="143" spans="2:11">
      <c r="B143" s="114" t="s">
        <v>199</v>
      </c>
      <c r="C143" s="113"/>
      <c r="D143" s="113"/>
      <c r="E143" s="113"/>
      <c r="F143" s="113"/>
      <c r="G143" s="113"/>
      <c r="H143" s="113"/>
      <c r="I143" s="113"/>
      <c r="J143" s="113"/>
      <c r="K143" s="113"/>
    </row>
    <row r="144" spans="2:11">
      <c r="B144" s="114" t="s">
        <v>207</v>
      </c>
      <c r="C144" s="113"/>
      <c r="D144" s="113"/>
      <c r="E144" s="113"/>
      <c r="F144" s="113"/>
      <c r="G144" s="113"/>
      <c r="H144" s="113"/>
      <c r="I144" s="113"/>
      <c r="J144" s="113"/>
      <c r="K144" s="113"/>
    </row>
    <row r="145" spans="2:11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</row>
    <row r="146" spans="2:11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</row>
    <row r="147" spans="2:11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</row>
    <row r="148" spans="2:11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</row>
    <row r="149" spans="2:11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</row>
    <row r="150" spans="2:11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</row>
    <row r="151" spans="2:11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</row>
    <row r="152" spans="2:11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</row>
    <row r="153" spans="2:11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</row>
    <row r="154" spans="2:11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</row>
    <row r="155" spans="2:11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</row>
    <row r="156" spans="2:11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</row>
    <row r="157" spans="2:11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</row>
    <row r="158" spans="2:11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</row>
    <row r="159" spans="2:11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</row>
    <row r="160" spans="2:11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</row>
    <row r="161" spans="2:11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</row>
    <row r="162" spans="2:11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</row>
    <row r="163" spans="2:11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</row>
    <row r="164" spans="2:11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</row>
    <row r="165" spans="2:11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</row>
    <row r="166" spans="2:11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</row>
    <row r="167" spans="2:11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</row>
    <row r="168" spans="2:11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</row>
    <row r="169" spans="2:11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</row>
    <row r="170" spans="2:11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</row>
    <row r="171" spans="2:11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</row>
    <row r="172" spans="2:11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</row>
    <row r="173" spans="2:11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</row>
    <row r="174" spans="2:11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</row>
    <row r="175" spans="2:11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</row>
    <row r="176" spans="2:11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</row>
    <row r="177" spans="2:11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</row>
    <row r="178" spans="2:11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</row>
    <row r="179" spans="2:11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</row>
    <row r="180" spans="2:11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</row>
    <row r="181" spans="2:11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</row>
    <row r="182" spans="2:11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</row>
    <row r="183" spans="2:11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</row>
    <row r="184" spans="2:11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</row>
    <row r="185" spans="2:11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</row>
    <row r="186" spans="2:11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</row>
    <row r="187" spans="2:11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</row>
    <row r="188" spans="2:11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</row>
    <row r="189" spans="2:11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</row>
    <row r="190" spans="2:11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</row>
    <row r="191" spans="2:11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</row>
    <row r="192" spans="2:11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</row>
    <row r="193" spans="2:11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</row>
    <row r="194" spans="2:11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</row>
    <row r="195" spans="2:11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</row>
    <row r="196" spans="2:11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</row>
    <row r="197" spans="2:11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</row>
    <row r="198" spans="2:11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</row>
    <row r="199" spans="2:11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</row>
    <row r="200" spans="2:11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</row>
    <row r="201" spans="2:11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</row>
    <row r="202" spans="2:11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</row>
    <row r="203" spans="2:11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</row>
    <row r="204" spans="2:11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</row>
    <row r="205" spans="2:11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</row>
    <row r="206" spans="2:11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</row>
    <row r="207" spans="2:11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</row>
    <row r="208" spans="2:11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</row>
    <row r="209" spans="2:11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</row>
    <row r="210" spans="2:11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</row>
    <row r="211" spans="2:11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</row>
    <row r="212" spans="2:11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</row>
    <row r="213" spans="2:11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</row>
    <row r="214" spans="2:11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</row>
    <row r="215" spans="2:11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</row>
    <row r="216" spans="2:11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</row>
    <row r="217" spans="2:11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</row>
    <row r="218" spans="2:11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</row>
    <row r="219" spans="2:11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</row>
    <row r="220" spans="2:11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</row>
    <row r="221" spans="2:11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</row>
    <row r="222" spans="2:11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</row>
    <row r="223" spans="2:11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</row>
    <row r="224" spans="2:11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</row>
    <row r="225" spans="2:11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</row>
    <row r="226" spans="2:11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</row>
    <row r="227" spans="2:11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</row>
    <row r="228" spans="2:11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</row>
    <row r="229" spans="2:11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</row>
    <row r="230" spans="2:11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</row>
    <row r="231" spans="2:11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</row>
    <row r="232" spans="2:11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</row>
    <row r="233" spans="2:11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</row>
    <row r="234" spans="2:11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</row>
    <row r="235" spans="2:11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</row>
    <row r="236" spans="2:11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</row>
    <row r="237" spans="2:11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</row>
    <row r="238" spans="2:11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</row>
    <row r="239" spans="2:11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</row>
    <row r="240" spans="2:11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</row>
    <row r="241" spans="2:11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</row>
    <row r="242" spans="2:11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</row>
    <row r="243" spans="2:11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</row>
    <row r="244" spans="2:11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</row>
    <row r="245" spans="2:11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</row>
    <row r="246" spans="2:11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</row>
    <row r="247" spans="2:11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</row>
    <row r="248" spans="2:11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</row>
    <row r="249" spans="2:11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</row>
    <row r="250" spans="2:11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</row>
    <row r="251" spans="2:11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</row>
    <row r="252" spans="2:11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</row>
    <row r="253" spans="2:11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</row>
    <row r="254" spans="2:11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</row>
    <row r="255" spans="2:11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</row>
    <row r="256" spans="2:11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</row>
    <row r="257" spans="2:11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</row>
    <row r="258" spans="2:11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</row>
    <row r="259" spans="2:11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</row>
    <row r="260" spans="2:11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</row>
    <row r="261" spans="2:11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</row>
    <row r="262" spans="2:11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</row>
    <row r="263" spans="2:11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</row>
    <row r="264" spans="2:11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</row>
    <row r="265" spans="2:11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</row>
    <row r="266" spans="2:11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</row>
    <row r="267" spans="2:11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</row>
    <row r="268" spans="2:11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</row>
    <row r="269" spans="2:11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</row>
    <row r="270" spans="2:11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</row>
    <row r="271" spans="2:11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</row>
    <row r="272" spans="2:11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</row>
    <row r="273" spans="2:11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</row>
    <row r="274" spans="2:11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</row>
    <row r="275" spans="2:11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</row>
    <row r="276" spans="2:11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</row>
    <row r="277" spans="2:11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</row>
    <row r="278" spans="2:11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</row>
    <row r="279" spans="2:11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</row>
    <row r="280" spans="2:11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</row>
    <row r="281" spans="2:11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</row>
    <row r="282" spans="2:11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</row>
    <row r="283" spans="2:11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</row>
    <row r="284" spans="2:11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</row>
    <row r="285" spans="2:11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</row>
    <row r="286" spans="2:11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</row>
    <row r="287" spans="2:11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</row>
    <row r="288" spans="2:11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</row>
    <row r="289" spans="2:11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</row>
    <row r="290" spans="2:11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</row>
    <row r="291" spans="2:11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</row>
    <row r="292" spans="2:11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</row>
    <row r="293" spans="2:11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</row>
    <row r="294" spans="2:11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</row>
    <row r="295" spans="2:11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</row>
    <row r="296" spans="2:11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</row>
    <row r="297" spans="2:11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</row>
    <row r="298" spans="2:11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</row>
    <row r="299" spans="2:11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</row>
    <row r="300" spans="2:11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</row>
    <row r="301" spans="2:11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</row>
    <row r="302" spans="2:11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</row>
    <row r="303" spans="2:11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</row>
    <row r="304" spans="2:11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</row>
    <row r="305" spans="2:11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</row>
    <row r="306" spans="2:11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</row>
    <row r="307" spans="2:11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</row>
    <row r="308" spans="2:11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</row>
    <row r="309" spans="2:11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</row>
    <row r="310" spans="2:11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</row>
    <row r="311" spans="2:11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</row>
    <row r="312" spans="2:11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</row>
    <row r="313" spans="2:11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</row>
    <row r="314" spans="2:11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</row>
    <row r="315" spans="2:11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</row>
    <row r="316" spans="2:11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</row>
    <row r="317" spans="2:11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</row>
    <row r="318" spans="2:11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</row>
    <row r="319" spans="2:11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</row>
    <row r="320" spans="2:11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</row>
    <row r="321" spans="2:11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</row>
    <row r="322" spans="2:11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</row>
    <row r="323" spans="2:11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</row>
    <row r="324" spans="2:11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</row>
    <row r="325" spans="2:11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</row>
    <row r="326" spans="2:11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</row>
    <row r="327" spans="2:11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</row>
    <row r="328" spans="2:11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</row>
    <row r="329" spans="2:11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</row>
    <row r="330" spans="2:11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</row>
    <row r="331" spans="2:11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</row>
    <row r="332" spans="2:11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</row>
    <row r="333" spans="2:11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</row>
    <row r="334" spans="2:11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</row>
    <row r="335" spans="2:11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</row>
    <row r="336" spans="2:11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</row>
    <row r="337" spans="2:11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</row>
    <row r="338" spans="2:11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</row>
    <row r="339" spans="2:11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</row>
    <row r="340" spans="2:11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</row>
    <row r="341" spans="2:11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</row>
    <row r="342" spans="2:11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</row>
    <row r="343" spans="2:11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</row>
    <row r="344" spans="2:11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</row>
    <row r="345" spans="2:11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</row>
    <row r="346" spans="2:11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</row>
    <row r="347" spans="2:11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</row>
    <row r="348" spans="2:11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</row>
    <row r="349" spans="2:11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</row>
    <row r="350" spans="2:11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</row>
    <row r="351" spans="2:11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</row>
    <row r="352" spans="2:11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</row>
    <row r="353" spans="2:11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</row>
    <row r="354" spans="2:11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</row>
    <row r="355" spans="2:11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</row>
    <row r="356" spans="2:11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</row>
    <row r="357" spans="2:11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</row>
    <row r="358" spans="2:11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</row>
    <row r="359" spans="2:11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</row>
    <row r="360" spans="2:11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</row>
    <row r="361" spans="2:11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</row>
    <row r="362" spans="2:11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</row>
    <row r="363" spans="2:11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</row>
    <row r="364" spans="2:11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</row>
    <row r="365" spans="2:11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</row>
    <row r="366" spans="2:11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</row>
    <row r="367" spans="2:11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</row>
    <row r="368" spans="2:11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</row>
    <row r="369" spans="2:11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</row>
    <row r="370" spans="2:11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</row>
    <row r="371" spans="2:11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</row>
    <row r="372" spans="2:11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</row>
    <row r="373" spans="2:11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</row>
    <row r="374" spans="2:11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</row>
    <row r="375" spans="2:11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</row>
    <row r="376" spans="2:11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</row>
    <row r="377" spans="2:11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</row>
    <row r="378" spans="2:11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</row>
    <row r="379" spans="2:11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</row>
    <row r="380" spans="2:11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</row>
    <row r="381" spans="2:11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</row>
    <row r="382" spans="2:11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</row>
    <row r="383" spans="2:11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</row>
    <row r="384" spans="2:11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</row>
    <row r="385" spans="2:11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</row>
    <row r="386" spans="2:11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</row>
    <row r="387" spans="2:11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</row>
    <row r="388" spans="2:11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</row>
    <row r="389" spans="2:11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</row>
    <row r="390" spans="2:11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</row>
    <row r="391" spans="2:11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</row>
    <row r="392" spans="2:11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</row>
    <row r="393" spans="2:11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</row>
    <row r="394" spans="2:11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</row>
    <row r="395" spans="2:11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</row>
    <row r="396" spans="2:11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</row>
    <row r="397" spans="2:11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</row>
    <row r="398" spans="2:11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</row>
    <row r="399" spans="2:11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</row>
    <row r="400" spans="2:11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</row>
    <row r="401" spans="2:11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</row>
    <row r="402" spans="2:11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</row>
    <row r="403" spans="2:11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</row>
    <row r="404" spans="2:11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</row>
    <row r="405" spans="2:11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</row>
    <row r="406" spans="2:11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</row>
    <row r="407" spans="2:11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</row>
    <row r="408" spans="2:11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</row>
    <row r="409" spans="2:11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</row>
    <row r="410" spans="2:11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</row>
    <row r="411" spans="2:11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</row>
    <row r="412" spans="2:11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</row>
    <row r="413" spans="2:11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</row>
    <row r="414" spans="2:11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</row>
    <row r="415" spans="2:11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</row>
    <row r="416" spans="2:11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</row>
    <row r="417" spans="2:11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</row>
    <row r="418" spans="2:11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</row>
    <row r="419" spans="2:11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</row>
    <row r="420" spans="2:11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</row>
    <row r="421" spans="2:11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</row>
    <row r="422" spans="2:11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</row>
    <row r="423" spans="2:11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</row>
    <row r="424" spans="2:11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</row>
    <row r="425" spans="2:11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</row>
    <row r="426" spans="2:11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</row>
    <row r="427" spans="2:11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</row>
    <row r="428" spans="2:11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</row>
    <row r="429" spans="2:11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</row>
    <row r="430" spans="2:11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</row>
    <row r="431" spans="2:11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</row>
    <row r="432" spans="2:11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</row>
    <row r="433" spans="2:11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</row>
    <row r="434" spans="2:11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</row>
    <row r="435" spans="2:11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</row>
    <row r="436" spans="2:11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</row>
    <row r="437" spans="2:11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</row>
    <row r="438" spans="2:11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</row>
    <row r="439" spans="2:11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</row>
    <row r="440" spans="2:11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</row>
    <row r="441" spans="2:11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</row>
    <row r="442" spans="2:11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</row>
    <row r="443" spans="2:11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</row>
    <row r="444" spans="2:11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</row>
    <row r="445" spans="2:11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</row>
    <row r="446" spans="2:11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</row>
    <row r="447" spans="2:11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</row>
    <row r="448" spans="2:11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</row>
    <row r="449" spans="2:11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</row>
    <row r="450" spans="2:11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</row>
    <row r="451" spans="2:11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</row>
    <row r="452" spans="2:11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</row>
    <row r="453" spans="2:11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</row>
    <row r="454" spans="2:11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</row>
    <row r="455" spans="2:11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</row>
    <row r="456" spans="2:11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</row>
    <row r="457" spans="2:11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</row>
    <row r="458" spans="2:11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</row>
    <row r="459" spans="2:11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</row>
    <row r="460" spans="2:11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</row>
    <row r="461" spans="2:11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</row>
    <row r="462" spans="2:11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</row>
    <row r="463" spans="2:11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</row>
    <row r="464" spans="2:11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</row>
    <row r="465" spans="2:11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</row>
    <row r="466" spans="2:11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</row>
    <row r="467" spans="2:11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</row>
    <row r="468" spans="2:11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</row>
    <row r="469" spans="2:11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</row>
    <row r="470" spans="2:11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</row>
    <row r="471" spans="2:11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</row>
    <row r="472" spans="2:11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</row>
    <row r="473" spans="2:11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</row>
    <row r="474" spans="2:11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</row>
    <row r="475" spans="2:11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</row>
    <row r="476" spans="2:11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</row>
    <row r="477" spans="2:11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</row>
    <row r="478" spans="2:11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</row>
    <row r="479" spans="2:11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</row>
    <row r="480" spans="2:11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</row>
    <row r="481" spans="2:11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</row>
    <row r="482" spans="2:11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</row>
    <row r="483" spans="2:11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</row>
    <row r="484" spans="2:11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</row>
    <row r="485" spans="2:11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</row>
    <row r="486" spans="2:11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</row>
    <row r="487" spans="2:11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</row>
    <row r="488" spans="2:11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</row>
    <row r="489" spans="2:11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</row>
    <row r="490" spans="2:11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</row>
    <row r="491" spans="2:11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</row>
    <row r="492" spans="2:11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</row>
    <row r="493" spans="2:11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</row>
    <row r="494" spans="2:11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</row>
    <row r="495" spans="2:11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</row>
    <row r="496" spans="2:11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</row>
    <row r="497" spans="2:11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</row>
    <row r="498" spans="2:11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</row>
    <row r="499" spans="2:11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</row>
    <row r="500" spans="2:11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  <row r="627" spans="3:3">
      <c r="C627" s="1"/>
    </row>
    <row r="628" spans="3:3">
      <c r="C628" s="1"/>
    </row>
    <row r="629" spans="3:3">
      <c r="C629" s="1"/>
    </row>
    <row r="630" spans="3:3">
      <c r="C630" s="1"/>
    </row>
    <row r="631" spans="3:3">
      <c r="C631" s="1"/>
    </row>
    <row r="632" spans="3:3">
      <c r="C632" s="1"/>
    </row>
    <row r="633" spans="3:3">
      <c r="C633" s="1"/>
    </row>
    <row r="634" spans="3:3">
      <c r="C634" s="1"/>
    </row>
    <row r="635" spans="3:3">
      <c r="C635" s="1"/>
    </row>
    <row r="636" spans="3:3">
      <c r="C636" s="1"/>
    </row>
    <row r="637" spans="3:3">
      <c r="C637" s="1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L57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6.7109375" style="2" bestFit="1" customWidth="1"/>
    <col min="3" max="3" width="50.42578125" style="2" bestFit="1" customWidth="1"/>
    <col min="4" max="4" width="33" style="2" bestFit="1" customWidth="1"/>
    <col min="5" max="5" width="12" style="1" bestFit="1" customWidth="1"/>
    <col min="6" max="6" width="11.28515625" style="1" bestFit="1" customWidth="1"/>
    <col min="7" max="7" width="9" style="1" bestFit="1" customWidth="1"/>
    <col min="8" max="8" width="8.42578125" style="1" bestFit="1" customWidth="1"/>
    <col min="9" max="9" width="8" style="1" bestFit="1" customWidth="1"/>
    <col min="10" max="10" width="10" style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6" t="s">
        <v>142</v>
      </c>
      <c r="C1" s="67" t="s" vm="1">
        <v>225</v>
      </c>
    </row>
    <row r="2" spans="2:12">
      <c r="B2" s="46" t="s">
        <v>141</v>
      </c>
      <c r="C2" s="67" t="s">
        <v>226</v>
      </c>
    </row>
    <row r="3" spans="2:12">
      <c r="B3" s="46" t="s">
        <v>143</v>
      </c>
      <c r="C3" s="67" t="s">
        <v>227</v>
      </c>
    </row>
    <row r="4" spans="2:12">
      <c r="B4" s="46" t="s">
        <v>144</v>
      </c>
      <c r="C4" s="67">
        <v>2145</v>
      </c>
    </row>
    <row r="6" spans="2:12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9"/>
    </row>
    <row r="7" spans="2:12" ht="26.25" customHeight="1">
      <c r="B7" s="127" t="s">
        <v>95</v>
      </c>
      <c r="C7" s="128"/>
      <c r="D7" s="128"/>
      <c r="E7" s="128"/>
      <c r="F7" s="128"/>
      <c r="G7" s="128"/>
      <c r="H7" s="128"/>
      <c r="I7" s="128"/>
      <c r="J7" s="128"/>
      <c r="K7" s="128"/>
      <c r="L7" s="129"/>
    </row>
    <row r="8" spans="2:12" s="3" customFormat="1" ht="78.75">
      <c r="B8" s="21" t="s">
        <v>112</v>
      </c>
      <c r="C8" s="29" t="s">
        <v>44</v>
      </c>
      <c r="D8" s="29" t="s">
        <v>65</v>
      </c>
      <c r="E8" s="29" t="s">
        <v>99</v>
      </c>
      <c r="F8" s="29" t="s">
        <v>100</v>
      </c>
      <c r="G8" s="29" t="s">
        <v>201</v>
      </c>
      <c r="H8" s="29" t="s">
        <v>200</v>
      </c>
      <c r="I8" s="29" t="s">
        <v>107</v>
      </c>
      <c r="J8" s="29" t="s">
        <v>58</v>
      </c>
      <c r="K8" s="29" t="s">
        <v>145</v>
      </c>
      <c r="L8" s="30" t="s">
        <v>147</v>
      </c>
    </row>
    <row r="9" spans="2:12" s="3" customFormat="1" ht="24" customHeight="1">
      <c r="B9" s="14"/>
      <c r="C9" s="15"/>
      <c r="D9" s="15"/>
      <c r="E9" s="15"/>
      <c r="F9" s="15" t="s">
        <v>21</v>
      </c>
      <c r="G9" s="15" t="s">
        <v>208</v>
      </c>
      <c r="H9" s="15"/>
      <c r="I9" s="15" t="s">
        <v>204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00" t="s">
        <v>47</v>
      </c>
      <c r="C11" s="101"/>
      <c r="D11" s="101"/>
      <c r="E11" s="101"/>
      <c r="F11" s="101"/>
      <c r="G11" s="102"/>
      <c r="H11" s="103"/>
      <c r="I11" s="102">
        <v>48.154312489000013</v>
      </c>
      <c r="J11" s="101"/>
      <c r="K11" s="122">
        <f>I11/$I$11</f>
        <v>1</v>
      </c>
      <c r="L11" s="122">
        <f>I11/'סכום נכסי הקרן'!$C$42</f>
        <v>6.6205283783219058E-5</v>
      </c>
    </row>
    <row r="12" spans="2:12" ht="21" customHeight="1">
      <c r="B12" s="104" t="s">
        <v>2101</v>
      </c>
      <c r="C12" s="101"/>
      <c r="D12" s="101"/>
      <c r="E12" s="101"/>
      <c r="F12" s="101"/>
      <c r="G12" s="102"/>
      <c r="H12" s="103"/>
      <c r="I12" s="102">
        <v>45.565522464000011</v>
      </c>
      <c r="J12" s="101"/>
      <c r="K12" s="122">
        <f t="shared" ref="K12:K15" si="0">I12/$I$11</f>
        <v>0.9462397054138949</v>
      </c>
      <c r="L12" s="122">
        <f>I12/'סכום נכסי הקרן'!$C$42</f>
        <v>6.2646068223876509E-5</v>
      </c>
    </row>
    <row r="13" spans="2:12">
      <c r="B13" s="72" t="s">
        <v>2102</v>
      </c>
      <c r="C13" s="73" t="s">
        <v>2103</v>
      </c>
      <c r="D13" s="86" t="s">
        <v>152</v>
      </c>
      <c r="E13" s="86" t="s">
        <v>129</v>
      </c>
      <c r="F13" s="99">
        <v>44014</v>
      </c>
      <c r="G13" s="83">
        <v>477.46901300000007</v>
      </c>
      <c r="H13" s="85">
        <v>9543.1370999999999</v>
      </c>
      <c r="I13" s="83">
        <v>45.565522464000011</v>
      </c>
      <c r="J13" s="73"/>
      <c r="K13" s="84">
        <f t="shared" si="0"/>
        <v>0.9462397054138949</v>
      </c>
      <c r="L13" s="84">
        <f>I13/'סכום נכסי הקרן'!$C$42</f>
        <v>6.2646068223876509E-5</v>
      </c>
    </row>
    <row r="14" spans="2:12">
      <c r="B14" s="92" t="s">
        <v>196</v>
      </c>
      <c r="C14" s="73"/>
      <c r="D14" s="73"/>
      <c r="E14" s="73"/>
      <c r="F14" s="73"/>
      <c r="G14" s="83"/>
      <c r="H14" s="85"/>
      <c r="I14" s="83">
        <v>2.5887900250000002</v>
      </c>
      <c r="J14" s="73"/>
      <c r="K14" s="84">
        <f t="shared" si="0"/>
        <v>5.3760294586105095E-2</v>
      </c>
      <c r="L14" s="84">
        <f>I14/'סכום נכסי הקרן'!$C$42</f>
        <v>3.5592155593425426E-6</v>
      </c>
    </row>
    <row r="15" spans="2:12">
      <c r="B15" s="72" t="s">
        <v>2104</v>
      </c>
      <c r="C15" s="73" t="s">
        <v>2105</v>
      </c>
      <c r="D15" s="86" t="s">
        <v>920</v>
      </c>
      <c r="E15" s="86" t="s">
        <v>128</v>
      </c>
      <c r="F15" s="99">
        <v>43879</v>
      </c>
      <c r="G15" s="83">
        <v>1361.7640930000002</v>
      </c>
      <c r="H15" s="85">
        <v>55.247199999999999</v>
      </c>
      <c r="I15" s="83">
        <v>2.5887900250000002</v>
      </c>
      <c r="J15" s="73"/>
      <c r="K15" s="84">
        <f t="shared" si="0"/>
        <v>5.3760294586105095E-2</v>
      </c>
      <c r="L15" s="84">
        <f>I15/'סכום נכסי הקרן'!$C$42</f>
        <v>3.5592155593425426E-6</v>
      </c>
    </row>
    <row r="16" spans="2:12">
      <c r="B16" s="88"/>
      <c r="C16" s="73"/>
      <c r="D16" s="73"/>
      <c r="E16" s="73"/>
      <c r="F16" s="73"/>
      <c r="G16" s="83"/>
      <c r="H16" s="85"/>
      <c r="I16" s="73"/>
      <c r="J16" s="73"/>
      <c r="K16" s="84"/>
      <c r="L16" s="73"/>
    </row>
    <row r="17" spans="2:12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</row>
    <row r="18" spans="2:12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115"/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2:12">
      <c r="B20" s="115"/>
      <c r="C20" s="88"/>
      <c r="D20" s="88"/>
      <c r="E20" s="88"/>
      <c r="F20" s="88"/>
      <c r="G20" s="88"/>
      <c r="H20" s="88"/>
      <c r="I20" s="88"/>
      <c r="J20" s="88"/>
      <c r="K20" s="88"/>
      <c r="L20" s="88"/>
    </row>
    <row r="21" spans="2:12">
      <c r="B21" s="115"/>
      <c r="C21" s="88"/>
      <c r="D21" s="88"/>
      <c r="E21" s="88"/>
      <c r="F21" s="88"/>
      <c r="G21" s="88"/>
      <c r="H21" s="88"/>
      <c r="I21" s="88"/>
      <c r="J21" s="88"/>
      <c r="K21" s="88"/>
      <c r="L21" s="88"/>
    </row>
    <row r="22" spans="2:12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</row>
    <row r="23" spans="2:12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</row>
    <row r="116" spans="2:12">
      <c r="B116" s="112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</row>
    <row r="117" spans="2:12">
      <c r="B117" s="112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</row>
    <row r="118" spans="2:12">
      <c r="B118" s="112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</row>
    <row r="119" spans="2:12">
      <c r="B119" s="112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</row>
    <row r="120" spans="2:12">
      <c r="B120" s="112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</row>
    <row r="121" spans="2:12">
      <c r="B121" s="112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</row>
    <row r="122" spans="2:12">
      <c r="B122" s="112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</row>
    <row r="123" spans="2:12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</row>
    <row r="124" spans="2:12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</row>
    <row r="125" spans="2:12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</row>
    <row r="126" spans="2:12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</row>
    <row r="127" spans="2:12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</row>
    <row r="128" spans="2:12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</row>
    <row r="129" spans="2:12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</row>
    <row r="130" spans="2:12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</row>
    <row r="131" spans="2:12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</row>
    <row r="132" spans="2:12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</row>
    <row r="133" spans="2:12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</row>
    <row r="134" spans="2:12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</row>
    <row r="135" spans="2:12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</row>
    <row r="136" spans="2:12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</row>
    <row r="137" spans="2:12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</row>
    <row r="138" spans="2:12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</row>
    <row r="139" spans="2:12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</row>
    <row r="140" spans="2:12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</row>
    <row r="142" spans="2:12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</row>
    <row r="143" spans="2:12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</row>
    <row r="144" spans="2:12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</row>
    <row r="145" spans="2:12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</row>
    <row r="146" spans="2:12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</row>
    <row r="147" spans="2:12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</row>
    <row r="148" spans="2:12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</row>
    <row r="149" spans="2:12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</row>
    <row r="150" spans="2:12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</row>
    <row r="151" spans="2:12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</row>
    <row r="152" spans="2:12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</row>
    <row r="153" spans="2:12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</row>
    <row r="154" spans="2:12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</row>
    <row r="155" spans="2:12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</row>
    <row r="156" spans="2:12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</row>
    <row r="157" spans="2:12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</row>
    <row r="158" spans="2:12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</row>
    <row r="159" spans="2:12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</row>
    <row r="160" spans="2:12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</row>
    <row r="161" spans="2:12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</row>
    <row r="162" spans="2:12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</row>
    <row r="163" spans="2:12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</row>
    <row r="164" spans="2:12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</row>
    <row r="165" spans="2:12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</row>
    <row r="166" spans="2:12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</row>
    <row r="167" spans="2:12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</row>
    <row r="168" spans="2:12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</row>
    <row r="169" spans="2:12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</row>
    <row r="170" spans="2:12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</row>
    <row r="171" spans="2:12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</row>
    <row r="172" spans="2:12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</row>
    <row r="173" spans="2:12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</row>
    <row r="174" spans="2:12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</row>
    <row r="175" spans="2:12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</row>
    <row r="176" spans="2:12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</row>
    <row r="177" spans="2:12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</row>
    <row r="178" spans="2:12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</row>
    <row r="179" spans="2:12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</row>
    <row r="180" spans="2:12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</row>
    <row r="181" spans="2:12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</row>
    <row r="182" spans="2:12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</row>
    <row r="183" spans="2:12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</row>
    <row r="184" spans="2:12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</row>
    <row r="185" spans="2:12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</row>
    <row r="186" spans="2:12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</row>
    <row r="187" spans="2:12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</row>
    <row r="188" spans="2:12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</row>
    <row r="189" spans="2:12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</row>
    <row r="190" spans="2:12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</row>
    <row r="191" spans="2:12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</row>
    <row r="192" spans="2:12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</row>
    <row r="193" spans="2:12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</row>
    <row r="194" spans="2:12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</row>
    <row r="195" spans="2:12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</row>
    <row r="196" spans="2:12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</row>
    <row r="197" spans="2:12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</row>
    <row r="198" spans="2:12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</row>
    <row r="199" spans="2:12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</row>
    <row r="200" spans="2:12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</row>
    <row r="201" spans="2:12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</row>
    <row r="202" spans="2:12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</row>
    <row r="203" spans="2:12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</row>
    <row r="204" spans="2:12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</row>
    <row r="205" spans="2:12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</row>
    <row r="206" spans="2:12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</row>
    <row r="207" spans="2:12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</row>
    <row r="208" spans="2:12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</row>
    <row r="209" spans="2:12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</row>
    <row r="210" spans="2:12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</row>
    <row r="211" spans="2:12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</row>
    <row r="212" spans="2:12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</row>
    <row r="213" spans="2:12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</row>
    <row r="214" spans="2:12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</row>
    <row r="215" spans="2:12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</row>
    <row r="216" spans="2:12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</row>
    <row r="217" spans="2:12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</row>
    <row r="218" spans="2:12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</row>
    <row r="219" spans="2:12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</row>
    <row r="220" spans="2:12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</row>
    <row r="221" spans="2:12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</row>
    <row r="222" spans="2:12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</row>
    <row r="223" spans="2:12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</row>
    <row r="224" spans="2:12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</row>
    <row r="225" spans="2:12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</row>
    <row r="226" spans="2:12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</row>
    <row r="227" spans="2:12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</row>
    <row r="228" spans="2:12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</row>
    <row r="229" spans="2:12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</row>
    <row r="230" spans="2:12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</row>
    <row r="231" spans="2:12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</row>
    <row r="232" spans="2:12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</row>
    <row r="233" spans="2:12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</row>
    <row r="234" spans="2:12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</row>
    <row r="235" spans="2:12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</row>
    <row r="236" spans="2:12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</row>
    <row r="237" spans="2:12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</row>
    <row r="238" spans="2:12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</row>
    <row r="239" spans="2:12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</row>
    <row r="240" spans="2:12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</row>
    <row r="241" spans="2:12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</row>
    <row r="242" spans="2:12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</row>
    <row r="243" spans="2:12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</row>
    <row r="244" spans="2:12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</row>
    <row r="245" spans="2:12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</row>
    <row r="246" spans="2:12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</row>
    <row r="247" spans="2:12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</row>
    <row r="248" spans="2:12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</row>
    <row r="249" spans="2:12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</row>
    <row r="250" spans="2:12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</row>
    <row r="251" spans="2:12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</row>
    <row r="252" spans="2:12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</row>
    <row r="253" spans="2:12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</row>
    <row r="254" spans="2:12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</row>
    <row r="255" spans="2:12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</row>
    <row r="256" spans="2:12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</row>
    <row r="257" spans="2:12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</row>
    <row r="258" spans="2:12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</row>
    <row r="259" spans="2:12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</row>
    <row r="260" spans="2:12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</row>
    <row r="261" spans="2:12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</row>
    <row r="262" spans="2:12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</row>
    <row r="263" spans="2:12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</row>
    <row r="264" spans="2:12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</row>
    <row r="265" spans="2:12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</row>
    <row r="266" spans="2:12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</row>
    <row r="267" spans="2:12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</row>
    <row r="268" spans="2:12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</row>
    <row r="269" spans="2:12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</row>
    <row r="270" spans="2:12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</row>
    <row r="271" spans="2:12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</row>
    <row r="272" spans="2:12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</row>
    <row r="273" spans="2:12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</row>
    <row r="274" spans="2:12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</row>
    <row r="275" spans="2:12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</row>
    <row r="276" spans="2:12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</row>
    <row r="277" spans="2:12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</row>
    <row r="278" spans="2:12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</row>
    <row r="279" spans="2:12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</row>
    <row r="280" spans="2:12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</row>
    <row r="281" spans="2:12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</row>
    <row r="282" spans="2:12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</row>
    <row r="283" spans="2:12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</row>
    <row r="284" spans="2:12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</row>
    <row r="285" spans="2:12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</row>
    <row r="286" spans="2:12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</row>
    <row r="287" spans="2:12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</row>
    <row r="288" spans="2:12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</row>
    <row r="289" spans="2:12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</row>
    <row r="290" spans="2:12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</row>
    <row r="291" spans="2:12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</row>
    <row r="292" spans="2:12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</row>
    <row r="293" spans="2:12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</row>
    <row r="294" spans="2:12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</row>
    <row r="295" spans="2:12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</row>
    <row r="296" spans="2:12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</row>
    <row r="297" spans="2:12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</row>
    <row r="298" spans="2:12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</row>
    <row r="299" spans="2:12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</row>
    <row r="300" spans="2:12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</row>
    <row r="301" spans="2:12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</row>
    <row r="302" spans="2:12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</row>
    <row r="303" spans="2:12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</row>
    <row r="304" spans="2:12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</row>
    <row r="305" spans="2:12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</row>
    <row r="306" spans="2:12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</row>
    <row r="307" spans="2:12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</row>
    <row r="308" spans="2:12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</row>
    <row r="309" spans="2:12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</row>
    <row r="310" spans="2:12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</row>
    <row r="311" spans="2:12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</row>
    <row r="312" spans="2:12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</row>
    <row r="313" spans="2:12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</row>
    <row r="314" spans="2:12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</row>
    <row r="315" spans="2:12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</row>
    <row r="316" spans="2:12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</row>
    <row r="317" spans="2:12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</row>
    <row r="318" spans="2:12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</row>
    <row r="319" spans="2:12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</row>
    <row r="320" spans="2:12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</row>
    <row r="321" spans="2:12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</row>
    <row r="322" spans="2:12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</row>
    <row r="323" spans="2:12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</row>
    <row r="324" spans="2:12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</row>
    <row r="325" spans="2:12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</row>
    <row r="326" spans="2:12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</row>
    <row r="327" spans="2:12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</row>
    <row r="328" spans="2:12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</row>
    <row r="329" spans="2:12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</row>
    <row r="330" spans="2:12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</row>
    <row r="331" spans="2:12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</row>
    <row r="332" spans="2:12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</row>
    <row r="333" spans="2:12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</row>
    <row r="334" spans="2:12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</row>
    <row r="335" spans="2:12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</row>
    <row r="336" spans="2:12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</row>
    <row r="337" spans="2:12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</row>
    <row r="338" spans="2:12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</row>
    <row r="339" spans="2:12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</row>
    <row r="340" spans="2:12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</row>
    <row r="341" spans="2:12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</row>
    <row r="342" spans="2:12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</row>
    <row r="343" spans="2:12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</row>
    <row r="344" spans="2:12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</row>
    <row r="345" spans="2:12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</row>
    <row r="346" spans="2:12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</row>
    <row r="347" spans="2:12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</row>
    <row r="348" spans="2:12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</row>
    <row r="349" spans="2:12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</row>
    <row r="350" spans="2:12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</row>
    <row r="351" spans="2:12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</row>
    <row r="352" spans="2:12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</row>
    <row r="353" spans="2:12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</row>
    <row r="354" spans="2:12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</row>
    <row r="355" spans="2:12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</row>
    <row r="356" spans="2:12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</row>
    <row r="357" spans="2:12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</row>
    <row r="358" spans="2:12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</row>
    <row r="359" spans="2:12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</row>
    <row r="360" spans="2:12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</row>
    <row r="361" spans="2:12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</row>
    <row r="362" spans="2:12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</row>
    <row r="363" spans="2:12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</row>
    <row r="364" spans="2:12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</row>
    <row r="365" spans="2:12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</row>
    <row r="366" spans="2:12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</row>
    <row r="367" spans="2:12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</row>
    <row r="368" spans="2:12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</row>
    <row r="369" spans="2:12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</row>
    <row r="370" spans="2:12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</row>
    <row r="371" spans="2:12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</row>
    <row r="372" spans="2:12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</row>
    <row r="373" spans="2:12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</row>
    <row r="374" spans="2:12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</row>
    <row r="375" spans="2:12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</row>
    <row r="376" spans="2:12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</row>
    <row r="377" spans="2:12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</row>
    <row r="378" spans="2:12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</row>
    <row r="379" spans="2:12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</row>
    <row r="380" spans="2:12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</row>
    <row r="381" spans="2:12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</row>
    <row r="382" spans="2:12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</row>
    <row r="383" spans="2:12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</row>
    <row r="384" spans="2:12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</row>
    <row r="385" spans="2:12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</row>
    <row r="386" spans="2:12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</row>
    <row r="387" spans="2:12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</row>
    <row r="388" spans="2:12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</row>
    <row r="389" spans="2:12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</row>
    <row r="390" spans="2:12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</row>
    <row r="391" spans="2:12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</row>
    <row r="392" spans="2:12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</row>
    <row r="393" spans="2:12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</row>
    <row r="394" spans="2:12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</row>
    <row r="395" spans="2:12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</row>
    <row r="396" spans="2:12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</row>
    <row r="397" spans="2:12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</row>
    <row r="398" spans="2:12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</row>
    <row r="399" spans="2:12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</row>
    <row r="400" spans="2:12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</row>
    <row r="401" spans="2:12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</row>
    <row r="402" spans="2:12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</row>
    <row r="403" spans="2:12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</row>
    <row r="404" spans="2:12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</row>
    <row r="405" spans="2:12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</row>
    <row r="406" spans="2:12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</row>
    <row r="407" spans="2:12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</row>
    <row r="408" spans="2:12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</row>
    <row r="409" spans="2:12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</row>
    <row r="410" spans="2:12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</row>
    <row r="411" spans="2:12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</row>
    <row r="412" spans="2:12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</row>
    <row r="413" spans="2:12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</row>
    <row r="414" spans="2:12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</row>
    <row r="415" spans="2:12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</row>
    <row r="416" spans="2:12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</row>
    <row r="417" spans="2:12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</row>
    <row r="418" spans="2:12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</row>
    <row r="419" spans="2:12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</row>
    <row r="420" spans="2:12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</row>
    <row r="421" spans="2:12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</row>
    <row r="422" spans="2:12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</row>
    <row r="423" spans="2:12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</row>
    <row r="424" spans="2:12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</row>
    <row r="425" spans="2:12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</row>
    <row r="426" spans="2:12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</row>
    <row r="427" spans="2:12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</row>
    <row r="428" spans="2:12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</row>
    <row r="429" spans="2:12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</row>
    <row r="430" spans="2:12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</row>
    <row r="431" spans="2:12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</row>
    <row r="432" spans="2:12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</row>
    <row r="433" spans="2:12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</row>
    <row r="434" spans="2:12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</row>
    <row r="435" spans="2:12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</row>
    <row r="436" spans="2:12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</row>
    <row r="437" spans="2:12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</row>
    <row r="438" spans="2:12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</row>
    <row r="439" spans="2:12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</row>
    <row r="440" spans="2:12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</row>
    <row r="441" spans="2:12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</row>
    <row r="442" spans="2:12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</row>
    <row r="443" spans="2:12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</row>
    <row r="444" spans="2:12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</row>
    <row r="445" spans="2:12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</row>
    <row r="446" spans="2:12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</row>
    <row r="447" spans="2:12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</row>
    <row r="448" spans="2:12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</row>
    <row r="449" spans="2:12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</row>
    <row r="450" spans="2:12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</row>
    <row r="451" spans="2:12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</row>
    <row r="452" spans="2:12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</row>
    <row r="453" spans="2:12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</row>
    <row r="454" spans="2:12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</row>
    <row r="455" spans="2:12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</row>
    <row r="456" spans="2:12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</row>
    <row r="457" spans="2:12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</row>
    <row r="458" spans="2:12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</row>
    <row r="459" spans="2:12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</row>
    <row r="460" spans="2:12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</row>
    <row r="461" spans="2:12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</row>
    <row r="462" spans="2:12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</row>
    <row r="463" spans="2:12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</row>
    <row r="464" spans="2:12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</row>
    <row r="465" spans="2:12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</row>
    <row r="466" spans="2:12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</row>
    <row r="467" spans="2:12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</row>
    <row r="468" spans="2:12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</row>
    <row r="469" spans="2:12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</row>
    <row r="470" spans="2:12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</row>
    <row r="471" spans="2:12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</row>
    <row r="472" spans="2:12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</row>
    <row r="473" spans="2:12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</row>
    <row r="474" spans="2:12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</row>
    <row r="475" spans="2:12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</row>
    <row r="476" spans="2:12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</row>
    <row r="477" spans="2:12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</row>
    <row r="478" spans="2:12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</row>
    <row r="479" spans="2:12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</row>
    <row r="480" spans="2:12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</row>
    <row r="481" spans="2:12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</row>
    <row r="482" spans="2:12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</row>
    <row r="483" spans="2:12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</row>
    <row r="484" spans="2:12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</row>
    <row r="485" spans="2:12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</row>
    <row r="486" spans="2:12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</row>
    <row r="487" spans="2:12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</row>
    <row r="488" spans="2:12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</row>
    <row r="489" spans="2:12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</row>
    <row r="490" spans="2:12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</row>
    <row r="491" spans="2:12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</row>
    <row r="492" spans="2:12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</row>
    <row r="493" spans="2:12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</row>
    <row r="494" spans="2:12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</row>
    <row r="495" spans="2:12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</row>
    <row r="496" spans="2:12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</row>
    <row r="497" spans="2:12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</row>
    <row r="498" spans="2:12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</row>
    <row r="499" spans="2:12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</row>
    <row r="500" spans="2:12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</row>
    <row r="501" spans="2:12"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</row>
    <row r="502" spans="2:12">
      <c r="B502" s="112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</row>
    <row r="503" spans="2:12">
      <c r="B503" s="112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</row>
    <row r="504" spans="2:12">
      <c r="B504" s="112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</row>
    <row r="505" spans="2:12">
      <c r="B505" s="112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</row>
    <row r="506" spans="2:12">
      <c r="B506" s="112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</row>
    <row r="507" spans="2:12">
      <c r="B507" s="112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</row>
    <row r="508" spans="2:12">
      <c r="B508" s="112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</row>
    <row r="509" spans="2:12">
      <c r="B509" s="112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</row>
    <row r="510" spans="2:12">
      <c r="B510" s="112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</row>
    <row r="511" spans="2:12"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</row>
    <row r="512" spans="2:12">
      <c r="B512" s="112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</row>
    <row r="513" spans="2:12">
      <c r="B513" s="112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</row>
    <row r="514" spans="2:12">
      <c r="B514" s="112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</row>
    <row r="515" spans="2:12">
      <c r="B515" s="112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</row>
    <row r="516" spans="2:12">
      <c r="B516" s="112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</row>
    <row r="517" spans="2:12">
      <c r="B517" s="112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</row>
    <row r="518" spans="2:12">
      <c r="B518" s="112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</row>
    <row r="519" spans="2:12">
      <c r="B519" s="112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</row>
    <row r="520" spans="2:12">
      <c r="B520" s="112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</row>
    <row r="521" spans="2:12">
      <c r="B521" s="112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</row>
    <row r="522" spans="2:12">
      <c r="B522" s="112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</row>
    <row r="523" spans="2:12">
      <c r="B523" s="112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</row>
    <row r="524" spans="2:12">
      <c r="B524" s="112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</row>
    <row r="525" spans="2:12">
      <c r="B525" s="112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</row>
    <row r="526" spans="2:12">
      <c r="B526" s="112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</row>
    <row r="527" spans="2:12">
      <c r="B527" s="112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</row>
    <row r="528" spans="2:12">
      <c r="B528" s="112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</row>
    <row r="529" spans="2:12">
      <c r="B529" s="112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</row>
    <row r="530" spans="2:12">
      <c r="B530" s="112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</row>
    <row r="531" spans="2:12">
      <c r="B531" s="112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</row>
    <row r="532" spans="2:12">
      <c r="B532" s="112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</row>
    <row r="533" spans="2:12">
      <c r="B533" s="112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</row>
    <row r="534" spans="2:12">
      <c r="B534" s="112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</row>
    <row r="535" spans="2:12">
      <c r="B535" s="112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</row>
    <row r="536" spans="2:12">
      <c r="B536" s="112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</row>
    <row r="537" spans="2:12">
      <c r="B537" s="112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</row>
    <row r="538" spans="2:12">
      <c r="B538" s="112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</row>
    <row r="539" spans="2:12">
      <c r="B539" s="112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</row>
    <row r="540" spans="2:12">
      <c r="B540" s="112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</row>
    <row r="541" spans="2:12">
      <c r="B541" s="112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</row>
    <row r="542" spans="2:12">
      <c r="B542" s="112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</row>
    <row r="543" spans="2:12">
      <c r="B543" s="112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</row>
    <row r="544" spans="2:12">
      <c r="B544" s="112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</row>
    <row r="545" spans="2:12">
      <c r="B545" s="112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</row>
    <row r="546" spans="2:12">
      <c r="B546" s="112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</row>
    <row r="547" spans="2:12">
      <c r="B547" s="112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</row>
    <row r="548" spans="2:12">
      <c r="B548" s="112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</row>
    <row r="549" spans="2:12">
      <c r="B549" s="112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</row>
    <row r="550" spans="2:12">
      <c r="B550" s="112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</row>
    <row r="551" spans="2:12">
      <c r="B551" s="112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</row>
    <row r="552" spans="2:12">
      <c r="B552" s="112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</row>
    <row r="553" spans="2:12">
      <c r="B553" s="112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</row>
    <row r="554" spans="2:12">
      <c r="B554" s="112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</row>
    <row r="555" spans="2:12">
      <c r="B555" s="112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</row>
    <row r="556" spans="2:12">
      <c r="B556" s="112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</row>
    <row r="557" spans="2:12">
      <c r="B557" s="112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</row>
    <row r="558" spans="2:12">
      <c r="B558" s="112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</row>
    <row r="559" spans="2:12">
      <c r="B559" s="112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</row>
    <row r="560" spans="2:12">
      <c r="B560" s="112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</row>
    <row r="561" spans="2:12">
      <c r="B561" s="112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</row>
    <row r="562" spans="2:12">
      <c r="B562" s="112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</row>
    <row r="563" spans="2:12">
      <c r="B563" s="112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</row>
    <row r="564" spans="2:12">
      <c r="B564" s="112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</row>
    <row r="565" spans="2:12">
      <c r="B565" s="112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</row>
    <row r="566" spans="2:12">
      <c r="B566" s="112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</row>
    <row r="567" spans="2:12">
      <c r="B567" s="112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</row>
    <row r="568" spans="2:12">
      <c r="B568" s="112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</row>
    <row r="569" spans="2:12">
      <c r="B569" s="112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</row>
    <row r="570" spans="2:12">
      <c r="B570" s="112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L53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8.5703125" style="2" bestFit="1" customWidth="1"/>
    <col min="5" max="5" width="8" style="1" bestFit="1" customWidth="1"/>
    <col min="6" max="6" width="7.140625" style="1" bestFit="1" customWidth="1"/>
    <col min="7" max="7" width="7" style="1" bestFit="1" customWidth="1"/>
    <col min="8" max="8" width="6.42578125" style="1" bestFit="1" customWidth="1"/>
    <col min="9" max="9" width="8" style="1" bestFit="1" customWidth="1"/>
    <col min="10" max="10" width="9.42578125" style="1" bestFit="1" customWidth="1"/>
    <col min="11" max="11" width="7.7109375" style="1" bestFit="1" customWidth="1"/>
    <col min="12" max="12" width="11.5703125" style="1" customWidth="1"/>
    <col min="13" max="16384" width="9.140625" style="1"/>
  </cols>
  <sheetData>
    <row r="1" spans="2:12">
      <c r="B1" s="46" t="s">
        <v>142</v>
      </c>
      <c r="C1" s="67" t="s" vm="1">
        <v>225</v>
      </c>
    </row>
    <row r="2" spans="2:12">
      <c r="B2" s="46" t="s">
        <v>141</v>
      </c>
      <c r="C2" s="67" t="s">
        <v>226</v>
      </c>
    </row>
    <row r="3" spans="2:12">
      <c r="B3" s="46" t="s">
        <v>143</v>
      </c>
      <c r="C3" s="67" t="s">
        <v>227</v>
      </c>
    </row>
    <row r="4" spans="2:12">
      <c r="B4" s="46" t="s">
        <v>144</v>
      </c>
      <c r="C4" s="67">
        <v>2145</v>
      </c>
    </row>
    <row r="6" spans="2:12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9"/>
    </row>
    <row r="7" spans="2:12" ht="26.25" customHeight="1">
      <c r="B7" s="127" t="s">
        <v>96</v>
      </c>
      <c r="C7" s="128"/>
      <c r="D7" s="128"/>
      <c r="E7" s="128"/>
      <c r="F7" s="128"/>
      <c r="G7" s="128"/>
      <c r="H7" s="128"/>
      <c r="I7" s="128"/>
      <c r="J7" s="128"/>
      <c r="K7" s="128"/>
      <c r="L7" s="129"/>
    </row>
    <row r="8" spans="2:12" s="3" customFormat="1" ht="78.75">
      <c r="B8" s="21" t="s">
        <v>112</v>
      </c>
      <c r="C8" s="29" t="s">
        <v>44</v>
      </c>
      <c r="D8" s="29" t="s">
        <v>65</v>
      </c>
      <c r="E8" s="29" t="s">
        <v>99</v>
      </c>
      <c r="F8" s="29" t="s">
        <v>100</v>
      </c>
      <c r="G8" s="29" t="s">
        <v>201</v>
      </c>
      <c r="H8" s="29" t="s">
        <v>200</v>
      </c>
      <c r="I8" s="29" t="s">
        <v>107</v>
      </c>
      <c r="J8" s="29" t="s">
        <v>58</v>
      </c>
      <c r="K8" s="29" t="s">
        <v>145</v>
      </c>
      <c r="L8" s="30" t="s">
        <v>147</v>
      </c>
    </row>
    <row r="9" spans="2:12" s="3" customFormat="1" ht="21" customHeight="1">
      <c r="B9" s="14"/>
      <c r="C9" s="15"/>
      <c r="D9" s="15"/>
      <c r="E9" s="15"/>
      <c r="F9" s="15" t="s">
        <v>21</v>
      </c>
      <c r="G9" s="15" t="s">
        <v>208</v>
      </c>
      <c r="H9" s="15"/>
      <c r="I9" s="15" t="s">
        <v>204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17" t="s">
        <v>49</v>
      </c>
      <c r="C11" s="88"/>
      <c r="D11" s="88"/>
      <c r="E11" s="88"/>
      <c r="F11" s="88"/>
      <c r="G11" s="88"/>
      <c r="H11" s="88"/>
      <c r="I11" s="118">
        <v>0</v>
      </c>
      <c r="J11" s="88"/>
      <c r="K11" s="88"/>
      <c r="L11" s="88"/>
    </row>
    <row r="12" spans="2:12" ht="19.5" customHeight="1">
      <c r="B12" s="114" t="s">
        <v>216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</row>
    <row r="13" spans="2:12">
      <c r="B13" s="114" t="s">
        <v>108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</row>
    <row r="14" spans="2:12">
      <c r="B14" s="114" t="s">
        <v>199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</row>
    <row r="15" spans="2:12">
      <c r="B15" s="114" t="s">
        <v>207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</row>
    <row r="16" spans="2:12" s="6" customFormat="1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</row>
    <row r="17" spans="2:12" s="6" customFormat="1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</row>
    <row r="18" spans="2:12" s="6" customForma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2:12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</row>
    <row r="21" spans="2:12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</row>
    <row r="22" spans="2:12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</row>
    <row r="23" spans="2:12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112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</row>
    <row r="112" spans="2:12">
      <c r="B112" s="112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</row>
    <row r="113" spans="2:12">
      <c r="B113" s="112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</row>
    <row r="114" spans="2:12">
      <c r="B114" s="112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</row>
    <row r="115" spans="2:12">
      <c r="B115" s="112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</row>
    <row r="116" spans="2:12">
      <c r="B116" s="112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</row>
    <row r="117" spans="2:12">
      <c r="B117" s="112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</row>
    <row r="118" spans="2:12">
      <c r="B118" s="112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</row>
    <row r="119" spans="2:12">
      <c r="B119" s="112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</row>
    <row r="120" spans="2:12">
      <c r="B120" s="112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</row>
    <row r="121" spans="2:12">
      <c r="B121" s="112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</row>
    <row r="122" spans="2:12">
      <c r="B122" s="112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</row>
    <row r="123" spans="2:12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</row>
    <row r="124" spans="2:12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</row>
    <row r="125" spans="2:12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</row>
    <row r="126" spans="2:12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</row>
    <row r="127" spans="2:12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</row>
    <row r="128" spans="2:12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</row>
    <row r="129" spans="2:12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</row>
    <row r="130" spans="2:12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</row>
    <row r="131" spans="2:12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</row>
    <row r="132" spans="2:12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</row>
    <row r="133" spans="2:12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</row>
    <row r="134" spans="2:12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</row>
    <row r="135" spans="2:12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</row>
    <row r="136" spans="2:12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</row>
    <row r="137" spans="2:12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</row>
    <row r="138" spans="2:12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</row>
    <row r="139" spans="2:12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</row>
    <row r="140" spans="2:12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</row>
    <row r="142" spans="2:12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</row>
    <row r="143" spans="2:12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</row>
    <row r="144" spans="2:12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</row>
    <row r="145" spans="2:12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</row>
    <row r="146" spans="2:12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</row>
    <row r="147" spans="2:12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</row>
    <row r="148" spans="2:12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</row>
    <row r="149" spans="2:12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</row>
    <row r="150" spans="2:12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</row>
    <row r="151" spans="2:12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</row>
    <row r="152" spans="2:12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</row>
    <row r="153" spans="2:12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</row>
    <row r="154" spans="2:12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</row>
    <row r="155" spans="2:12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</row>
    <row r="156" spans="2:12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</row>
    <row r="157" spans="2:12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</row>
    <row r="158" spans="2:12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</row>
    <row r="159" spans="2:12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</row>
    <row r="160" spans="2:12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</row>
    <row r="161" spans="2:12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</row>
    <row r="162" spans="2:12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</row>
    <row r="163" spans="2:12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</row>
    <row r="164" spans="2:12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</row>
    <row r="165" spans="2:12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</row>
    <row r="166" spans="2:12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</row>
    <row r="167" spans="2:12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</row>
    <row r="168" spans="2:12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</row>
    <row r="169" spans="2:12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</row>
    <row r="170" spans="2:12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</row>
    <row r="171" spans="2:12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</row>
    <row r="172" spans="2:12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</row>
    <row r="173" spans="2:12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</row>
    <row r="174" spans="2:12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</row>
    <row r="175" spans="2:12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</row>
    <row r="176" spans="2:12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</row>
    <row r="177" spans="2:12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</row>
    <row r="178" spans="2:12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</row>
    <row r="179" spans="2:12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</row>
    <row r="180" spans="2:12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</row>
    <row r="181" spans="2:12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</row>
    <row r="182" spans="2:12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</row>
    <row r="183" spans="2:12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</row>
    <row r="184" spans="2:12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</row>
    <row r="185" spans="2:12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</row>
    <row r="186" spans="2:12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</row>
    <row r="187" spans="2:12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</row>
    <row r="188" spans="2:12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</row>
    <row r="189" spans="2:12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</row>
    <row r="190" spans="2:12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</row>
    <row r="191" spans="2:12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</row>
    <row r="192" spans="2:12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</row>
    <row r="193" spans="2:12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</row>
    <row r="194" spans="2:12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</row>
    <row r="195" spans="2:12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</row>
    <row r="196" spans="2:12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</row>
    <row r="197" spans="2:12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</row>
    <row r="198" spans="2:12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</row>
    <row r="199" spans="2:12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</row>
    <row r="200" spans="2:12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</row>
    <row r="201" spans="2:12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</row>
    <row r="202" spans="2:12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</row>
    <row r="203" spans="2:12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</row>
    <row r="204" spans="2:12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</row>
    <row r="205" spans="2:12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</row>
    <row r="206" spans="2:12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</row>
    <row r="207" spans="2:12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</row>
    <row r="208" spans="2:12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</row>
    <row r="209" spans="2:12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</row>
    <row r="210" spans="2:12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</row>
    <row r="211" spans="2:12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</row>
    <row r="212" spans="2:12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</row>
    <row r="213" spans="2:12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</row>
    <row r="214" spans="2:12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</row>
    <row r="215" spans="2:12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</row>
    <row r="216" spans="2:12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</row>
    <row r="217" spans="2:12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</row>
    <row r="218" spans="2:12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</row>
    <row r="219" spans="2:12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</row>
    <row r="220" spans="2:12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</row>
    <row r="221" spans="2:12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</row>
    <row r="222" spans="2:12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</row>
    <row r="223" spans="2:12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</row>
    <row r="224" spans="2:12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</row>
    <row r="225" spans="2:12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</row>
    <row r="226" spans="2:12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</row>
    <row r="227" spans="2:12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</row>
    <row r="228" spans="2:12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</row>
    <row r="229" spans="2:12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</row>
    <row r="230" spans="2:12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</row>
    <row r="231" spans="2:12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</row>
    <row r="232" spans="2:12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</row>
    <row r="233" spans="2:12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</row>
    <row r="234" spans="2:12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</row>
    <row r="235" spans="2:12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</row>
    <row r="236" spans="2:12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</row>
    <row r="237" spans="2:12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</row>
    <row r="238" spans="2:12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</row>
    <row r="239" spans="2:12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</row>
    <row r="240" spans="2:12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</row>
    <row r="241" spans="2:12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</row>
    <row r="242" spans="2:12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</row>
    <row r="243" spans="2:12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</row>
    <row r="244" spans="2:12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</row>
    <row r="245" spans="2:12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</row>
    <row r="246" spans="2:12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</row>
    <row r="247" spans="2:12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</row>
    <row r="248" spans="2:12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</row>
    <row r="249" spans="2:12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</row>
    <row r="250" spans="2:12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</row>
    <row r="251" spans="2:12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</row>
    <row r="252" spans="2:12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</row>
    <row r="253" spans="2:12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</row>
    <row r="254" spans="2:12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</row>
    <row r="255" spans="2:12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</row>
    <row r="256" spans="2:12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</row>
    <row r="257" spans="2:12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</row>
    <row r="258" spans="2:12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</row>
    <row r="259" spans="2:12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</row>
    <row r="260" spans="2:12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</row>
    <row r="261" spans="2:12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</row>
    <row r="262" spans="2:12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</row>
    <row r="263" spans="2:12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</row>
    <row r="264" spans="2:12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</row>
    <row r="265" spans="2:12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</row>
    <row r="266" spans="2:12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</row>
    <row r="267" spans="2:12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</row>
    <row r="268" spans="2:12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</row>
    <row r="269" spans="2:12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</row>
    <row r="270" spans="2:12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</row>
    <row r="271" spans="2:12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</row>
    <row r="272" spans="2:12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</row>
    <row r="273" spans="2:12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</row>
    <row r="274" spans="2:12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</row>
    <row r="275" spans="2:12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</row>
    <row r="276" spans="2:12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</row>
    <row r="277" spans="2:12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</row>
    <row r="278" spans="2:12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</row>
    <row r="279" spans="2:12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</row>
    <row r="280" spans="2:12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</row>
    <row r="281" spans="2:12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</row>
    <row r="282" spans="2:12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</row>
    <row r="283" spans="2:12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</row>
    <row r="284" spans="2:12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</row>
    <row r="285" spans="2:12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</row>
    <row r="286" spans="2:12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</row>
    <row r="287" spans="2:12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</row>
    <row r="288" spans="2:12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</row>
    <row r="289" spans="2:12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</row>
    <row r="290" spans="2:12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</row>
    <row r="291" spans="2:12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</row>
    <row r="292" spans="2:12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</row>
    <row r="293" spans="2:12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</row>
    <row r="294" spans="2:12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</row>
    <row r="295" spans="2:12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</row>
    <row r="296" spans="2:12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</row>
    <row r="297" spans="2:12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</row>
    <row r="298" spans="2:12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</row>
    <row r="299" spans="2:12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</row>
    <row r="300" spans="2:12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</row>
    <row r="301" spans="2:12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</row>
    <row r="302" spans="2:12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</row>
    <row r="303" spans="2:12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</row>
    <row r="304" spans="2:12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</row>
    <row r="305" spans="2:12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</row>
    <row r="306" spans="2:12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</row>
    <row r="307" spans="2:12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</row>
    <row r="308" spans="2:12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</row>
    <row r="309" spans="2:12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</row>
    <row r="310" spans="2:12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</row>
    <row r="311" spans="2:12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</row>
    <row r="312" spans="2:12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</row>
    <row r="313" spans="2:12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</row>
    <row r="314" spans="2:12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</row>
    <row r="315" spans="2:12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</row>
    <row r="316" spans="2:12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</row>
    <row r="317" spans="2:12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</row>
    <row r="318" spans="2:12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</row>
    <row r="319" spans="2:12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</row>
    <row r="320" spans="2:12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</row>
    <row r="321" spans="2:12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</row>
    <row r="322" spans="2:12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</row>
    <row r="323" spans="2:12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</row>
    <row r="324" spans="2:12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</row>
    <row r="325" spans="2:12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</row>
    <row r="326" spans="2:12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</row>
    <row r="327" spans="2:12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</row>
    <row r="328" spans="2:12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</row>
    <row r="329" spans="2:12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</row>
    <row r="330" spans="2:12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</row>
    <row r="331" spans="2:12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</row>
    <row r="332" spans="2:12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</row>
    <row r="333" spans="2:12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</row>
    <row r="334" spans="2:12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</row>
    <row r="335" spans="2:12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</row>
    <row r="336" spans="2:12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</row>
    <row r="337" spans="2:12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</row>
    <row r="338" spans="2:12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</row>
    <row r="339" spans="2:12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</row>
    <row r="340" spans="2:12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</row>
    <row r="341" spans="2:12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</row>
    <row r="342" spans="2:12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</row>
    <row r="343" spans="2:12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</row>
    <row r="344" spans="2:12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</row>
    <row r="345" spans="2:12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</row>
    <row r="346" spans="2:12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</row>
    <row r="347" spans="2:12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</row>
    <row r="348" spans="2:12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</row>
    <row r="349" spans="2:12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</row>
    <row r="350" spans="2:12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</row>
    <row r="351" spans="2:12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</row>
    <row r="352" spans="2:12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</row>
    <row r="353" spans="2:12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</row>
    <row r="354" spans="2:12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</row>
    <row r="355" spans="2:12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</row>
    <row r="356" spans="2:12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</row>
    <row r="357" spans="2:12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</row>
    <row r="358" spans="2:12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</row>
    <row r="359" spans="2:12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</row>
    <row r="360" spans="2:12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</row>
    <row r="361" spans="2:12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</row>
    <row r="362" spans="2:12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</row>
    <row r="363" spans="2:12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</row>
    <row r="364" spans="2:12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</row>
    <row r="365" spans="2:12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</row>
    <row r="366" spans="2:12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</row>
    <row r="367" spans="2:12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</row>
    <row r="368" spans="2:12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</row>
    <row r="369" spans="2:12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</row>
    <row r="370" spans="2:12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</row>
    <row r="371" spans="2:12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</row>
    <row r="372" spans="2:12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</row>
    <row r="373" spans="2:12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</row>
    <row r="374" spans="2:12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</row>
    <row r="375" spans="2:12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</row>
    <row r="376" spans="2:12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</row>
    <row r="377" spans="2:12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</row>
    <row r="378" spans="2:12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</row>
    <row r="379" spans="2:12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</row>
    <row r="380" spans="2:12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</row>
    <row r="381" spans="2:12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</row>
    <row r="382" spans="2:12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</row>
    <row r="383" spans="2:12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</row>
    <row r="384" spans="2:12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</row>
    <row r="385" spans="2:12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</row>
    <row r="386" spans="2:12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</row>
    <row r="387" spans="2:12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</row>
    <row r="388" spans="2:12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</row>
    <row r="389" spans="2:12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</row>
    <row r="390" spans="2:12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</row>
    <row r="391" spans="2:12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</row>
    <row r="392" spans="2:12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</row>
    <row r="393" spans="2:12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</row>
    <row r="394" spans="2:12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</row>
    <row r="395" spans="2:12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</row>
    <row r="396" spans="2:12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</row>
    <row r="397" spans="2:12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</row>
    <row r="398" spans="2:12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</row>
    <row r="399" spans="2:12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</row>
    <row r="400" spans="2:12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</row>
    <row r="401" spans="2:12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</row>
    <row r="402" spans="2:12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</row>
    <row r="403" spans="2:12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</row>
    <row r="404" spans="2:12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</row>
    <row r="405" spans="2:12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</row>
    <row r="406" spans="2:12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</row>
    <row r="407" spans="2:12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</row>
    <row r="408" spans="2:12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</row>
    <row r="409" spans="2:12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</row>
    <row r="410" spans="2:12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</row>
    <row r="411" spans="2:12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</row>
    <row r="412" spans="2:12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</row>
    <row r="413" spans="2:12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</row>
    <row r="414" spans="2:12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</row>
    <row r="415" spans="2:12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</row>
    <row r="416" spans="2:12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</row>
    <row r="417" spans="2:12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</row>
    <row r="418" spans="2:12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</row>
    <row r="419" spans="2:12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</row>
    <row r="420" spans="2:12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</row>
    <row r="421" spans="2:12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</row>
    <row r="422" spans="2:12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</row>
    <row r="423" spans="2:12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</row>
    <row r="424" spans="2:12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</row>
    <row r="425" spans="2:12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</row>
    <row r="426" spans="2:12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</row>
    <row r="427" spans="2:12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</row>
    <row r="428" spans="2:12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</row>
    <row r="429" spans="2:12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</row>
    <row r="430" spans="2:12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</row>
    <row r="431" spans="2:12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</row>
    <row r="432" spans="2:12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</row>
    <row r="433" spans="2:12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</row>
    <row r="434" spans="2:12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</row>
    <row r="435" spans="2:12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</row>
    <row r="436" spans="2:12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</row>
    <row r="437" spans="2:12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</row>
    <row r="438" spans="2:12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</row>
    <row r="439" spans="2:12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</row>
    <row r="440" spans="2:12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</row>
    <row r="441" spans="2:12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</row>
    <row r="442" spans="2:12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</row>
    <row r="443" spans="2:12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</row>
    <row r="444" spans="2:12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</row>
    <row r="445" spans="2:12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</row>
    <row r="446" spans="2:12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</row>
    <row r="447" spans="2:12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</row>
    <row r="448" spans="2:12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</row>
    <row r="449" spans="2:12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</row>
    <row r="450" spans="2:12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</row>
    <row r="451" spans="2:12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</row>
    <row r="452" spans="2:12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</row>
    <row r="453" spans="2:12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</row>
    <row r="454" spans="2:12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</row>
    <row r="455" spans="2:12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</row>
    <row r="456" spans="2:12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</row>
    <row r="457" spans="2:12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</row>
    <row r="458" spans="2:12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</row>
    <row r="459" spans="2:12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</row>
    <row r="460" spans="2:12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</row>
    <row r="461" spans="2:12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</row>
    <row r="462" spans="2:12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</row>
    <row r="463" spans="2:12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</row>
    <row r="464" spans="2:12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</row>
    <row r="465" spans="2:12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</row>
    <row r="466" spans="2:12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</row>
    <row r="467" spans="2:12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</row>
    <row r="468" spans="2:12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</row>
    <row r="469" spans="2:12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</row>
    <row r="470" spans="2:12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</row>
    <row r="471" spans="2:12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</row>
    <row r="472" spans="2:12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</row>
    <row r="473" spans="2:12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</row>
    <row r="474" spans="2:12">
      <c r="B474" s="112"/>
      <c r="C474" s="112"/>
      <c r="D474" s="112"/>
      <c r="E474" s="113"/>
      <c r="F474" s="113"/>
      <c r="G474" s="113"/>
      <c r="H474" s="113"/>
      <c r="I474" s="113"/>
      <c r="J474" s="113"/>
      <c r="K474" s="113"/>
      <c r="L474" s="113"/>
    </row>
    <row r="475" spans="2:12">
      <c r="B475" s="112"/>
      <c r="C475" s="112"/>
      <c r="D475" s="112"/>
      <c r="E475" s="113"/>
      <c r="F475" s="113"/>
      <c r="G475" s="113"/>
      <c r="H475" s="113"/>
      <c r="I475" s="113"/>
      <c r="J475" s="113"/>
      <c r="K475" s="113"/>
      <c r="L475" s="113"/>
    </row>
    <row r="476" spans="2:12">
      <c r="B476" s="112"/>
      <c r="C476" s="112"/>
      <c r="D476" s="112"/>
      <c r="E476" s="113"/>
      <c r="F476" s="113"/>
      <c r="G476" s="113"/>
      <c r="H476" s="113"/>
      <c r="I476" s="113"/>
      <c r="J476" s="113"/>
      <c r="K476" s="113"/>
      <c r="L476" s="113"/>
    </row>
    <row r="477" spans="2:12">
      <c r="B477" s="112"/>
      <c r="C477" s="112"/>
      <c r="D477" s="112"/>
      <c r="E477" s="113"/>
      <c r="F477" s="113"/>
      <c r="G477" s="113"/>
      <c r="H477" s="113"/>
      <c r="I477" s="113"/>
      <c r="J477" s="113"/>
      <c r="K477" s="113"/>
      <c r="L477" s="113"/>
    </row>
    <row r="478" spans="2:12">
      <c r="B478" s="112"/>
      <c r="C478" s="112"/>
      <c r="D478" s="112"/>
      <c r="E478" s="113"/>
      <c r="F478" s="113"/>
      <c r="G478" s="113"/>
      <c r="H478" s="113"/>
      <c r="I478" s="113"/>
      <c r="J478" s="113"/>
      <c r="K478" s="113"/>
      <c r="L478" s="113"/>
    </row>
    <row r="479" spans="2:12">
      <c r="B479" s="112"/>
      <c r="C479" s="112"/>
      <c r="D479" s="112"/>
      <c r="E479" s="113"/>
      <c r="F479" s="113"/>
      <c r="G479" s="113"/>
      <c r="H479" s="113"/>
      <c r="I479" s="113"/>
      <c r="J479" s="113"/>
      <c r="K479" s="113"/>
      <c r="L479" s="113"/>
    </row>
    <row r="480" spans="2:12">
      <c r="B480" s="112"/>
      <c r="C480" s="112"/>
      <c r="D480" s="112"/>
      <c r="E480" s="113"/>
      <c r="F480" s="113"/>
      <c r="G480" s="113"/>
      <c r="H480" s="113"/>
      <c r="I480" s="113"/>
      <c r="J480" s="113"/>
      <c r="K480" s="113"/>
      <c r="L480" s="113"/>
    </row>
    <row r="481" spans="2:12">
      <c r="B481" s="112"/>
      <c r="C481" s="112"/>
      <c r="D481" s="112"/>
      <c r="E481" s="113"/>
      <c r="F481" s="113"/>
      <c r="G481" s="113"/>
      <c r="H481" s="113"/>
      <c r="I481" s="113"/>
      <c r="J481" s="113"/>
      <c r="K481" s="113"/>
      <c r="L481" s="113"/>
    </row>
    <row r="482" spans="2:12">
      <c r="B482" s="112"/>
      <c r="C482" s="112"/>
      <c r="D482" s="112"/>
      <c r="E482" s="113"/>
      <c r="F482" s="113"/>
      <c r="G482" s="113"/>
      <c r="H482" s="113"/>
      <c r="I482" s="113"/>
      <c r="J482" s="113"/>
      <c r="K482" s="113"/>
      <c r="L482" s="113"/>
    </row>
    <row r="483" spans="2:12">
      <c r="B483" s="112"/>
      <c r="C483" s="112"/>
      <c r="D483" s="112"/>
      <c r="E483" s="113"/>
      <c r="F483" s="113"/>
      <c r="G483" s="113"/>
      <c r="H483" s="113"/>
      <c r="I483" s="113"/>
      <c r="J483" s="113"/>
      <c r="K483" s="113"/>
      <c r="L483" s="113"/>
    </row>
    <row r="484" spans="2:12">
      <c r="B484" s="112"/>
      <c r="C484" s="112"/>
      <c r="D484" s="112"/>
      <c r="E484" s="113"/>
      <c r="F484" s="113"/>
      <c r="G484" s="113"/>
      <c r="H484" s="113"/>
      <c r="I484" s="113"/>
      <c r="J484" s="113"/>
      <c r="K484" s="113"/>
      <c r="L484" s="113"/>
    </row>
    <row r="485" spans="2:12">
      <c r="B485" s="112"/>
      <c r="C485" s="112"/>
      <c r="D485" s="112"/>
      <c r="E485" s="113"/>
      <c r="F485" s="113"/>
      <c r="G485" s="113"/>
      <c r="H485" s="113"/>
      <c r="I485" s="113"/>
      <c r="J485" s="113"/>
      <c r="K485" s="113"/>
      <c r="L485" s="113"/>
    </row>
    <row r="486" spans="2:12">
      <c r="B486" s="112"/>
      <c r="C486" s="112"/>
      <c r="D486" s="112"/>
      <c r="E486" s="113"/>
      <c r="F486" s="113"/>
      <c r="G486" s="113"/>
      <c r="H486" s="113"/>
      <c r="I486" s="113"/>
      <c r="J486" s="113"/>
      <c r="K486" s="113"/>
      <c r="L486" s="113"/>
    </row>
    <row r="487" spans="2:12">
      <c r="B487" s="112"/>
      <c r="C487" s="112"/>
      <c r="D487" s="112"/>
      <c r="E487" s="113"/>
      <c r="F487" s="113"/>
      <c r="G487" s="113"/>
      <c r="H487" s="113"/>
      <c r="I487" s="113"/>
      <c r="J487" s="113"/>
      <c r="K487" s="113"/>
      <c r="L487" s="113"/>
    </row>
    <row r="488" spans="2:12">
      <c r="B488" s="112"/>
      <c r="C488" s="112"/>
      <c r="D488" s="112"/>
      <c r="E488" s="113"/>
      <c r="F488" s="113"/>
      <c r="G488" s="113"/>
      <c r="H488" s="113"/>
      <c r="I488" s="113"/>
      <c r="J488" s="113"/>
      <c r="K488" s="113"/>
      <c r="L488" s="113"/>
    </row>
    <row r="489" spans="2:12">
      <c r="B489" s="112"/>
      <c r="C489" s="112"/>
      <c r="D489" s="112"/>
      <c r="E489" s="113"/>
      <c r="F489" s="113"/>
      <c r="G489" s="113"/>
      <c r="H489" s="113"/>
      <c r="I489" s="113"/>
      <c r="J489" s="113"/>
      <c r="K489" s="113"/>
      <c r="L489" s="113"/>
    </row>
    <row r="490" spans="2:12">
      <c r="B490" s="112"/>
      <c r="C490" s="112"/>
      <c r="D490" s="112"/>
      <c r="E490" s="113"/>
      <c r="F490" s="113"/>
      <c r="G490" s="113"/>
      <c r="H490" s="113"/>
      <c r="I490" s="113"/>
      <c r="J490" s="113"/>
      <c r="K490" s="113"/>
      <c r="L490" s="113"/>
    </row>
    <row r="491" spans="2:12">
      <c r="B491" s="112"/>
      <c r="C491" s="112"/>
      <c r="D491" s="112"/>
      <c r="E491" s="113"/>
      <c r="F491" s="113"/>
      <c r="G491" s="113"/>
      <c r="H491" s="113"/>
      <c r="I491" s="113"/>
      <c r="J491" s="113"/>
      <c r="K491" s="113"/>
      <c r="L491" s="113"/>
    </row>
    <row r="492" spans="2:12">
      <c r="B492" s="112"/>
      <c r="C492" s="112"/>
      <c r="D492" s="112"/>
      <c r="E492" s="113"/>
      <c r="F492" s="113"/>
      <c r="G492" s="113"/>
      <c r="H492" s="113"/>
      <c r="I492" s="113"/>
      <c r="J492" s="113"/>
      <c r="K492" s="113"/>
      <c r="L492" s="113"/>
    </row>
    <row r="493" spans="2:12">
      <c r="B493" s="112"/>
      <c r="C493" s="112"/>
      <c r="D493" s="112"/>
      <c r="E493" s="113"/>
      <c r="F493" s="113"/>
      <c r="G493" s="113"/>
      <c r="H493" s="113"/>
      <c r="I493" s="113"/>
      <c r="J493" s="113"/>
      <c r="K493" s="113"/>
      <c r="L493" s="113"/>
    </row>
    <row r="494" spans="2:12">
      <c r="B494" s="112"/>
      <c r="C494" s="112"/>
      <c r="D494" s="112"/>
      <c r="E494" s="113"/>
      <c r="F494" s="113"/>
      <c r="G494" s="113"/>
      <c r="H494" s="113"/>
      <c r="I494" s="113"/>
      <c r="J494" s="113"/>
      <c r="K494" s="113"/>
      <c r="L494" s="113"/>
    </row>
    <row r="495" spans="2:12">
      <c r="B495" s="112"/>
      <c r="C495" s="112"/>
      <c r="D495" s="112"/>
      <c r="E495" s="113"/>
      <c r="F495" s="113"/>
      <c r="G495" s="113"/>
      <c r="H495" s="113"/>
      <c r="I495" s="113"/>
      <c r="J495" s="113"/>
      <c r="K495" s="113"/>
      <c r="L495" s="113"/>
    </row>
    <row r="496" spans="2:12">
      <c r="B496" s="112"/>
      <c r="C496" s="112"/>
      <c r="D496" s="112"/>
      <c r="E496" s="113"/>
      <c r="F496" s="113"/>
      <c r="G496" s="113"/>
      <c r="H496" s="113"/>
      <c r="I496" s="113"/>
      <c r="J496" s="113"/>
      <c r="K496" s="113"/>
      <c r="L496" s="113"/>
    </row>
    <row r="497" spans="2:12">
      <c r="B497" s="112"/>
      <c r="C497" s="112"/>
      <c r="D497" s="112"/>
      <c r="E497" s="113"/>
      <c r="F497" s="113"/>
      <c r="G497" s="113"/>
      <c r="H497" s="113"/>
      <c r="I497" s="113"/>
      <c r="J497" s="113"/>
      <c r="K497" s="113"/>
      <c r="L497" s="113"/>
    </row>
    <row r="498" spans="2:12">
      <c r="B498" s="112"/>
      <c r="C498" s="112"/>
      <c r="D498" s="112"/>
      <c r="E498" s="113"/>
      <c r="F498" s="113"/>
      <c r="G498" s="113"/>
      <c r="H498" s="113"/>
      <c r="I498" s="113"/>
      <c r="J498" s="113"/>
      <c r="K498" s="113"/>
      <c r="L498" s="113"/>
    </row>
    <row r="499" spans="2:12">
      <c r="B499" s="112"/>
      <c r="C499" s="112"/>
      <c r="D499" s="112"/>
      <c r="E499" s="113"/>
      <c r="F499" s="113"/>
      <c r="G499" s="113"/>
      <c r="H499" s="113"/>
      <c r="I499" s="113"/>
      <c r="J499" s="113"/>
      <c r="K499" s="113"/>
      <c r="L499" s="113"/>
    </row>
    <row r="500" spans="2:12">
      <c r="B500" s="112"/>
      <c r="C500" s="112"/>
      <c r="D500" s="112"/>
      <c r="E500" s="113"/>
      <c r="F500" s="113"/>
      <c r="G500" s="113"/>
      <c r="H500" s="113"/>
      <c r="I500" s="113"/>
      <c r="J500" s="113"/>
      <c r="K500" s="113"/>
      <c r="L500" s="113"/>
    </row>
    <row r="501" spans="2:12">
      <c r="B501" s="112"/>
      <c r="C501" s="112"/>
      <c r="D501" s="112"/>
      <c r="E501" s="113"/>
      <c r="F501" s="113"/>
      <c r="G501" s="113"/>
      <c r="H501" s="113"/>
      <c r="I501" s="113"/>
      <c r="J501" s="113"/>
      <c r="K501" s="113"/>
      <c r="L501" s="113"/>
    </row>
    <row r="502" spans="2:12">
      <c r="B502" s="112"/>
      <c r="C502" s="112"/>
      <c r="D502" s="112"/>
      <c r="E502" s="113"/>
      <c r="F502" s="113"/>
      <c r="G502" s="113"/>
      <c r="H502" s="113"/>
      <c r="I502" s="113"/>
      <c r="J502" s="113"/>
      <c r="K502" s="113"/>
      <c r="L502" s="113"/>
    </row>
    <row r="503" spans="2:12">
      <c r="B503" s="112"/>
      <c r="C503" s="112"/>
      <c r="D503" s="112"/>
      <c r="E503" s="113"/>
      <c r="F503" s="113"/>
      <c r="G503" s="113"/>
      <c r="H503" s="113"/>
      <c r="I503" s="113"/>
      <c r="J503" s="113"/>
      <c r="K503" s="113"/>
      <c r="L503" s="113"/>
    </row>
    <row r="504" spans="2:12">
      <c r="B504" s="112"/>
      <c r="C504" s="112"/>
      <c r="D504" s="112"/>
      <c r="E504" s="113"/>
      <c r="F504" s="113"/>
      <c r="G504" s="113"/>
      <c r="H504" s="113"/>
      <c r="I504" s="113"/>
      <c r="J504" s="113"/>
      <c r="K504" s="113"/>
      <c r="L504" s="113"/>
    </row>
    <row r="505" spans="2:12">
      <c r="B505" s="112"/>
      <c r="C505" s="112"/>
      <c r="D505" s="112"/>
      <c r="E505" s="113"/>
      <c r="F505" s="113"/>
      <c r="G505" s="113"/>
      <c r="H505" s="113"/>
      <c r="I505" s="113"/>
      <c r="J505" s="113"/>
      <c r="K505" s="113"/>
      <c r="L505" s="113"/>
    </row>
    <row r="506" spans="2:12">
      <c r="B506" s="112"/>
      <c r="C506" s="112"/>
      <c r="D506" s="112"/>
      <c r="E506" s="113"/>
      <c r="F506" s="113"/>
      <c r="G506" s="113"/>
      <c r="H506" s="113"/>
      <c r="I506" s="113"/>
      <c r="J506" s="113"/>
      <c r="K506" s="113"/>
      <c r="L506" s="113"/>
    </row>
    <row r="507" spans="2:12">
      <c r="B507" s="112"/>
      <c r="C507" s="112"/>
      <c r="D507" s="112"/>
      <c r="E507" s="113"/>
      <c r="F507" s="113"/>
      <c r="G507" s="113"/>
      <c r="H507" s="113"/>
      <c r="I507" s="113"/>
      <c r="J507" s="113"/>
      <c r="K507" s="113"/>
      <c r="L507" s="113"/>
    </row>
    <row r="508" spans="2:12">
      <c r="B508" s="112"/>
      <c r="C508" s="112"/>
      <c r="D508" s="112"/>
      <c r="E508" s="113"/>
      <c r="F508" s="113"/>
      <c r="G508" s="113"/>
      <c r="H508" s="113"/>
      <c r="I508" s="113"/>
      <c r="J508" s="113"/>
      <c r="K508" s="113"/>
      <c r="L508" s="113"/>
    </row>
    <row r="509" spans="2:12">
      <c r="B509" s="112"/>
      <c r="C509" s="112"/>
      <c r="D509" s="112"/>
      <c r="E509" s="113"/>
      <c r="F509" s="113"/>
      <c r="G509" s="113"/>
      <c r="H509" s="113"/>
      <c r="I509" s="113"/>
      <c r="J509" s="113"/>
      <c r="K509" s="113"/>
      <c r="L509" s="113"/>
    </row>
    <row r="510" spans="2:12">
      <c r="B510" s="112"/>
      <c r="C510" s="112"/>
      <c r="D510" s="112"/>
      <c r="E510" s="113"/>
      <c r="F510" s="113"/>
      <c r="G510" s="113"/>
      <c r="H510" s="113"/>
      <c r="I510" s="113"/>
      <c r="J510" s="113"/>
      <c r="K510" s="113"/>
      <c r="L510" s="113"/>
    </row>
    <row r="511" spans="2:12">
      <c r="B511" s="112"/>
      <c r="C511" s="112"/>
      <c r="D511" s="112"/>
      <c r="E511" s="113"/>
      <c r="F511" s="113"/>
      <c r="G511" s="113"/>
      <c r="H511" s="113"/>
      <c r="I511" s="113"/>
      <c r="J511" s="113"/>
      <c r="K511" s="113"/>
      <c r="L511" s="113"/>
    </row>
    <row r="512" spans="2:12">
      <c r="B512" s="112"/>
      <c r="C512" s="112"/>
      <c r="D512" s="112"/>
      <c r="E512" s="113"/>
      <c r="F512" s="113"/>
      <c r="G512" s="113"/>
      <c r="H512" s="113"/>
      <c r="I512" s="113"/>
      <c r="J512" s="113"/>
      <c r="K512" s="113"/>
      <c r="L512" s="113"/>
    </row>
    <row r="513" spans="2:12">
      <c r="B513" s="112"/>
      <c r="C513" s="112"/>
      <c r="D513" s="112"/>
      <c r="E513" s="113"/>
      <c r="F513" s="113"/>
      <c r="G513" s="113"/>
      <c r="H513" s="113"/>
      <c r="I513" s="113"/>
      <c r="J513" s="113"/>
      <c r="K513" s="113"/>
      <c r="L513" s="113"/>
    </row>
    <row r="514" spans="2:12">
      <c r="B514" s="112"/>
      <c r="C514" s="112"/>
      <c r="D514" s="112"/>
      <c r="E514" s="113"/>
      <c r="F514" s="113"/>
      <c r="G514" s="113"/>
      <c r="H514" s="113"/>
      <c r="I514" s="113"/>
      <c r="J514" s="113"/>
      <c r="K514" s="113"/>
      <c r="L514" s="113"/>
    </row>
    <row r="515" spans="2:12">
      <c r="B515" s="112"/>
      <c r="C515" s="112"/>
      <c r="D515" s="112"/>
      <c r="E515" s="113"/>
      <c r="F515" s="113"/>
      <c r="G515" s="113"/>
      <c r="H515" s="113"/>
      <c r="I515" s="113"/>
      <c r="J515" s="113"/>
      <c r="K515" s="113"/>
      <c r="L515" s="113"/>
    </row>
    <row r="516" spans="2:12">
      <c r="B516" s="112"/>
      <c r="C516" s="112"/>
      <c r="D516" s="112"/>
      <c r="E516" s="113"/>
      <c r="F516" s="113"/>
      <c r="G516" s="113"/>
      <c r="H516" s="113"/>
      <c r="I516" s="113"/>
      <c r="J516" s="113"/>
      <c r="K516" s="113"/>
      <c r="L516" s="113"/>
    </row>
    <row r="517" spans="2:12">
      <c r="B517" s="112"/>
      <c r="C517" s="112"/>
      <c r="D517" s="112"/>
      <c r="E517" s="113"/>
      <c r="F517" s="113"/>
      <c r="G517" s="113"/>
      <c r="H517" s="113"/>
      <c r="I517" s="113"/>
      <c r="J517" s="113"/>
      <c r="K517" s="113"/>
      <c r="L517" s="113"/>
    </row>
    <row r="518" spans="2:12">
      <c r="B518" s="112"/>
      <c r="C518" s="112"/>
      <c r="D518" s="112"/>
      <c r="E518" s="113"/>
      <c r="F518" s="113"/>
      <c r="G518" s="113"/>
      <c r="H518" s="113"/>
      <c r="I518" s="113"/>
      <c r="J518" s="113"/>
      <c r="K518" s="113"/>
      <c r="L518" s="113"/>
    </row>
    <row r="519" spans="2:12">
      <c r="B519" s="112"/>
      <c r="C519" s="112"/>
      <c r="D519" s="112"/>
      <c r="E519" s="113"/>
      <c r="F519" s="113"/>
      <c r="G519" s="113"/>
      <c r="H519" s="113"/>
      <c r="I519" s="113"/>
      <c r="J519" s="113"/>
      <c r="K519" s="113"/>
      <c r="L519" s="113"/>
    </row>
    <row r="520" spans="2:12">
      <c r="B520" s="112"/>
      <c r="C520" s="112"/>
      <c r="D520" s="112"/>
      <c r="E520" s="113"/>
      <c r="F520" s="113"/>
      <c r="G520" s="113"/>
      <c r="H520" s="113"/>
      <c r="I520" s="113"/>
      <c r="J520" s="113"/>
      <c r="K520" s="113"/>
      <c r="L520" s="113"/>
    </row>
    <row r="521" spans="2:12">
      <c r="B521" s="112"/>
      <c r="C521" s="112"/>
      <c r="D521" s="112"/>
      <c r="E521" s="113"/>
      <c r="F521" s="113"/>
      <c r="G521" s="113"/>
      <c r="H521" s="113"/>
      <c r="I521" s="113"/>
      <c r="J521" s="113"/>
      <c r="K521" s="113"/>
      <c r="L521" s="113"/>
    </row>
    <row r="522" spans="2:12">
      <c r="B522" s="112"/>
      <c r="C522" s="112"/>
      <c r="D522" s="112"/>
      <c r="E522" s="113"/>
      <c r="F522" s="113"/>
      <c r="G522" s="113"/>
      <c r="H522" s="113"/>
      <c r="I522" s="113"/>
      <c r="J522" s="113"/>
      <c r="K522" s="113"/>
      <c r="L522" s="113"/>
    </row>
    <row r="523" spans="2:12">
      <c r="B523" s="112"/>
      <c r="C523" s="112"/>
      <c r="D523" s="112"/>
      <c r="E523" s="113"/>
      <c r="F523" s="113"/>
      <c r="G523" s="113"/>
      <c r="H523" s="113"/>
      <c r="I523" s="113"/>
      <c r="J523" s="113"/>
      <c r="K523" s="113"/>
      <c r="L523" s="113"/>
    </row>
    <row r="524" spans="2:12">
      <c r="B524" s="112"/>
      <c r="C524" s="112"/>
      <c r="D524" s="112"/>
      <c r="E524" s="113"/>
      <c r="F524" s="113"/>
      <c r="G524" s="113"/>
      <c r="H524" s="113"/>
      <c r="I524" s="113"/>
      <c r="J524" s="113"/>
      <c r="K524" s="113"/>
      <c r="L524" s="113"/>
    </row>
    <row r="525" spans="2:12">
      <c r="B525" s="112"/>
      <c r="C525" s="112"/>
      <c r="D525" s="112"/>
      <c r="E525" s="113"/>
      <c r="F525" s="113"/>
      <c r="G525" s="113"/>
      <c r="H525" s="113"/>
      <c r="I525" s="113"/>
      <c r="J525" s="113"/>
      <c r="K525" s="113"/>
      <c r="L525" s="113"/>
    </row>
    <row r="526" spans="2:12">
      <c r="B526" s="112"/>
      <c r="C526" s="112"/>
      <c r="D526" s="112"/>
      <c r="E526" s="113"/>
      <c r="F526" s="113"/>
      <c r="G526" s="113"/>
      <c r="H526" s="113"/>
      <c r="I526" s="113"/>
      <c r="J526" s="113"/>
      <c r="K526" s="113"/>
      <c r="L526" s="113"/>
    </row>
    <row r="527" spans="2:12">
      <c r="B527" s="112"/>
      <c r="C527" s="112"/>
      <c r="D527" s="112"/>
      <c r="E527" s="113"/>
      <c r="F527" s="113"/>
      <c r="G527" s="113"/>
      <c r="H527" s="113"/>
      <c r="I527" s="113"/>
      <c r="J527" s="113"/>
      <c r="K527" s="113"/>
      <c r="L527" s="113"/>
    </row>
    <row r="528" spans="2:12">
      <c r="B528" s="112"/>
      <c r="C528" s="112"/>
      <c r="D528" s="112"/>
      <c r="E528" s="113"/>
      <c r="F528" s="113"/>
      <c r="G528" s="113"/>
      <c r="H528" s="113"/>
      <c r="I528" s="113"/>
      <c r="J528" s="113"/>
      <c r="K528" s="113"/>
      <c r="L528" s="113"/>
    </row>
    <row r="529" spans="2:12">
      <c r="B529" s="112"/>
      <c r="C529" s="112"/>
      <c r="D529" s="112"/>
      <c r="E529" s="113"/>
      <c r="F529" s="113"/>
      <c r="G529" s="113"/>
      <c r="H529" s="113"/>
      <c r="I529" s="113"/>
      <c r="J529" s="113"/>
      <c r="K529" s="113"/>
      <c r="L529" s="113"/>
    </row>
    <row r="530" spans="2:12">
      <c r="B530" s="112"/>
      <c r="C530" s="112"/>
      <c r="D530" s="112"/>
      <c r="E530" s="113"/>
      <c r="F530" s="113"/>
      <c r="G530" s="113"/>
      <c r="H530" s="113"/>
      <c r="I530" s="113"/>
      <c r="J530" s="113"/>
      <c r="K530" s="113"/>
      <c r="L530" s="113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B1:L511"/>
  <sheetViews>
    <sheetView rightToLeft="1" zoomScale="85" zoomScaleNormal="85" workbookViewId="0">
      <selection activeCell="J10" sqref="J10"/>
    </sheetView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50.42578125" style="2" bestFit="1" customWidth="1"/>
    <col min="4" max="4" width="6.5703125" style="2" bestFit="1" customWidth="1"/>
    <col min="5" max="5" width="5.7109375" style="1" bestFit="1" customWidth="1"/>
    <col min="6" max="6" width="11.140625" style="1" bestFit="1" customWidth="1"/>
    <col min="7" max="7" width="12.28515625" style="1" bestFit="1" customWidth="1"/>
    <col min="8" max="8" width="6.85546875" style="1" bestFit="1" customWidth="1"/>
    <col min="9" max="9" width="7.5703125" style="1" bestFit="1" customWidth="1"/>
    <col min="10" max="10" width="10.140625" style="1" bestFit="1" customWidth="1"/>
    <col min="11" max="11" width="9.140625" style="1" bestFit="1" customWidth="1"/>
    <col min="12" max="12" width="9" style="1" customWidth="1"/>
    <col min="13" max="16384" width="9.140625" style="1"/>
  </cols>
  <sheetData>
    <row r="1" spans="2:12">
      <c r="B1" s="46" t="s">
        <v>142</v>
      </c>
      <c r="C1" s="67" t="s" vm="1">
        <v>225</v>
      </c>
    </row>
    <row r="2" spans="2:12">
      <c r="B2" s="46" t="s">
        <v>141</v>
      </c>
      <c r="C2" s="67" t="s">
        <v>226</v>
      </c>
    </row>
    <row r="3" spans="2:12">
      <c r="B3" s="46" t="s">
        <v>143</v>
      </c>
      <c r="C3" s="67" t="s">
        <v>227</v>
      </c>
    </row>
    <row r="4" spans="2:12">
      <c r="B4" s="46" t="s">
        <v>144</v>
      </c>
      <c r="C4" s="67">
        <v>2145</v>
      </c>
    </row>
    <row r="6" spans="2:12" ht="26.25" customHeight="1">
      <c r="B6" s="127" t="s">
        <v>169</v>
      </c>
      <c r="C6" s="128"/>
      <c r="D6" s="128"/>
      <c r="E6" s="128"/>
      <c r="F6" s="128"/>
      <c r="G6" s="128"/>
      <c r="H6" s="128"/>
      <c r="I6" s="128"/>
      <c r="J6" s="128"/>
      <c r="K6" s="128"/>
      <c r="L6" s="129"/>
    </row>
    <row r="7" spans="2:12" s="3" customFormat="1" ht="63">
      <c r="B7" s="66" t="s">
        <v>111</v>
      </c>
      <c r="C7" s="49" t="s">
        <v>44</v>
      </c>
      <c r="D7" s="49" t="s">
        <v>113</v>
      </c>
      <c r="E7" s="49" t="s">
        <v>14</v>
      </c>
      <c r="F7" s="49" t="s">
        <v>66</v>
      </c>
      <c r="G7" s="49" t="s">
        <v>99</v>
      </c>
      <c r="H7" s="49" t="s">
        <v>16</v>
      </c>
      <c r="I7" s="49" t="s">
        <v>18</v>
      </c>
      <c r="J7" s="49" t="s">
        <v>61</v>
      </c>
      <c r="K7" s="49" t="s">
        <v>145</v>
      </c>
      <c r="L7" s="51" t="s">
        <v>146</v>
      </c>
    </row>
    <row r="8" spans="2:12" s="3" customFormat="1" ht="28.5" customHeight="1">
      <c r="B8" s="14"/>
      <c r="C8" s="15"/>
      <c r="D8" s="15"/>
      <c r="E8" s="15"/>
      <c r="F8" s="15"/>
      <c r="G8" s="15"/>
      <c r="H8" s="15" t="s">
        <v>19</v>
      </c>
      <c r="I8" s="15" t="s">
        <v>19</v>
      </c>
      <c r="J8" s="15" t="s">
        <v>204</v>
      </c>
      <c r="K8" s="15" t="s">
        <v>19</v>
      </c>
      <c r="L8" s="16" t="s">
        <v>19</v>
      </c>
    </row>
    <row r="9" spans="2:12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9" t="s">
        <v>9</v>
      </c>
    </row>
    <row r="10" spans="2:12" s="4" customFormat="1" ht="18" customHeight="1">
      <c r="B10" s="68" t="s">
        <v>43</v>
      </c>
      <c r="C10" s="69"/>
      <c r="D10" s="69"/>
      <c r="E10" s="69"/>
      <c r="F10" s="69"/>
      <c r="G10" s="69"/>
      <c r="H10" s="69"/>
      <c r="I10" s="69"/>
      <c r="J10" s="77">
        <f>J11+J56</f>
        <v>78938.008641027991</v>
      </c>
      <c r="K10" s="78">
        <f>J10/$J$10</f>
        <v>1</v>
      </c>
      <c r="L10" s="78">
        <f>J10/'סכום נכסי הקרן'!$C$42</f>
        <v>0.10852845764447924</v>
      </c>
    </row>
    <row r="11" spans="2:12">
      <c r="B11" s="70" t="s">
        <v>195</v>
      </c>
      <c r="C11" s="71"/>
      <c r="D11" s="71"/>
      <c r="E11" s="71"/>
      <c r="F11" s="71"/>
      <c r="G11" s="71"/>
      <c r="H11" s="71"/>
      <c r="I11" s="71"/>
      <c r="J11" s="80">
        <f>J12+J22</f>
        <v>78850.283651027989</v>
      </c>
      <c r="K11" s="81">
        <f t="shared" ref="K11:K20" si="0">J11/$J$10</f>
        <v>0.99888868503892803</v>
      </c>
      <c r="L11" s="81">
        <f>J11/'סכום נכסי הקרן'!$C$42</f>
        <v>0.10840784834579686</v>
      </c>
    </row>
    <row r="12" spans="2:12">
      <c r="B12" s="89" t="s">
        <v>41</v>
      </c>
      <c r="C12" s="71"/>
      <c r="D12" s="71"/>
      <c r="E12" s="71"/>
      <c r="F12" s="71"/>
      <c r="G12" s="71"/>
      <c r="H12" s="71"/>
      <c r="I12" s="71"/>
      <c r="J12" s="80">
        <f>SUM(J13:J20)</f>
        <v>38241.080264549004</v>
      </c>
      <c r="K12" s="81">
        <f t="shared" si="0"/>
        <v>0.48444445106857209</v>
      </c>
      <c r="L12" s="81">
        <f>J12/'סכום נכסי הקרן'!$C$42</f>
        <v>5.257600908889852E-2</v>
      </c>
    </row>
    <row r="13" spans="2:12">
      <c r="B13" s="76" t="s">
        <v>2553</v>
      </c>
      <c r="C13" s="73" t="s">
        <v>2547</v>
      </c>
      <c r="D13" s="73">
        <v>10</v>
      </c>
      <c r="E13" s="73" t="s">
        <v>312</v>
      </c>
      <c r="F13" s="73" t="s">
        <v>313</v>
      </c>
      <c r="G13" s="86"/>
      <c r="H13" s="87">
        <v>0</v>
      </c>
      <c r="I13" s="87">
        <v>0</v>
      </c>
      <c r="J13" s="83">
        <v>418.82132735800013</v>
      </c>
      <c r="K13" s="84">
        <f t="shared" si="0"/>
        <v>5.3056991754453497E-3</v>
      </c>
      <c r="L13" s="84">
        <f>J13/'סכום נכסי הקרן'!$C$42</f>
        <v>5.7581934823666909E-4</v>
      </c>
    </row>
    <row r="14" spans="2:12">
      <c r="B14" s="76" t="s">
        <v>2548</v>
      </c>
      <c r="C14" s="73" t="s">
        <v>2549</v>
      </c>
      <c r="D14" s="73">
        <v>11</v>
      </c>
      <c r="E14" s="73" t="s">
        <v>312</v>
      </c>
      <c r="F14" s="73" t="s">
        <v>313</v>
      </c>
      <c r="G14" s="86" t="s">
        <v>129</v>
      </c>
      <c r="H14" s="87">
        <v>0</v>
      </c>
      <c r="I14" s="87">
        <v>0</v>
      </c>
      <c r="J14" s="83">
        <v>76.379452018000009</v>
      </c>
      <c r="K14" s="84">
        <f t="shared" si="0"/>
        <v>9.6758777340503913E-4</v>
      </c>
      <c r="L14" s="84">
        <f>J14/'סכום נכסי הקרן'!$C$42</f>
        <v>1.0501080868330477E-4</v>
      </c>
    </row>
    <row r="15" spans="2:12">
      <c r="B15" s="76" t="s">
        <v>2553</v>
      </c>
      <c r="C15" s="73" t="s">
        <v>2550</v>
      </c>
      <c r="D15" s="73">
        <v>10</v>
      </c>
      <c r="E15" s="73" t="s">
        <v>312</v>
      </c>
      <c r="F15" s="73" t="s">
        <v>313</v>
      </c>
      <c r="G15" s="86" t="s">
        <v>129</v>
      </c>
      <c r="H15" s="87">
        <v>0</v>
      </c>
      <c r="I15" s="87">
        <v>0</v>
      </c>
      <c r="J15" s="83">
        <v>15470.162</v>
      </c>
      <c r="K15" s="84">
        <f t="shared" si="0"/>
        <v>0.19597862001245608</v>
      </c>
      <c r="L15" s="84">
        <f>J15/'סכום נכסי הקרן'!$C$42</f>
        <v>2.1269257361245335E-2</v>
      </c>
    </row>
    <row r="16" spans="2:12">
      <c r="B16" s="76" t="s">
        <v>2551</v>
      </c>
      <c r="C16" s="73" t="s">
        <v>2552</v>
      </c>
      <c r="D16" s="73">
        <v>12</v>
      </c>
      <c r="E16" s="73" t="s">
        <v>312</v>
      </c>
      <c r="F16" s="73" t="s">
        <v>313</v>
      </c>
      <c r="G16" s="86" t="s">
        <v>129</v>
      </c>
      <c r="H16" s="87">
        <v>0</v>
      </c>
      <c r="I16" s="87">
        <v>0</v>
      </c>
      <c r="J16" s="83">
        <v>9531.0087000000003</v>
      </c>
      <c r="K16" s="84">
        <f t="shared" si="0"/>
        <v>0.12074042484834439</v>
      </c>
      <c r="L16" s="84">
        <f>J16/'סכום נכסי הקרן'!$C$42</f>
        <v>1.3103772084129973E-2</v>
      </c>
    </row>
    <row r="17" spans="2:12">
      <c r="B17" s="76" t="s">
        <v>2553</v>
      </c>
      <c r="C17" s="73" t="s">
        <v>2554</v>
      </c>
      <c r="D17" s="73">
        <v>10</v>
      </c>
      <c r="E17" s="73" t="s">
        <v>312</v>
      </c>
      <c r="F17" s="73" t="s">
        <v>313</v>
      </c>
      <c r="G17" s="86" t="s">
        <v>129</v>
      </c>
      <c r="H17" s="87">
        <v>0</v>
      </c>
      <c r="I17" s="87">
        <v>0</v>
      </c>
      <c r="J17" s="83">
        <v>6851.8414783190001</v>
      </c>
      <c r="K17" s="84">
        <f t="shared" si="0"/>
        <v>8.680028285838666E-2</v>
      </c>
      <c r="L17" s="84">
        <f>J17/'סכום נכסי הקרן'!$C$42</f>
        <v>9.4203008217252342E-3</v>
      </c>
    </row>
    <row r="18" spans="2:12">
      <c r="B18" s="76" t="s">
        <v>2553</v>
      </c>
      <c r="C18" s="73" t="s">
        <v>2555</v>
      </c>
      <c r="D18" s="73">
        <v>10</v>
      </c>
      <c r="E18" s="73" t="s">
        <v>312</v>
      </c>
      <c r="F18" s="73" t="s">
        <v>313</v>
      </c>
      <c r="G18" s="86" t="s">
        <v>129</v>
      </c>
      <c r="H18" s="87">
        <v>0</v>
      </c>
      <c r="I18" s="87">
        <v>0</v>
      </c>
      <c r="J18" s="83">
        <v>4519.7650000000003</v>
      </c>
      <c r="K18" s="84">
        <f t="shared" si="0"/>
        <v>5.7257144914228994E-2</v>
      </c>
      <c r="L18" s="84">
        <f>J18/'סכום נכסי הקרן'!$C$42</f>
        <v>6.2140296266677119E-3</v>
      </c>
    </row>
    <row r="19" spans="2:12">
      <c r="B19" s="76" t="s">
        <v>2556</v>
      </c>
      <c r="C19" s="73" t="s">
        <v>2557</v>
      </c>
      <c r="D19" s="73">
        <v>20</v>
      </c>
      <c r="E19" s="73" t="s">
        <v>312</v>
      </c>
      <c r="F19" s="73" t="s">
        <v>313</v>
      </c>
      <c r="G19" s="86" t="s">
        <v>129</v>
      </c>
      <c r="H19" s="87">
        <v>0</v>
      </c>
      <c r="I19" s="87">
        <v>0</v>
      </c>
      <c r="J19" s="83">
        <v>1138.8371068540007</v>
      </c>
      <c r="K19" s="84">
        <f t="shared" si="0"/>
        <v>1.4426980442753286E-2</v>
      </c>
      <c r="L19" s="84">
        <f>J19/'סכום נכסי הקרן'!$C$42</f>
        <v>1.5657379359190805E-3</v>
      </c>
    </row>
    <row r="20" spans="2:12">
      <c r="B20" s="76" t="s">
        <v>2558</v>
      </c>
      <c r="C20" s="73" t="s">
        <v>2559</v>
      </c>
      <c r="D20" s="73">
        <v>26</v>
      </c>
      <c r="E20" s="73" t="s">
        <v>312</v>
      </c>
      <c r="F20" s="73" t="s">
        <v>313</v>
      </c>
      <c r="G20" s="86" t="s">
        <v>129</v>
      </c>
      <c r="H20" s="87">
        <v>0</v>
      </c>
      <c r="I20" s="87">
        <v>0</v>
      </c>
      <c r="J20" s="83">
        <v>234.26519999999999</v>
      </c>
      <c r="K20" s="84">
        <f t="shared" si="0"/>
        <v>2.9677110435522283E-3</v>
      </c>
      <c r="L20" s="84">
        <f>J20/'סכום נכסי הקרן'!$C$42</f>
        <v>3.220811022912113E-4</v>
      </c>
    </row>
    <row r="21" spans="2:12">
      <c r="B21" s="72"/>
      <c r="C21" s="73"/>
      <c r="D21" s="73"/>
      <c r="E21" s="73"/>
      <c r="F21" s="73"/>
      <c r="G21" s="73"/>
      <c r="H21" s="73"/>
      <c r="I21" s="73"/>
      <c r="J21" s="73"/>
      <c r="K21" s="84"/>
      <c r="L21" s="73"/>
    </row>
    <row r="22" spans="2:12">
      <c r="B22" s="89" t="s">
        <v>42</v>
      </c>
      <c r="C22" s="71"/>
      <c r="D22" s="71"/>
      <c r="E22" s="71"/>
      <c r="F22" s="71"/>
      <c r="G22" s="71"/>
      <c r="H22" s="71"/>
      <c r="I22" s="71"/>
      <c r="J22" s="80">
        <f>SUM(J23:J54)</f>
        <v>40609.203386478985</v>
      </c>
      <c r="K22" s="81">
        <f t="shared" ref="K22:K67" si="1">J22/$J$10</f>
        <v>0.51444423397035599</v>
      </c>
      <c r="L22" s="81">
        <f>J22/'סכום נכסי הקרן'!$C$42</f>
        <v>5.5831839256898351E-2</v>
      </c>
    </row>
    <row r="23" spans="2:12">
      <c r="B23" s="76" t="s">
        <v>2551</v>
      </c>
      <c r="C23" s="73" t="s">
        <v>2561</v>
      </c>
      <c r="D23" s="73">
        <v>12</v>
      </c>
      <c r="E23" s="73" t="s">
        <v>312</v>
      </c>
      <c r="F23" s="73" t="s">
        <v>313</v>
      </c>
      <c r="G23" s="86" t="s">
        <v>135</v>
      </c>
      <c r="H23" s="87">
        <v>0</v>
      </c>
      <c r="I23" s="87">
        <v>0</v>
      </c>
      <c r="J23" s="83">
        <v>-79.227000000000004</v>
      </c>
      <c r="K23" s="84">
        <f t="shared" si="1"/>
        <v>-1.0036609912505673E-3</v>
      </c>
      <c r="L23" s="84">
        <f>J23/'סכום נכסי הקרן'!$C$42</f>
        <v>-1.0892577937835326E-4</v>
      </c>
    </row>
    <row r="24" spans="2:12">
      <c r="B24" s="76" t="s">
        <v>2551</v>
      </c>
      <c r="C24" s="73" t="s">
        <v>2562</v>
      </c>
      <c r="D24" s="73">
        <v>12</v>
      </c>
      <c r="E24" s="73" t="s">
        <v>312</v>
      </c>
      <c r="F24" s="73" t="s">
        <v>313</v>
      </c>
      <c r="G24" s="86" t="s">
        <v>132</v>
      </c>
      <c r="H24" s="87">
        <v>0</v>
      </c>
      <c r="I24" s="87">
        <v>0</v>
      </c>
      <c r="J24" s="83">
        <v>2.1700000000000004</v>
      </c>
      <c r="K24" s="84">
        <f t="shared" si="1"/>
        <v>2.7489925795672326E-5</v>
      </c>
      <c r="L24" s="84">
        <f>J24/'סכום נכסי הקרן'!$C$42</f>
        <v>2.9834392473655013E-6</v>
      </c>
    </row>
    <row r="25" spans="2:12">
      <c r="B25" s="76" t="s">
        <v>2551</v>
      </c>
      <c r="C25" s="73" t="s">
        <v>2563</v>
      </c>
      <c r="D25" s="73">
        <v>12</v>
      </c>
      <c r="E25" s="73" t="s">
        <v>312</v>
      </c>
      <c r="F25" s="73" t="s">
        <v>313</v>
      </c>
      <c r="G25" s="86" t="s">
        <v>130</v>
      </c>
      <c r="H25" s="87">
        <v>0</v>
      </c>
      <c r="I25" s="87">
        <v>0</v>
      </c>
      <c r="J25" s="83">
        <v>154.60589999999999</v>
      </c>
      <c r="K25" s="84">
        <f t="shared" si="1"/>
        <v>1.9585736030290945E-3</v>
      </c>
      <c r="L25" s="84">
        <f>J25/'סכום נכסי הקרן'!$C$42</f>
        <v>2.125609723199382E-4</v>
      </c>
    </row>
    <row r="26" spans="2:12">
      <c r="B26" s="76" t="s">
        <v>2551</v>
      </c>
      <c r="C26" s="73" t="s">
        <v>2564</v>
      </c>
      <c r="D26" s="73">
        <v>12</v>
      </c>
      <c r="E26" s="73" t="s">
        <v>312</v>
      </c>
      <c r="F26" s="73" t="s">
        <v>313</v>
      </c>
      <c r="G26" s="86" t="s">
        <v>128</v>
      </c>
      <c r="H26" s="87">
        <v>0</v>
      </c>
      <c r="I26" s="87">
        <v>0</v>
      </c>
      <c r="J26" s="83">
        <v>4860.6606000000002</v>
      </c>
      <c r="K26" s="84">
        <f t="shared" si="1"/>
        <v>6.1575667839607426E-2</v>
      </c>
      <c r="L26" s="84">
        <f>J26/'סכום נכסי הקרן'!$C$42</f>
        <v>6.6827122590613569E-3</v>
      </c>
    </row>
    <row r="27" spans="2:12">
      <c r="B27" s="76" t="s">
        <v>2551</v>
      </c>
      <c r="C27" s="73" t="s">
        <v>2565</v>
      </c>
      <c r="D27" s="73">
        <v>12</v>
      </c>
      <c r="E27" s="73" t="s">
        <v>312</v>
      </c>
      <c r="F27" s="73" t="s">
        <v>313</v>
      </c>
      <c r="G27" s="86" t="s">
        <v>137</v>
      </c>
      <c r="H27" s="87">
        <v>0</v>
      </c>
      <c r="I27" s="87">
        <v>0</v>
      </c>
      <c r="J27" s="83">
        <v>1.0669310000000003E-3</v>
      </c>
      <c r="K27" s="84">
        <f t="shared" si="1"/>
        <v>1.3516061759955058E-8</v>
      </c>
      <c r="L27" s="84">
        <f>J27/'סכום נכסי הקרן'!$C$42</f>
        <v>1.466877336235448E-9</v>
      </c>
    </row>
    <row r="28" spans="2:12">
      <c r="B28" s="76" t="s">
        <v>2551</v>
      </c>
      <c r="C28" s="73" t="s">
        <v>2566</v>
      </c>
      <c r="D28" s="73">
        <v>12</v>
      </c>
      <c r="E28" s="73" t="s">
        <v>312</v>
      </c>
      <c r="F28" s="73" t="s">
        <v>313</v>
      </c>
      <c r="G28" s="86" t="s">
        <v>131</v>
      </c>
      <c r="H28" s="87">
        <v>0</v>
      </c>
      <c r="I28" s="87">
        <v>0</v>
      </c>
      <c r="J28" s="83">
        <v>7.8028000000000004</v>
      </c>
      <c r="K28" s="84">
        <f t="shared" si="1"/>
        <v>9.8847185713581568E-5</v>
      </c>
      <c r="L28" s="84">
        <f>J28/'סכום נכסי הקרן'!$C$42</f>
        <v>1.0727732607992411E-5</v>
      </c>
    </row>
    <row r="29" spans="2:12">
      <c r="B29" s="76" t="s">
        <v>2553</v>
      </c>
      <c r="C29" s="73" t="s">
        <v>2567</v>
      </c>
      <c r="D29" s="73">
        <v>10</v>
      </c>
      <c r="E29" s="73" t="s">
        <v>312</v>
      </c>
      <c r="F29" s="73" t="s">
        <v>313</v>
      </c>
      <c r="G29" s="86" t="s">
        <v>1526</v>
      </c>
      <c r="H29" s="87">
        <v>0</v>
      </c>
      <c r="I29" s="87">
        <v>0</v>
      </c>
      <c r="J29" s="83">
        <v>-2.1928000000000001E-5</v>
      </c>
      <c r="K29" s="84">
        <f t="shared" si="1"/>
        <v>-2.7778760039055425E-10</v>
      </c>
      <c r="L29" s="84">
        <f>J29/'סכום נכסי הקרן'!$C$42</f>
        <v>-3.0147859823147789E-11</v>
      </c>
    </row>
    <row r="30" spans="2:12">
      <c r="B30" s="76" t="s">
        <v>2553</v>
      </c>
      <c r="C30" s="73" t="s">
        <v>2568</v>
      </c>
      <c r="D30" s="73">
        <v>10</v>
      </c>
      <c r="E30" s="73" t="s">
        <v>312</v>
      </c>
      <c r="F30" s="73" t="s">
        <v>313</v>
      </c>
      <c r="G30" s="86" t="s">
        <v>130</v>
      </c>
      <c r="H30" s="87">
        <v>0</v>
      </c>
      <c r="I30" s="87">
        <v>0</v>
      </c>
      <c r="J30" s="83">
        <v>15.76</v>
      </c>
      <c r="K30" s="84">
        <f t="shared" si="1"/>
        <v>1.9965033665428377E-4</v>
      </c>
      <c r="L30" s="84">
        <f>J30/'סכום נכסי הקרן'!$C$42</f>
        <v>2.1667743105290458E-5</v>
      </c>
    </row>
    <row r="31" spans="2:12">
      <c r="B31" s="76" t="s">
        <v>2553</v>
      </c>
      <c r="C31" s="73" t="s">
        <v>2569</v>
      </c>
      <c r="D31" s="73">
        <v>10</v>
      </c>
      <c r="E31" s="73" t="s">
        <v>312</v>
      </c>
      <c r="F31" s="73" t="s">
        <v>313</v>
      </c>
      <c r="G31" s="86" t="s">
        <v>133</v>
      </c>
      <c r="H31" s="87">
        <v>0</v>
      </c>
      <c r="I31" s="87">
        <v>0</v>
      </c>
      <c r="J31" s="83">
        <v>7.0450000000000009E-3</v>
      </c>
      <c r="K31" s="84">
        <f t="shared" si="1"/>
        <v>8.9247247571664297E-8</v>
      </c>
      <c r="L31" s="84">
        <f>J31/'סכום נכסי הקרן'!$C$42</f>
        <v>9.6858661279677228E-9</v>
      </c>
    </row>
    <row r="32" spans="2:12">
      <c r="B32" s="76" t="s">
        <v>2553</v>
      </c>
      <c r="C32" s="73" t="s">
        <v>2570</v>
      </c>
      <c r="D32" s="73">
        <v>10</v>
      </c>
      <c r="E32" s="73" t="s">
        <v>312</v>
      </c>
      <c r="F32" s="73" t="s">
        <v>313</v>
      </c>
      <c r="G32" s="86" t="s">
        <v>131</v>
      </c>
      <c r="H32" s="87">
        <v>0</v>
      </c>
      <c r="I32" s="87">
        <v>0</v>
      </c>
      <c r="J32" s="83">
        <v>470.47775000000001</v>
      </c>
      <c r="K32" s="84">
        <f t="shared" si="1"/>
        <v>5.9600914451681444E-3</v>
      </c>
      <c r="L32" s="84">
        <f>J32/'סכום נכסי הקרן'!$C$42</f>
        <v>6.4683953196415411E-4</v>
      </c>
    </row>
    <row r="33" spans="2:12">
      <c r="B33" s="76" t="s">
        <v>2553</v>
      </c>
      <c r="C33" s="73" t="s">
        <v>2571</v>
      </c>
      <c r="D33" s="73">
        <v>10</v>
      </c>
      <c r="E33" s="73" t="s">
        <v>312</v>
      </c>
      <c r="F33" s="73" t="s">
        <v>313</v>
      </c>
      <c r="G33" s="86" t="s">
        <v>130</v>
      </c>
      <c r="H33" s="87">
        <v>0</v>
      </c>
      <c r="I33" s="87">
        <v>0</v>
      </c>
      <c r="J33" s="83">
        <v>644.62920832899999</v>
      </c>
      <c r="K33" s="84">
        <f t="shared" si="1"/>
        <v>8.1662714758927203E-3</v>
      </c>
      <c r="L33" s="84">
        <f>J33/'סכום נכסי הקרן'!$C$42</f>
        <v>8.8627284798474212E-4</v>
      </c>
    </row>
    <row r="34" spans="2:12">
      <c r="B34" s="76" t="s">
        <v>2553</v>
      </c>
      <c r="C34" s="73" t="s">
        <v>2572</v>
      </c>
      <c r="D34" s="73">
        <v>10</v>
      </c>
      <c r="E34" s="73" t="s">
        <v>312</v>
      </c>
      <c r="F34" s="73" t="s">
        <v>313</v>
      </c>
      <c r="G34" s="86" t="s">
        <v>131</v>
      </c>
      <c r="H34" s="87">
        <v>0</v>
      </c>
      <c r="I34" s="87">
        <v>0</v>
      </c>
      <c r="J34" s="83">
        <v>0.20965000000000003</v>
      </c>
      <c r="K34" s="84">
        <f t="shared" si="1"/>
        <v>2.6558815405818907E-6</v>
      </c>
      <c r="L34" s="84">
        <f>J34/'סכום נכסי הקרן'!$C$42</f>
        <v>2.8823872728579604E-7</v>
      </c>
    </row>
    <row r="35" spans="2:12">
      <c r="B35" s="76" t="s">
        <v>2553</v>
      </c>
      <c r="C35" s="73" t="s">
        <v>2573</v>
      </c>
      <c r="D35" s="73">
        <v>10</v>
      </c>
      <c r="E35" s="73" t="s">
        <v>312</v>
      </c>
      <c r="F35" s="73" t="s">
        <v>313</v>
      </c>
      <c r="G35" s="86" t="s">
        <v>134</v>
      </c>
      <c r="H35" s="87">
        <v>0</v>
      </c>
      <c r="I35" s="87">
        <v>0</v>
      </c>
      <c r="J35" s="83">
        <v>3.1631633800000003</v>
      </c>
      <c r="K35" s="84">
        <f t="shared" si="1"/>
        <v>4.007148691050141E-5</v>
      </c>
      <c r="L35" s="84">
        <f>J35/'סכום נכסי הקרן'!$C$42</f>
        <v>4.3488966699176565E-6</v>
      </c>
    </row>
    <row r="36" spans="2:12">
      <c r="B36" s="76" t="s">
        <v>2553</v>
      </c>
      <c r="C36" s="73" t="s">
        <v>2574</v>
      </c>
      <c r="D36" s="73">
        <v>10</v>
      </c>
      <c r="E36" s="73" t="s">
        <v>312</v>
      </c>
      <c r="F36" s="73" t="s">
        <v>313</v>
      </c>
      <c r="G36" s="86" t="s">
        <v>128</v>
      </c>
      <c r="H36" s="87">
        <v>0</v>
      </c>
      <c r="I36" s="87">
        <v>0</v>
      </c>
      <c r="J36" s="83">
        <v>10780.7505</v>
      </c>
      <c r="K36" s="84">
        <f t="shared" si="1"/>
        <v>0.13657236463901257</v>
      </c>
      <c r="L36" s="84">
        <f>J36/'סכום נכסי הקרן'!$C$42</f>
        <v>1.4821988091131451E-2</v>
      </c>
    </row>
    <row r="37" spans="2:12">
      <c r="B37" s="76" t="s">
        <v>2553</v>
      </c>
      <c r="C37" s="73" t="s">
        <v>2575</v>
      </c>
      <c r="D37" s="73">
        <v>10</v>
      </c>
      <c r="E37" s="73" t="s">
        <v>312</v>
      </c>
      <c r="F37" s="73" t="s">
        <v>313</v>
      </c>
      <c r="G37" s="86" t="s">
        <v>128</v>
      </c>
      <c r="H37" s="87">
        <v>0</v>
      </c>
      <c r="I37" s="87">
        <v>0</v>
      </c>
      <c r="J37" s="83">
        <v>22245.521000000001</v>
      </c>
      <c r="K37" s="84">
        <f t="shared" si="1"/>
        <v>0.28181000994288957</v>
      </c>
      <c r="L37" s="84">
        <f>J37/'סכום נכסי הקרן'!$C$42</f>
        <v>3.0584405727877167E-2</v>
      </c>
    </row>
    <row r="38" spans="2:12">
      <c r="B38" s="76" t="s">
        <v>2553</v>
      </c>
      <c r="C38" s="73" t="s">
        <v>2576</v>
      </c>
      <c r="D38" s="73">
        <v>10</v>
      </c>
      <c r="E38" s="73" t="s">
        <v>312</v>
      </c>
      <c r="F38" s="73" t="s">
        <v>313</v>
      </c>
      <c r="G38" s="86" t="s">
        <v>132</v>
      </c>
      <c r="H38" s="87">
        <v>0</v>
      </c>
      <c r="I38" s="87">
        <v>0</v>
      </c>
      <c r="J38" s="83">
        <v>16.710770000000004</v>
      </c>
      <c r="K38" s="84">
        <f t="shared" si="1"/>
        <v>2.1169485128504483E-4</v>
      </c>
      <c r="L38" s="84">
        <f>J38/'סכום נכסי הקרן'!$C$42</f>
        <v>2.2974915701243321E-5</v>
      </c>
    </row>
    <row r="39" spans="2:12">
      <c r="B39" s="76" t="s">
        <v>2553</v>
      </c>
      <c r="C39" s="73" t="s">
        <v>2577</v>
      </c>
      <c r="D39" s="73">
        <v>10</v>
      </c>
      <c r="E39" s="73" t="s">
        <v>312</v>
      </c>
      <c r="F39" s="73" t="s">
        <v>313</v>
      </c>
      <c r="G39" s="86" t="s">
        <v>132</v>
      </c>
      <c r="H39" s="87">
        <v>0</v>
      </c>
      <c r="I39" s="87">
        <v>0</v>
      </c>
      <c r="J39" s="83">
        <v>2.4170000000000003E-6</v>
      </c>
      <c r="K39" s="84">
        <f t="shared" si="1"/>
        <v>3.0618963432322583E-11</v>
      </c>
      <c r="L39" s="84">
        <f>J39/'סכום נכסי הקרן'!$C$42</f>
        <v>3.3230288759826805E-12</v>
      </c>
    </row>
    <row r="40" spans="2:12">
      <c r="B40" s="76" t="s">
        <v>2553</v>
      </c>
      <c r="C40" s="73" t="s">
        <v>2578</v>
      </c>
      <c r="D40" s="73">
        <v>10</v>
      </c>
      <c r="E40" s="73" t="s">
        <v>312</v>
      </c>
      <c r="F40" s="73" t="s">
        <v>313</v>
      </c>
      <c r="G40" s="86" t="s">
        <v>135</v>
      </c>
      <c r="H40" s="87">
        <v>0</v>
      </c>
      <c r="I40" s="87">
        <v>0</v>
      </c>
      <c r="J40" s="83">
        <v>5.9500000000000013E-7</v>
      </c>
      <c r="K40" s="84">
        <f t="shared" si="1"/>
        <v>7.5375602988133797E-12</v>
      </c>
      <c r="L40" s="84">
        <f>J40/'סכום נכסי הקרן'!$C$42</f>
        <v>8.1803979363247623E-13</v>
      </c>
    </row>
    <row r="41" spans="2:12">
      <c r="B41" s="76" t="s">
        <v>2553</v>
      </c>
      <c r="C41" s="73" t="s">
        <v>2579</v>
      </c>
      <c r="D41" s="73">
        <v>10</v>
      </c>
      <c r="E41" s="73" t="s">
        <v>312</v>
      </c>
      <c r="F41" s="73" t="s">
        <v>313</v>
      </c>
      <c r="G41" s="86" t="s">
        <v>136</v>
      </c>
      <c r="H41" s="87">
        <v>0</v>
      </c>
      <c r="I41" s="87">
        <v>0</v>
      </c>
      <c r="J41" s="83">
        <v>1.2235600000000002</v>
      </c>
      <c r="K41" s="84">
        <f t="shared" si="1"/>
        <v>1.5500264334816972E-5</v>
      </c>
      <c r="L41" s="84">
        <f>J41/'סכום נכסי הקרן'!$C$42</f>
        <v>1.6822197813394161E-6</v>
      </c>
    </row>
    <row r="42" spans="2:12">
      <c r="B42" s="76" t="s">
        <v>2553</v>
      </c>
      <c r="C42" s="73" t="s">
        <v>2580</v>
      </c>
      <c r="D42" s="73">
        <v>10</v>
      </c>
      <c r="E42" s="73" t="s">
        <v>312</v>
      </c>
      <c r="F42" s="73" t="s">
        <v>313</v>
      </c>
      <c r="G42" s="86" t="s">
        <v>137</v>
      </c>
      <c r="H42" s="87">
        <v>0</v>
      </c>
      <c r="I42" s="87">
        <v>0</v>
      </c>
      <c r="J42" s="83">
        <v>18.251733145000006</v>
      </c>
      <c r="K42" s="84">
        <f t="shared" si="1"/>
        <v>2.312160321651904E-4</v>
      </c>
      <c r="L42" s="84">
        <f>J42/'סכום נכסי הקרן'!$C$42</f>
        <v>2.5093519353564418E-5</v>
      </c>
    </row>
    <row r="43" spans="2:12">
      <c r="B43" s="76" t="s">
        <v>2556</v>
      </c>
      <c r="C43" s="73" t="s">
        <v>2581</v>
      </c>
      <c r="D43" s="73">
        <v>20</v>
      </c>
      <c r="E43" s="73" t="s">
        <v>312</v>
      </c>
      <c r="F43" s="73" t="s">
        <v>313</v>
      </c>
      <c r="G43" s="86" t="s">
        <v>130</v>
      </c>
      <c r="H43" s="87">
        <v>0</v>
      </c>
      <c r="I43" s="87">
        <v>0</v>
      </c>
      <c r="J43" s="83">
        <v>0.11154800700000002</v>
      </c>
      <c r="K43" s="84">
        <f t="shared" si="1"/>
        <v>1.4131089562604319E-6</v>
      </c>
      <c r="L43" s="84">
        <f>J43/'סכום נכסי הקרן'!$C$42</f>
        <v>1.5336253550654455E-7</v>
      </c>
    </row>
    <row r="44" spans="2:12">
      <c r="B44" s="76" t="s">
        <v>2556</v>
      </c>
      <c r="C44" s="73" t="s">
        <v>2560</v>
      </c>
      <c r="D44" s="73">
        <v>20</v>
      </c>
      <c r="E44" s="73" t="s">
        <v>312</v>
      </c>
      <c r="F44" s="73" t="s">
        <v>313</v>
      </c>
      <c r="G44" s="86" t="s">
        <v>131</v>
      </c>
      <c r="H44" s="87">
        <v>0</v>
      </c>
      <c r="I44" s="87">
        <v>0</v>
      </c>
      <c r="J44" s="83">
        <v>19.230187417000003</v>
      </c>
      <c r="K44" s="84">
        <f>J44/$J$10</f>
        <v>2.4361125582036944E-4</v>
      </c>
      <c r="L44" s="84">
        <f>J44/'סכום נכסי הקרן'!$C$42</f>
        <v>2.6438753859019364E-5</v>
      </c>
    </row>
    <row r="45" spans="2:12">
      <c r="B45" s="76" t="s">
        <v>2556</v>
      </c>
      <c r="C45" s="73" t="s">
        <v>2582</v>
      </c>
      <c r="D45" s="73">
        <v>20</v>
      </c>
      <c r="E45" s="73" t="s">
        <v>312</v>
      </c>
      <c r="F45" s="73" t="s">
        <v>313</v>
      </c>
      <c r="G45" s="86" t="s">
        <v>137</v>
      </c>
      <c r="H45" s="87">
        <v>0</v>
      </c>
      <c r="I45" s="87">
        <v>0</v>
      </c>
      <c r="J45" s="83">
        <v>4.8211992449999999</v>
      </c>
      <c r="K45" s="84">
        <f t="shared" si="1"/>
        <v>6.1075764742489136E-5</v>
      </c>
      <c r="L45" s="84">
        <f>J45/'סכום נכסי הקרן'!$C$42</f>
        <v>6.6284585469594108E-6</v>
      </c>
    </row>
    <row r="46" spans="2:12">
      <c r="B46" s="76" t="s">
        <v>2556</v>
      </c>
      <c r="C46" s="73" t="s">
        <v>2583</v>
      </c>
      <c r="D46" s="73">
        <v>20</v>
      </c>
      <c r="E46" s="73" t="s">
        <v>312</v>
      </c>
      <c r="F46" s="73" t="s">
        <v>313</v>
      </c>
      <c r="G46" s="86" t="s">
        <v>132</v>
      </c>
      <c r="H46" s="87">
        <v>0</v>
      </c>
      <c r="I46" s="87">
        <v>0</v>
      </c>
      <c r="J46" s="83">
        <v>4.637331900000001E-2</v>
      </c>
      <c r="K46" s="84">
        <f t="shared" si="1"/>
        <v>5.8746502221614825E-7</v>
      </c>
      <c r="L46" s="84">
        <f>J46/'סכום נכסי הקרן'!$C$42</f>
        <v>6.3756672781198299E-8</v>
      </c>
    </row>
    <row r="47" spans="2:12">
      <c r="B47" s="76" t="s">
        <v>2556</v>
      </c>
      <c r="C47" s="73" t="s">
        <v>2584</v>
      </c>
      <c r="D47" s="73">
        <v>20</v>
      </c>
      <c r="E47" s="73" t="s">
        <v>312</v>
      </c>
      <c r="F47" s="73" t="s">
        <v>313</v>
      </c>
      <c r="G47" s="86" t="s">
        <v>130</v>
      </c>
      <c r="H47" s="87">
        <v>0</v>
      </c>
      <c r="I47" s="87">
        <v>0</v>
      </c>
      <c r="J47" s="83">
        <v>0.12322828000000001</v>
      </c>
      <c r="K47" s="84">
        <f t="shared" si="1"/>
        <v>1.5610766235614433E-6</v>
      </c>
      <c r="L47" s="84">
        <f>J47/'סכום נכסי הקרן'!$C$42</f>
        <v>1.6942123821997476E-7</v>
      </c>
    </row>
    <row r="48" spans="2:12">
      <c r="B48" s="76" t="s">
        <v>2556</v>
      </c>
      <c r="C48" s="73" t="s">
        <v>2585</v>
      </c>
      <c r="D48" s="73">
        <v>20</v>
      </c>
      <c r="E48" s="73" t="s">
        <v>312</v>
      </c>
      <c r="F48" s="73" t="s">
        <v>313</v>
      </c>
      <c r="G48" s="86" t="s">
        <v>134</v>
      </c>
      <c r="H48" s="87">
        <v>0</v>
      </c>
      <c r="I48" s="87">
        <v>0</v>
      </c>
      <c r="J48" s="83">
        <v>6.3100000000000018E-7</v>
      </c>
      <c r="K48" s="84">
        <f t="shared" si="1"/>
        <v>7.9936143673130134E-12</v>
      </c>
      <c r="L48" s="84">
        <f>J48/'סכום נכסי הקרן'!$C$42</f>
        <v>8.6753463828923117E-13</v>
      </c>
    </row>
    <row r="49" spans="2:12">
      <c r="B49" s="76" t="s">
        <v>2556</v>
      </c>
      <c r="C49" s="73" t="s">
        <v>2586</v>
      </c>
      <c r="D49" s="73">
        <v>20</v>
      </c>
      <c r="E49" s="73" t="s">
        <v>312</v>
      </c>
      <c r="F49" s="73" t="s">
        <v>313</v>
      </c>
      <c r="G49" s="86" t="s">
        <v>128</v>
      </c>
      <c r="H49" s="87">
        <v>0</v>
      </c>
      <c r="I49" s="87">
        <v>0</v>
      </c>
      <c r="J49" s="83">
        <v>586.95438364900019</v>
      </c>
      <c r="K49" s="84">
        <f t="shared" si="1"/>
        <v>7.4356370746339164E-3</v>
      </c>
      <c r="L49" s="84">
        <f>J49/'סכום נכסי הקרן'!$C$42</f>
        <v>8.069782233141266E-4</v>
      </c>
    </row>
    <row r="50" spans="2:12">
      <c r="B50" s="76" t="s">
        <v>2548</v>
      </c>
      <c r="C50" s="73" t="s">
        <v>2587</v>
      </c>
      <c r="D50" s="73">
        <v>11</v>
      </c>
      <c r="E50" s="73" t="s">
        <v>312</v>
      </c>
      <c r="F50" s="73" t="s">
        <v>313</v>
      </c>
      <c r="G50" s="86" t="s">
        <v>131</v>
      </c>
      <c r="H50" s="87">
        <v>0</v>
      </c>
      <c r="I50" s="87">
        <v>0</v>
      </c>
      <c r="J50" s="83">
        <v>0.11842590900000004</v>
      </c>
      <c r="K50" s="84">
        <f t="shared" si="1"/>
        <v>1.500239378200481E-6</v>
      </c>
      <c r="L50" s="84">
        <f>J50/'סכום נכסי הקרן'!$C$42</f>
        <v>1.628186658136108E-7</v>
      </c>
    </row>
    <row r="51" spans="2:12">
      <c r="B51" s="76" t="s">
        <v>2548</v>
      </c>
      <c r="C51" s="73" t="s">
        <v>2588</v>
      </c>
      <c r="D51" s="73">
        <v>11</v>
      </c>
      <c r="E51" s="73" t="s">
        <v>312</v>
      </c>
      <c r="F51" s="73" t="s">
        <v>313</v>
      </c>
      <c r="G51" s="86" t="s">
        <v>130</v>
      </c>
      <c r="H51" s="87">
        <v>0</v>
      </c>
      <c r="I51" s="87">
        <v>0</v>
      </c>
      <c r="J51" s="83">
        <v>93.259002121000009</v>
      </c>
      <c r="K51" s="84">
        <f t="shared" si="1"/>
        <v>1.1814207594860544E-3</v>
      </c>
      <c r="L51" s="84">
        <f>J51/'סכום נכסי הקרן'!$C$42</f>
        <v>1.2821777285619074E-4</v>
      </c>
    </row>
    <row r="52" spans="2:12">
      <c r="B52" s="76" t="s">
        <v>2548</v>
      </c>
      <c r="C52" s="73" t="s">
        <v>2589</v>
      </c>
      <c r="D52" s="73">
        <v>11</v>
      </c>
      <c r="E52" s="73" t="s">
        <v>312</v>
      </c>
      <c r="F52" s="73" t="s">
        <v>313</v>
      </c>
      <c r="G52" s="86" t="s">
        <v>128</v>
      </c>
      <c r="H52" s="87">
        <v>0</v>
      </c>
      <c r="I52" s="87">
        <v>0</v>
      </c>
      <c r="J52" s="83">
        <v>733.85178003200008</v>
      </c>
      <c r="K52" s="84">
        <f t="shared" si="1"/>
        <v>9.2965580544247597E-3</v>
      </c>
      <c r="L52" s="84">
        <f>J52/'סכום נכסי הקרן'!$C$42</f>
        <v>1.0089411070490801E-3</v>
      </c>
    </row>
    <row r="53" spans="2:12">
      <c r="B53" s="76" t="s">
        <v>2558</v>
      </c>
      <c r="C53" s="73" t="s">
        <v>2590</v>
      </c>
      <c r="D53" s="73">
        <v>26</v>
      </c>
      <c r="E53" s="73" t="s">
        <v>312</v>
      </c>
      <c r="F53" s="73" t="s">
        <v>313</v>
      </c>
      <c r="G53" s="86" t="s">
        <v>137</v>
      </c>
      <c r="H53" s="87">
        <v>0</v>
      </c>
      <c r="I53" s="87">
        <v>0</v>
      </c>
      <c r="J53" s="83">
        <v>2.9000000000000006E-4</v>
      </c>
      <c r="K53" s="84">
        <f t="shared" si="1"/>
        <v>3.6737688851359332E-9</v>
      </c>
      <c r="L53" s="84">
        <f>J53/'סכום נכסי הקרן'!$C$42</f>
        <v>3.9870847084608083E-10</v>
      </c>
    </row>
    <row r="54" spans="2:12">
      <c r="B54" s="76" t="s">
        <v>2558</v>
      </c>
      <c r="C54" s="73" t="s">
        <v>2591</v>
      </c>
      <c r="D54" s="73">
        <v>26</v>
      </c>
      <c r="E54" s="73" t="s">
        <v>312</v>
      </c>
      <c r="F54" s="73" t="s">
        <v>313</v>
      </c>
      <c r="G54" s="86" t="s">
        <v>128</v>
      </c>
      <c r="H54" s="87">
        <v>0</v>
      </c>
      <c r="I54" s="87">
        <v>0</v>
      </c>
      <c r="J54" s="83">
        <v>27.969240000000006</v>
      </c>
      <c r="K54" s="84">
        <f t="shared" si="1"/>
        <v>3.5431904707896325E-4</v>
      </c>
      <c r="L54" s="84">
        <f>J54/'סכום נכסי הקרן'!$C$42</f>
        <v>3.8453699693541515E-5</v>
      </c>
    </row>
    <row r="55" spans="2:12">
      <c r="B55" s="72"/>
      <c r="C55" s="73"/>
      <c r="D55" s="73"/>
      <c r="E55" s="73"/>
      <c r="F55" s="73"/>
      <c r="G55" s="73"/>
      <c r="H55" s="73"/>
      <c r="I55" s="73"/>
      <c r="J55" s="73"/>
      <c r="K55" s="84"/>
      <c r="L55" s="73"/>
    </row>
    <row r="56" spans="2:12">
      <c r="B56" s="70" t="s">
        <v>194</v>
      </c>
      <c r="C56" s="71"/>
      <c r="D56" s="71"/>
      <c r="E56" s="71"/>
      <c r="F56" s="71"/>
      <c r="G56" s="71"/>
      <c r="H56" s="71"/>
      <c r="I56" s="71"/>
      <c r="J56" s="80">
        <f>J57</f>
        <v>87.72499000000002</v>
      </c>
      <c r="K56" s="81">
        <f t="shared" si="1"/>
        <v>1.111314961071934E-3</v>
      </c>
      <c r="L56" s="81">
        <f>J56/'סכום נכסי הקרן'!$C$42</f>
        <v>1.206092986823715E-4</v>
      </c>
    </row>
    <row r="57" spans="2:12">
      <c r="B57" s="89" t="s">
        <v>42</v>
      </c>
      <c r="C57" s="71"/>
      <c r="D57" s="71"/>
      <c r="E57" s="71"/>
      <c r="F57" s="71"/>
      <c r="G57" s="71"/>
      <c r="H57" s="71"/>
      <c r="I57" s="71"/>
      <c r="J57" s="80">
        <f>SUM(J58:J67)</f>
        <v>87.72499000000002</v>
      </c>
      <c r="K57" s="81">
        <f t="shared" si="1"/>
        <v>1.111314961071934E-3</v>
      </c>
      <c r="L57" s="81">
        <f>J57/'סכום נכסי הקרן'!$C$42</f>
        <v>1.206092986823715E-4</v>
      </c>
    </row>
    <row r="58" spans="2:12">
      <c r="B58" s="76" t="s">
        <v>2592</v>
      </c>
      <c r="C58" s="73" t="s">
        <v>2593</v>
      </c>
      <c r="D58" s="73">
        <v>91</v>
      </c>
      <c r="E58" s="73" t="s">
        <v>892</v>
      </c>
      <c r="F58" s="73" t="s">
        <v>873</v>
      </c>
      <c r="G58" s="86" t="s">
        <v>128</v>
      </c>
      <c r="H58" s="87">
        <v>0</v>
      </c>
      <c r="I58" s="87">
        <v>0</v>
      </c>
      <c r="J58" s="83">
        <v>86.543400000000005</v>
      </c>
      <c r="K58" s="84">
        <f t="shared" si="1"/>
        <v>1.096346379771976E-3</v>
      </c>
      <c r="L58" s="84">
        <f>J58/'סכום נכסי הקרן'!$C$42</f>
        <v>1.1898478164076107E-4</v>
      </c>
    </row>
    <row r="59" spans="2:12">
      <c r="B59" s="76" t="s">
        <v>2592</v>
      </c>
      <c r="C59" s="73" t="s">
        <v>2594</v>
      </c>
      <c r="D59" s="73">
        <v>91</v>
      </c>
      <c r="E59" s="73" t="s">
        <v>892</v>
      </c>
      <c r="F59" s="73" t="s">
        <v>873</v>
      </c>
      <c r="G59" s="86" t="s">
        <v>1526</v>
      </c>
      <c r="H59" s="87">
        <v>0</v>
      </c>
      <c r="I59" s="87">
        <v>0</v>
      </c>
      <c r="J59" s="83">
        <v>-0.10284000000000001</v>
      </c>
      <c r="K59" s="84">
        <f t="shared" si="1"/>
        <v>-1.3027944556806184E-6</v>
      </c>
      <c r="L59" s="84">
        <f>J59/'סכום נכסי הקרן'!$C$42</f>
        <v>-1.4139027290279639E-7</v>
      </c>
    </row>
    <row r="60" spans="2:12">
      <c r="B60" s="76" t="s">
        <v>2592</v>
      </c>
      <c r="C60" s="73" t="s">
        <v>2595</v>
      </c>
      <c r="D60" s="73">
        <v>91</v>
      </c>
      <c r="E60" s="73" t="s">
        <v>892</v>
      </c>
      <c r="F60" s="73" t="s">
        <v>873</v>
      </c>
      <c r="G60" s="86" t="s">
        <v>134</v>
      </c>
      <c r="H60" s="87">
        <v>0</v>
      </c>
      <c r="I60" s="87">
        <v>0</v>
      </c>
      <c r="J60" s="83">
        <v>-7.4020000000000016E-2</v>
      </c>
      <c r="K60" s="84">
        <f t="shared" si="1"/>
        <v>-9.3769783750952338E-7</v>
      </c>
      <c r="L60" s="84">
        <f>J60/'סכום נכסי הקרן'!$C$42</f>
        <v>-1.0176690004147209E-7</v>
      </c>
    </row>
    <row r="61" spans="2:12">
      <c r="B61" s="76" t="s">
        <v>2592</v>
      </c>
      <c r="C61" s="73" t="s">
        <v>2596</v>
      </c>
      <c r="D61" s="73">
        <v>91</v>
      </c>
      <c r="E61" s="73" t="s">
        <v>892</v>
      </c>
      <c r="F61" s="73" t="s">
        <v>873</v>
      </c>
      <c r="G61" s="86" t="s">
        <v>132</v>
      </c>
      <c r="H61" s="87">
        <v>0</v>
      </c>
      <c r="I61" s="87">
        <v>0</v>
      </c>
      <c r="J61" s="83">
        <v>-7.5380000000000016E-2</v>
      </c>
      <c r="K61" s="84">
        <f t="shared" si="1"/>
        <v>-9.5492654676395395E-7</v>
      </c>
      <c r="L61" s="84">
        <f>J61/'סכום נכסי הקרן'!$C$42</f>
        <v>-1.036367052840606E-7</v>
      </c>
    </row>
    <row r="62" spans="2:12">
      <c r="B62" s="76" t="s">
        <v>2592</v>
      </c>
      <c r="C62" s="73" t="s">
        <v>2597</v>
      </c>
      <c r="D62" s="73">
        <v>91</v>
      </c>
      <c r="E62" s="73" t="s">
        <v>892</v>
      </c>
      <c r="F62" s="73" t="s">
        <v>873</v>
      </c>
      <c r="G62" s="86" t="s">
        <v>136</v>
      </c>
      <c r="H62" s="87">
        <v>0</v>
      </c>
      <c r="I62" s="87">
        <v>0</v>
      </c>
      <c r="J62" s="83">
        <v>-7.5220000000000009E-2</v>
      </c>
      <c r="K62" s="84">
        <f t="shared" si="1"/>
        <v>-9.5289963979284442E-7</v>
      </c>
      <c r="L62" s="84">
        <f>J62/'סכום נכסי הקרן'!$C$42</f>
        <v>-1.0341672819669723E-7</v>
      </c>
    </row>
    <row r="63" spans="2:12">
      <c r="B63" s="76" t="s">
        <v>2592</v>
      </c>
      <c r="C63" s="73" t="s">
        <v>2598</v>
      </c>
      <c r="D63" s="73">
        <v>91</v>
      </c>
      <c r="E63" s="73" t="s">
        <v>892</v>
      </c>
      <c r="F63" s="73" t="s">
        <v>873</v>
      </c>
      <c r="G63" s="86" t="s">
        <v>130</v>
      </c>
      <c r="H63" s="87">
        <v>0</v>
      </c>
      <c r="I63" s="87">
        <v>0</v>
      </c>
      <c r="J63" s="83">
        <v>1.7416400000000003</v>
      </c>
      <c r="K63" s="84">
        <f t="shared" si="1"/>
        <v>2.2063389107269472E-5</v>
      </c>
      <c r="L63" s="84">
        <f>J63/'סכום נכסי הקרן'!$C$42</f>
        <v>2.3945055902219593E-6</v>
      </c>
    </row>
    <row r="64" spans="2:12">
      <c r="B64" s="76" t="s">
        <v>2592</v>
      </c>
      <c r="C64" s="73" t="s">
        <v>2599</v>
      </c>
      <c r="D64" s="73">
        <v>91</v>
      </c>
      <c r="E64" s="73" t="s">
        <v>892</v>
      </c>
      <c r="F64" s="73" t="s">
        <v>873</v>
      </c>
      <c r="G64" s="86" t="s">
        <v>135</v>
      </c>
      <c r="H64" s="87">
        <v>0</v>
      </c>
      <c r="I64" s="87">
        <v>0</v>
      </c>
      <c r="J64" s="83">
        <v>-7.6250000000000012E-2</v>
      </c>
      <c r="K64" s="84">
        <f t="shared" si="1"/>
        <v>-9.6594785341936176E-7</v>
      </c>
      <c r="L64" s="84">
        <f>J64/'סכום נכסי הקרן'!$C$42</f>
        <v>-1.0483283069659884E-7</v>
      </c>
    </row>
    <row r="65" spans="2:12">
      <c r="B65" s="76" t="s">
        <v>2592</v>
      </c>
      <c r="C65" s="73" t="s">
        <v>2600</v>
      </c>
      <c r="D65" s="73">
        <v>91</v>
      </c>
      <c r="E65" s="73" t="s">
        <v>892</v>
      </c>
      <c r="F65" s="73" t="s">
        <v>873</v>
      </c>
      <c r="G65" s="86" t="s">
        <v>131</v>
      </c>
      <c r="H65" s="87">
        <v>0</v>
      </c>
      <c r="I65" s="87">
        <v>0</v>
      </c>
      <c r="J65" s="83">
        <v>-8.1780000000000019E-2</v>
      </c>
      <c r="K65" s="84">
        <f t="shared" si="1"/>
        <v>-1.0360028256083332E-6</v>
      </c>
      <c r="L65" s="84">
        <f>J65/'סכום נכסי הקרן'!$C$42</f>
        <v>-1.124357887785948E-7</v>
      </c>
    </row>
    <row r="66" spans="2:12">
      <c r="B66" s="76" t="s">
        <v>2592</v>
      </c>
      <c r="C66" s="73" t="s">
        <v>2601</v>
      </c>
      <c r="D66" s="73">
        <v>91</v>
      </c>
      <c r="E66" s="73" t="s">
        <v>892</v>
      </c>
      <c r="F66" s="73" t="s">
        <v>873</v>
      </c>
      <c r="G66" s="86" t="s">
        <v>133</v>
      </c>
      <c r="H66" s="87">
        <v>0</v>
      </c>
      <c r="I66" s="87">
        <v>0</v>
      </c>
      <c r="J66" s="83">
        <v>-7.4660000000000004E-2</v>
      </c>
      <c r="K66" s="84">
        <f t="shared" si="1"/>
        <v>-9.458054653939611E-7</v>
      </c>
      <c r="L66" s="84">
        <f>J66/'סכום נכסי הקרן'!$C$42</f>
        <v>-1.0264680839092549E-7</v>
      </c>
    </row>
    <row r="67" spans="2:12">
      <c r="B67" s="76" t="s">
        <v>2603</v>
      </c>
      <c r="C67" s="73" t="s">
        <v>2604</v>
      </c>
      <c r="D67" s="73">
        <v>91</v>
      </c>
      <c r="E67" s="73" t="s">
        <v>643</v>
      </c>
      <c r="F67" s="73"/>
      <c r="G67" s="86" t="s">
        <v>128</v>
      </c>
      <c r="H67" s="87">
        <v>0</v>
      </c>
      <c r="I67" s="87">
        <v>0</v>
      </c>
      <c r="J67" s="83">
        <v>1.0000000000000002E-4</v>
      </c>
      <c r="K67" s="84">
        <f t="shared" si="1"/>
        <v>1.2668168569434252E-9</v>
      </c>
      <c r="L67" s="84">
        <f>J67/'סכום נכסי הקרן'!$C$42</f>
        <v>1.3748567960209683E-10</v>
      </c>
    </row>
    <row r="68" spans="2:12">
      <c r="B68" s="72"/>
      <c r="C68" s="73"/>
      <c r="D68" s="73"/>
      <c r="E68" s="73"/>
      <c r="F68" s="73"/>
      <c r="G68" s="73"/>
      <c r="H68" s="73"/>
      <c r="I68" s="73"/>
      <c r="J68" s="73"/>
      <c r="K68" s="84"/>
      <c r="L68" s="73"/>
    </row>
    <row r="69" spans="2:12">
      <c r="B69" s="112"/>
      <c r="C69" s="112"/>
      <c r="D69" s="113"/>
      <c r="E69" s="113"/>
      <c r="F69" s="113"/>
      <c r="G69" s="113"/>
      <c r="H69" s="113"/>
      <c r="I69" s="113"/>
      <c r="J69" s="113"/>
      <c r="K69" s="113"/>
      <c r="L69" s="113"/>
    </row>
    <row r="70" spans="2:12">
      <c r="B70" s="112"/>
      <c r="C70" s="112"/>
      <c r="D70" s="113"/>
      <c r="E70" s="113"/>
      <c r="F70" s="113"/>
      <c r="G70" s="113"/>
      <c r="H70" s="113"/>
      <c r="I70" s="113"/>
      <c r="J70" s="113"/>
      <c r="K70" s="113"/>
      <c r="L70" s="113"/>
    </row>
    <row r="71" spans="2:12">
      <c r="B71" s="112"/>
      <c r="C71" s="112"/>
      <c r="D71" s="113"/>
      <c r="E71" s="113"/>
      <c r="F71" s="113"/>
      <c r="G71" s="113"/>
      <c r="H71" s="113"/>
      <c r="I71" s="113"/>
      <c r="J71" s="113"/>
      <c r="K71" s="113"/>
      <c r="L71" s="113"/>
    </row>
    <row r="72" spans="2:12">
      <c r="B72" s="114" t="s">
        <v>216</v>
      </c>
      <c r="C72" s="112"/>
      <c r="D72" s="113"/>
      <c r="E72" s="113"/>
      <c r="F72" s="113"/>
      <c r="G72" s="113"/>
      <c r="H72" s="113"/>
      <c r="I72" s="113"/>
      <c r="J72" s="113"/>
      <c r="K72" s="113"/>
      <c r="L72" s="113"/>
    </row>
    <row r="73" spans="2:12">
      <c r="B73" s="115"/>
      <c r="C73" s="112"/>
      <c r="D73" s="113"/>
      <c r="E73" s="113"/>
      <c r="F73" s="113"/>
      <c r="G73" s="113"/>
      <c r="H73" s="113"/>
      <c r="I73" s="113"/>
      <c r="J73" s="113"/>
      <c r="K73" s="113"/>
      <c r="L73" s="113"/>
    </row>
    <row r="74" spans="2:12">
      <c r="B74" s="112"/>
      <c r="C74" s="112"/>
      <c r="D74" s="113"/>
      <c r="E74" s="113"/>
      <c r="F74" s="113"/>
      <c r="G74" s="113"/>
      <c r="H74" s="113"/>
      <c r="I74" s="113"/>
      <c r="J74" s="113"/>
      <c r="K74" s="113"/>
      <c r="L74" s="113"/>
    </row>
    <row r="75" spans="2:12">
      <c r="B75" s="112"/>
      <c r="C75" s="112"/>
      <c r="D75" s="113"/>
      <c r="E75" s="113"/>
      <c r="F75" s="113"/>
      <c r="G75" s="113"/>
      <c r="H75" s="113"/>
      <c r="I75" s="113"/>
      <c r="J75" s="113"/>
      <c r="K75" s="113"/>
      <c r="L75" s="113"/>
    </row>
    <row r="76" spans="2:12">
      <c r="B76" s="112"/>
      <c r="C76" s="112"/>
      <c r="D76" s="113"/>
      <c r="E76" s="113"/>
      <c r="F76" s="113"/>
      <c r="G76" s="113"/>
      <c r="H76" s="113"/>
      <c r="I76" s="113"/>
      <c r="J76" s="113"/>
      <c r="K76" s="113"/>
      <c r="L76" s="113"/>
    </row>
    <row r="77" spans="2:12">
      <c r="B77" s="112"/>
      <c r="C77" s="112"/>
      <c r="D77" s="113"/>
      <c r="E77" s="113"/>
      <c r="F77" s="113"/>
      <c r="G77" s="113"/>
      <c r="H77" s="113"/>
      <c r="I77" s="113"/>
      <c r="J77" s="113"/>
      <c r="K77" s="113"/>
      <c r="L77" s="113"/>
    </row>
    <row r="78" spans="2:12">
      <c r="B78" s="112"/>
      <c r="C78" s="112"/>
      <c r="D78" s="113"/>
      <c r="E78" s="113"/>
      <c r="F78" s="113"/>
      <c r="G78" s="113"/>
      <c r="H78" s="113"/>
      <c r="I78" s="113"/>
      <c r="J78" s="113"/>
      <c r="K78" s="113"/>
      <c r="L78" s="113"/>
    </row>
    <row r="79" spans="2:12">
      <c r="B79" s="112"/>
      <c r="C79" s="112"/>
      <c r="D79" s="113"/>
      <c r="E79" s="113"/>
      <c r="F79" s="113"/>
      <c r="G79" s="113"/>
      <c r="H79" s="113"/>
      <c r="I79" s="113"/>
      <c r="J79" s="113"/>
      <c r="K79" s="113"/>
      <c r="L79" s="113"/>
    </row>
    <row r="80" spans="2:12">
      <c r="B80" s="112"/>
      <c r="C80" s="112"/>
      <c r="D80" s="113"/>
      <c r="E80" s="113"/>
      <c r="F80" s="113"/>
      <c r="G80" s="113"/>
      <c r="H80" s="113"/>
      <c r="I80" s="113"/>
      <c r="J80" s="113"/>
      <c r="K80" s="113"/>
      <c r="L80" s="113"/>
    </row>
    <row r="81" spans="2:12">
      <c r="B81" s="112"/>
      <c r="C81" s="112"/>
      <c r="D81" s="113"/>
      <c r="E81" s="113"/>
      <c r="F81" s="113"/>
      <c r="G81" s="113"/>
      <c r="H81" s="113"/>
      <c r="I81" s="113"/>
      <c r="J81" s="113"/>
      <c r="K81" s="113"/>
      <c r="L81" s="113"/>
    </row>
    <row r="82" spans="2:12">
      <c r="B82" s="112"/>
      <c r="C82" s="112"/>
      <c r="D82" s="113"/>
      <c r="E82" s="113"/>
      <c r="F82" s="113"/>
      <c r="G82" s="113"/>
      <c r="H82" s="113"/>
      <c r="I82" s="113"/>
      <c r="J82" s="113"/>
      <c r="K82" s="113"/>
      <c r="L82" s="113"/>
    </row>
    <row r="83" spans="2:12">
      <c r="B83" s="112"/>
      <c r="C83" s="112"/>
      <c r="D83" s="113"/>
      <c r="E83" s="113"/>
      <c r="F83" s="113"/>
      <c r="G83" s="113"/>
      <c r="H83" s="113"/>
      <c r="I83" s="113"/>
      <c r="J83" s="113"/>
      <c r="K83" s="113"/>
      <c r="L83" s="113"/>
    </row>
    <row r="84" spans="2:12">
      <c r="B84" s="112"/>
      <c r="C84" s="112"/>
      <c r="D84" s="113"/>
      <c r="E84" s="113"/>
      <c r="F84" s="113"/>
      <c r="G84" s="113"/>
      <c r="H84" s="113"/>
      <c r="I84" s="113"/>
      <c r="J84" s="113"/>
      <c r="K84" s="113"/>
      <c r="L84" s="113"/>
    </row>
    <row r="85" spans="2:12">
      <c r="B85" s="112"/>
      <c r="C85" s="112"/>
      <c r="D85" s="113"/>
      <c r="E85" s="113"/>
      <c r="F85" s="113"/>
      <c r="G85" s="113"/>
      <c r="H85" s="113"/>
      <c r="I85" s="113"/>
      <c r="J85" s="113"/>
      <c r="K85" s="113"/>
      <c r="L85" s="113"/>
    </row>
    <row r="86" spans="2:12">
      <c r="B86" s="112"/>
      <c r="C86" s="112"/>
      <c r="D86" s="113"/>
      <c r="E86" s="113"/>
      <c r="F86" s="113"/>
      <c r="G86" s="113"/>
      <c r="H86" s="113"/>
      <c r="I86" s="113"/>
      <c r="J86" s="113"/>
      <c r="K86" s="113"/>
      <c r="L86" s="113"/>
    </row>
    <row r="87" spans="2:12">
      <c r="B87" s="112"/>
      <c r="C87" s="112"/>
      <c r="D87" s="113"/>
      <c r="E87" s="113"/>
      <c r="F87" s="113"/>
      <c r="G87" s="113"/>
      <c r="H87" s="113"/>
      <c r="I87" s="113"/>
      <c r="J87" s="113"/>
      <c r="K87" s="113"/>
      <c r="L87" s="113"/>
    </row>
    <row r="88" spans="2:12">
      <c r="B88" s="112"/>
      <c r="C88" s="112"/>
      <c r="D88" s="113"/>
      <c r="E88" s="113"/>
      <c r="F88" s="113"/>
      <c r="G88" s="113"/>
      <c r="H88" s="113"/>
      <c r="I88" s="113"/>
      <c r="J88" s="113"/>
      <c r="K88" s="113"/>
      <c r="L88" s="113"/>
    </row>
    <row r="89" spans="2:12">
      <c r="B89" s="112"/>
      <c r="C89" s="112"/>
      <c r="D89" s="113"/>
      <c r="E89" s="113"/>
      <c r="F89" s="113"/>
      <c r="G89" s="113"/>
      <c r="H89" s="113"/>
      <c r="I89" s="113"/>
      <c r="J89" s="113"/>
      <c r="K89" s="113"/>
      <c r="L89" s="113"/>
    </row>
    <row r="90" spans="2:12">
      <c r="B90" s="112"/>
      <c r="C90" s="112"/>
      <c r="D90" s="113"/>
      <c r="E90" s="113"/>
      <c r="F90" s="113"/>
      <c r="G90" s="113"/>
      <c r="H90" s="113"/>
      <c r="I90" s="113"/>
      <c r="J90" s="113"/>
      <c r="K90" s="113"/>
      <c r="L90" s="113"/>
    </row>
    <row r="91" spans="2:12">
      <c r="B91" s="112"/>
      <c r="C91" s="112"/>
      <c r="D91" s="113"/>
      <c r="E91" s="113"/>
      <c r="F91" s="113"/>
      <c r="G91" s="113"/>
      <c r="H91" s="113"/>
      <c r="I91" s="113"/>
      <c r="J91" s="113"/>
      <c r="K91" s="113"/>
      <c r="L91" s="113"/>
    </row>
    <row r="92" spans="2:12">
      <c r="B92" s="112"/>
      <c r="C92" s="112"/>
      <c r="D92" s="113"/>
      <c r="E92" s="113"/>
      <c r="F92" s="113"/>
      <c r="G92" s="113"/>
      <c r="H92" s="113"/>
      <c r="I92" s="113"/>
      <c r="J92" s="113"/>
      <c r="K92" s="113"/>
      <c r="L92" s="113"/>
    </row>
    <row r="93" spans="2:12">
      <c r="B93" s="112"/>
      <c r="C93" s="112"/>
      <c r="D93" s="113"/>
      <c r="E93" s="113"/>
      <c r="F93" s="113"/>
      <c r="G93" s="113"/>
      <c r="H93" s="113"/>
      <c r="I93" s="113"/>
      <c r="J93" s="113"/>
      <c r="K93" s="113"/>
      <c r="L93" s="113"/>
    </row>
    <row r="94" spans="2:12">
      <c r="B94" s="112"/>
      <c r="C94" s="112"/>
      <c r="D94" s="113"/>
      <c r="E94" s="113"/>
      <c r="F94" s="113"/>
      <c r="G94" s="113"/>
      <c r="H94" s="113"/>
      <c r="I94" s="113"/>
      <c r="J94" s="113"/>
      <c r="K94" s="113"/>
      <c r="L94" s="113"/>
    </row>
    <row r="95" spans="2:12">
      <c r="B95" s="112"/>
      <c r="C95" s="112"/>
      <c r="D95" s="113"/>
      <c r="E95" s="113"/>
      <c r="F95" s="113"/>
      <c r="G95" s="113"/>
      <c r="H95" s="113"/>
      <c r="I95" s="113"/>
      <c r="J95" s="113"/>
      <c r="K95" s="113"/>
      <c r="L95" s="113"/>
    </row>
    <row r="96" spans="2:12">
      <c r="B96" s="112"/>
      <c r="C96" s="112"/>
      <c r="D96" s="113"/>
      <c r="E96" s="113"/>
      <c r="F96" s="113"/>
      <c r="G96" s="113"/>
      <c r="H96" s="113"/>
      <c r="I96" s="113"/>
      <c r="J96" s="113"/>
      <c r="K96" s="113"/>
      <c r="L96" s="113"/>
    </row>
    <row r="97" spans="2:12">
      <c r="B97" s="112"/>
      <c r="C97" s="112"/>
      <c r="D97" s="113"/>
      <c r="E97" s="113"/>
      <c r="F97" s="113"/>
      <c r="G97" s="113"/>
      <c r="H97" s="113"/>
      <c r="I97" s="113"/>
      <c r="J97" s="113"/>
      <c r="K97" s="113"/>
      <c r="L97" s="113"/>
    </row>
    <row r="98" spans="2:12">
      <c r="B98" s="112"/>
      <c r="C98" s="112"/>
      <c r="D98" s="113"/>
      <c r="E98" s="113"/>
      <c r="F98" s="113"/>
      <c r="G98" s="113"/>
      <c r="H98" s="113"/>
      <c r="I98" s="113"/>
      <c r="J98" s="113"/>
      <c r="K98" s="113"/>
      <c r="L98" s="113"/>
    </row>
    <row r="99" spans="2:12">
      <c r="B99" s="112"/>
      <c r="C99" s="112"/>
      <c r="D99" s="113"/>
      <c r="E99" s="113"/>
      <c r="F99" s="113"/>
      <c r="G99" s="113"/>
      <c r="H99" s="113"/>
      <c r="I99" s="113"/>
      <c r="J99" s="113"/>
      <c r="K99" s="113"/>
      <c r="L99" s="113"/>
    </row>
    <row r="100" spans="2:12">
      <c r="B100" s="112"/>
      <c r="C100" s="112"/>
      <c r="D100" s="113"/>
      <c r="E100" s="113"/>
      <c r="F100" s="113"/>
      <c r="G100" s="113"/>
      <c r="H100" s="113"/>
      <c r="I100" s="113"/>
      <c r="J100" s="113"/>
      <c r="K100" s="113"/>
      <c r="L100" s="113"/>
    </row>
    <row r="101" spans="2:12">
      <c r="B101" s="112"/>
      <c r="C101" s="112"/>
      <c r="D101" s="113"/>
      <c r="E101" s="113"/>
      <c r="F101" s="113"/>
      <c r="G101" s="113"/>
      <c r="H101" s="113"/>
      <c r="I101" s="113"/>
      <c r="J101" s="113"/>
      <c r="K101" s="113"/>
      <c r="L101" s="113"/>
    </row>
    <row r="102" spans="2:12">
      <c r="B102" s="112"/>
      <c r="C102" s="112"/>
      <c r="D102" s="113"/>
      <c r="E102" s="113"/>
      <c r="F102" s="113"/>
      <c r="G102" s="113"/>
      <c r="H102" s="113"/>
      <c r="I102" s="113"/>
      <c r="J102" s="113"/>
      <c r="K102" s="113"/>
      <c r="L102" s="113"/>
    </row>
    <row r="103" spans="2:12">
      <c r="B103" s="112"/>
      <c r="C103" s="112"/>
      <c r="D103" s="113"/>
      <c r="E103" s="113"/>
      <c r="F103" s="113"/>
      <c r="G103" s="113"/>
      <c r="H103" s="113"/>
      <c r="I103" s="113"/>
      <c r="J103" s="113"/>
      <c r="K103" s="113"/>
      <c r="L103" s="113"/>
    </row>
    <row r="104" spans="2:12">
      <c r="B104" s="112"/>
      <c r="C104" s="112"/>
      <c r="D104" s="113"/>
      <c r="E104" s="113"/>
      <c r="F104" s="113"/>
      <c r="G104" s="113"/>
      <c r="H104" s="113"/>
      <c r="I104" s="113"/>
      <c r="J104" s="113"/>
      <c r="K104" s="113"/>
      <c r="L104" s="113"/>
    </row>
    <row r="105" spans="2:12">
      <c r="B105" s="112"/>
      <c r="C105" s="112"/>
      <c r="D105" s="113"/>
      <c r="E105" s="113"/>
      <c r="F105" s="113"/>
      <c r="G105" s="113"/>
      <c r="H105" s="113"/>
      <c r="I105" s="113"/>
      <c r="J105" s="113"/>
      <c r="K105" s="113"/>
      <c r="L105" s="113"/>
    </row>
    <row r="106" spans="2:12">
      <c r="B106" s="112"/>
      <c r="C106" s="112"/>
      <c r="D106" s="113"/>
      <c r="E106" s="113"/>
      <c r="F106" s="113"/>
      <c r="G106" s="113"/>
      <c r="H106" s="113"/>
      <c r="I106" s="113"/>
      <c r="J106" s="113"/>
      <c r="K106" s="113"/>
      <c r="L106" s="113"/>
    </row>
    <row r="107" spans="2:12">
      <c r="B107" s="112"/>
      <c r="C107" s="112"/>
      <c r="D107" s="113"/>
      <c r="E107" s="113"/>
      <c r="F107" s="113"/>
      <c r="G107" s="113"/>
      <c r="H107" s="113"/>
      <c r="I107" s="113"/>
      <c r="J107" s="113"/>
      <c r="K107" s="113"/>
      <c r="L107" s="113"/>
    </row>
    <row r="108" spans="2:12">
      <c r="B108" s="112"/>
      <c r="C108" s="112"/>
      <c r="D108" s="113"/>
      <c r="E108" s="113"/>
      <c r="F108" s="113"/>
      <c r="G108" s="113"/>
      <c r="H108" s="113"/>
      <c r="I108" s="113"/>
      <c r="J108" s="113"/>
      <c r="K108" s="113"/>
      <c r="L108" s="113"/>
    </row>
    <row r="109" spans="2:12">
      <c r="B109" s="112"/>
      <c r="C109" s="112"/>
      <c r="D109" s="113"/>
      <c r="E109" s="113"/>
      <c r="F109" s="113"/>
      <c r="G109" s="113"/>
      <c r="H109" s="113"/>
      <c r="I109" s="113"/>
      <c r="J109" s="113"/>
      <c r="K109" s="113"/>
      <c r="L109" s="113"/>
    </row>
    <row r="110" spans="2:12">
      <c r="B110" s="112"/>
      <c r="C110" s="112"/>
      <c r="D110" s="113"/>
      <c r="E110" s="113"/>
      <c r="F110" s="113"/>
      <c r="G110" s="113"/>
      <c r="H110" s="113"/>
      <c r="I110" s="113"/>
      <c r="J110" s="113"/>
      <c r="K110" s="113"/>
      <c r="L110" s="113"/>
    </row>
    <row r="111" spans="2:12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</row>
    <row r="112" spans="2:12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</row>
    <row r="113" spans="2:12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</row>
    <row r="114" spans="2:12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</row>
    <row r="115" spans="2:12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</row>
    <row r="116" spans="2:12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</row>
    <row r="117" spans="2:12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</row>
    <row r="118" spans="2:12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</row>
    <row r="119" spans="2:12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</row>
    <row r="120" spans="2:12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</row>
    <row r="121" spans="2:12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</row>
    <row r="122" spans="2:12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</row>
    <row r="123" spans="2:12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</row>
    <row r="124" spans="2:12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</row>
    <row r="125" spans="2:12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</row>
    <row r="126" spans="2:12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</row>
    <row r="127" spans="2:12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</row>
    <row r="128" spans="2:12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</row>
    <row r="129" spans="2:12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</row>
    <row r="130" spans="2:12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</row>
    <row r="131" spans="2:12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</row>
    <row r="132" spans="2:12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</row>
    <row r="133" spans="2:12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</row>
    <row r="134" spans="2:12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</row>
    <row r="135" spans="2:12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</row>
    <row r="136" spans="2:12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</row>
    <row r="137" spans="2:12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</row>
    <row r="138" spans="2:12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</row>
    <row r="139" spans="2:12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</row>
    <row r="140" spans="2:12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</row>
    <row r="142" spans="2:12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</row>
    <row r="143" spans="2:12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</row>
    <row r="144" spans="2:12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</row>
    <row r="145" spans="2:12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</row>
    <row r="146" spans="2:12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</row>
    <row r="147" spans="2:12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</row>
    <row r="148" spans="2:12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</row>
    <row r="149" spans="2:12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</row>
    <row r="150" spans="2:12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</row>
    <row r="151" spans="2:12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</row>
    <row r="152" spans="2:12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</row>
    <row r="153" spans="2:12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</row>
    <row r="154" spans="2:12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</row>
    <row r="155" spans="2:12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</row>
    <row r="156" spans="2:12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</row>
    <row r="157" spans="2:12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</row>
    <row r="158" spans="2:12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</row>
    <row r="159" spans="2:12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</row>
    <row r="160" spans="2:12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</row>
    <row r="161" spans="2:12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</row>
    <row r="162" spans="2:12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</row>
    <row r="163" spans="2:12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</row>
    <row r="164" spans="2:12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</row>
    <row r="165" spans="2:12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</row>
    <row r="166" spans="2:12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</row>
    <row r="167" spans="2:12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</row>
    <row r="168" spans="2:12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</row>
    <row r="169" spans="2:12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</row>
    <row r="170" spans="2:12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</row>
    <row r="171" spans="2:12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</row>
    <row r="172" spans="2:12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</row>
    <row r="173" spans="2:12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</row>
    <row r="174" spans="2:12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</row>
    <row r="175" spans="2:12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</row>
    <row r="176" spans="2:12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</row>
    <row r="177" spans="2:12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</row>
    <row r="178" spans="2:12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</row>
    <row r="179" spans="2:12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</row>
    <row r="180" spans="2:12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</row>
    <row r="181" spans="2:12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</row>
    <row r="182" spans="2:12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</row>
    <row r="183" spans="2:12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</row>
    <row r="184" spans="2:12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</row>
    <row r="185" spans="2:12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</row>
    <row r="186" spans="2:12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</row>
    <row r="187" spans="2:12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</row>
    <row r="188" spans="2:12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</row>
    <row r="189" spans="2:12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</row>
    <row r="190" spans="2:12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</row>
    <row r="191" spans="2:12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</row>
    <row r="192" spans="2:12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</row>
    <row r="193" spans="2:12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</row>
    <row r="194" spans="2:12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</row>
    <row r="195" spans="2:12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</row>
    <row r="196" spans="2:12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</row>
    <row r="197" spans="2:12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</row>
    <row r="198" spans="2:12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</row>
    <row r="199" spans="2:12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</row>
    <row r="200" spans="2:12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</row>
    <row r="201" spans="2:12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</row>
    <row r="202" spans="2:12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</row>
    <row r="203" spans="2:12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</row>
    <row r="204" spans="2:12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</row>
    <row r="205" spans="2:12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</row>
    <row r="206" spans="2:12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</row>
    <row r="207" spans="2:12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</row>
    <row r="208" spans="2:12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</row>
    <row r="209" spans="2:12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</row>
    <row r="210" spans="2:12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</row>
    <row r="211" spans="2:12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</row>
    <row r="212" spans="2:12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</row>
    <row r="213" spans="2:12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</row>
    <row r="214" spans="2:12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</row>
    <row r="215" spans="2:12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</row>
    <row r="216" spans="2:12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</row>
    <row r="217" spans="2:12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</row>
    <row r="218" spans="2:12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</row>
    <row r="219" spans="2:12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</row>
    <row r="220" spans="2:12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</row>
    <row r="221" spans="2:12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</row>
    <row r="222" spans="2:12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</row>
    <row r="223" spans="2:12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</row>
    <row r="224" spans="2:12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</row>
    <row r="225" spans="2:12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</row>
    <row r="226" spans="2:12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</row>
    <row r="227" spans="2:12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</row>
    <row r="228" spans="2:12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</row>
    <row r="229" spans="2:12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</row>
    <row r="230" spans="2:12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</row>
    <row r="231" spans="2:12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</row>
    <row r="232" spans="2:12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</row>
    <row r="233" spans="2:12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</row>
    <row r="234" spans="2:12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</row>
    <row r="235" spans="2:12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</row>
    <row r="236" spans="2:12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</row>
    <row r="237" spans="2:12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</row>
    <row r="238" spans="2:12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</row>
    <row r="239" spans="2:12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</row>
    <row r="240" spans="2:12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</row>
    <row r="241" spans="2:12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</row>
    <row r="242" spans="2:12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</row>
    <row r="243" spans="2:12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</row>
    <row r="244" spans="2:12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</row>
    <row r="245" spans="2:12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</row>
    <row r="246" spans="2:12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</row>
    <row r="247" spans="2:12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</row>
    <row r="248" spans="2:12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</row>
    <row r="249" spans="2:12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</row>
    <row r="250" spans="2:12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</row>
    <row r="251" spans="2:12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</row>
    <row r="252" spans="2:12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</row>
    <row r="253" spans="2:12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</row>
    <row r="254" spans="2:12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</row>
    <row r="255" spans="2:12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</row>
    <row r="256" spans="2:12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</row>
    <row r="257" spans="2:12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</row>
    <row r="258" spans="2:12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</row>
    <row r="259" spans="2:12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</row>
    <row r="260" spans="2:12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</row>
    <row r="261" spans="2:12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</row>
    <row r="262" spans="2:12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</row>
    <row r="263" spans="2:12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</row>
    <row r="264" spans="2:12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</row>
    <row r="265" spans="2:12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</row>
    <row r="266" spans="2:12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</row>
    <row r="267" spans="2:12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</row>
    <row r="268" spans="2:12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</row>
    <row r="269" spans="2:12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</row>
    <row r="270" spans="2:12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</row>
    <row r="271" spans="2:12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</row>
    <row r="272" spans="2:12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</row>
    <row r="273" spans="2:12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</row>
    <row r="274" spans="2:12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</row>
    <row r="275" spans="2:12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</row>
    <row r="276" spans="2:12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</row>
    <row r="277" spans="2:12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</row>
    <row r="278" spans="2:12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</row>
    <row r="279" spans="2:12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</row>
    <row r="280" spans="2:12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</row>
    <row r="281" spans="2:12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</row>
    <row r="282" spans="2:12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</row>
    <row r="283" spans="2:12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</row>
    <row r="284" spans="2:12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</row>
    <row r="285" spans="2:12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</row>
    <row r="286" spans="2:12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</row>
    <row r="287" spans="2:12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</row>
    <row r="288" spans="2:12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</row>
    <row r="289" spans="2:12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</row>
    <row r="290" spans="2:12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</row>
    <row r="291" spans="2:12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</row>
    <row r="292" spans="2:12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</row>
    <row r="293" spans="2:12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</row>
    <row r="294" spans="2:12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</row>
    <row r="295" spans="2:12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</row>
    <row r="296" spans="2:12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</row>
    <row r="297" spans="2:12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</row>
    <row r="298" spans="2:12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</row>
    <row r="299" spans="2:12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</row>
    <row r="300" spans="2:12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</row>
    <row r="301" spans="2:12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</row>
    <row r="302" spans="2:12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</row>
    <row r="303" spans="2:12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</row>
    <row r="304" spans="2:12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</row>
    <row r="305" spans="2:12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</row>
    <row r="306" spans="2:12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</row>
    <row r="307" spans="2:12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</row>
    <row r="308" spans="2:12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</row>
    <row r="309" spans="2:12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</row>
    <row r="310" spans="2:12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</row>
    <row r="311" spans="2:12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</row>
    <row r="312" spans="2:12">
      <c r="B312" s="112"/>
      <c r="C312" s="112"/>
      <c r="D312" s="113"/>
      <c r="E312" s="113"/>
      <c r="F312" s="113"/>
      <c r="G312" s="113"/>
      <c r="H312" s="113"/>
      <c r="I312" s="113"/>
      <c r="J312" s="113"/>
      <c r="K312" s="113"/>
      <c r="L312" s="113"/>
    </row>
    <row r="313" spans="2:12">
      <c r="B313" s="112"/>
      <c r="C313" s="112"/>
      <c r="D313" s="113"/>
      <c r="E313" s="113"/>
      <c r="F313" s="113"/>
      <c r="G313" s="113"/>
      <c r="H313" s="113"/>
      <c r="I313" s="113"/>
      <c r="J313" s="113"/>
      <c r="K313" s="113"/>
      <c r="L313" s="113"/>
    </row>
    <row r="314" spans="2:12">
      <c r="B314" s="112"/>
      <c r="C314" s="112"/>
      <c r="D314" s="113"/>
      <c r="E314" s="113"/>
      <c r="F314" s="113"/>
      <c r="G314" s="113"/>
      <c r="H314" s="113"/>
      <c r="I314" s="113"/>
      <c r="J314" s="113"/>
      <c r="K314" s="113"/>
      <c r="L314" s="113"/>
    </row>
    <row r="315" spans="2:12">
      <c r="B315" s="112"/>
      <c r="C315" s="112"/>
      <c r="D315" s="113"/>
      <c r="E315" s="113"/>
      <c r="F315" s="113"/>
      <c r="G315" s="113"/>
      <c r="H315" s="113"/>
      <c r="I315" s="113"/>
      <c r="J315" s="113"/>
      <c r="K315" s="113"/>
      <c r="L315" s="113"/>
    </row>
    <row r="316" spans="2:12">
      <c r="B316" s="112"/>
      <c r="C316" s="112"/>
      <c r="D316" s="113"/>
      <c r="E316" s="113"/>
      <c r="F316" s="113"/>
      <c r="G316" s="113"/>
      <c r="H316" s="113"/>
      <c r="I316" s="113"/>
      <c r="J316" s="113"/>
      <c r="K316" s="113"/>
      <c r="L316" s="113"/>
    </row>
    <row r="317" spans="2:12">
      <c r="B317" s="112"/>
      <c r="C317" s="112"/>
      <c r="D317" s="113"/>
      <c r="E317" s="113"/>
      <c r="F317" s="113"/>
      <c r="G317" s="113"/>
      <c r="H317" s="113"/>
      <c r="I317" s="113"/>
      <c r="J317" s="113"/>
      <c r="K317" s="113"/>
      <c r="L317" s="113"/>
    </row>
    <row r="318" spans="2:12">
      <c r="B318" s="112"/>
      <c r="C318" s="112"/>
      <c r="D318" s="113"/>
      <c r="E318" s="113"/>
      <c r="F318" s="113"/>
      <c r="G318" s="113"/>
      <c r="H318" s="113"/>
      <c r="I318" s="113"/>
      <c r="J318" s="113"/>
      <c r="K318" s="113"/>
      <c r="L318" s="113"/>
    </row>
    <row r="319" spans="2:12">
      <c r="B319" s="112"/>
      <c r="C319" s="112"/>
      <c r="D319" s="113"/>
      <c r="E319" s="113"/>
      <c r="F319" s="113"/>
      <c r="G319" s="113"/>
      <c r="H319" s="113"/>
      <c r="I319" s="113"/>
      <c r="J319" s="113"/>
      <c r="K319" s="113"/>
      <c r="L319" s="113"/>
    </row>
    <row r="320" spans="2:12">
      <c r="B320" s="112"/>
      <c r="C320" s="112"/>
      <c r="D320" s="113"/>
      <c r="E320" s="113"/>
      <c r="F320" s="113"/>
      <c r="G320" s="113"/>
      <c r="H320" s="113"/>
      <c r="I320" s="113"/>
      <c r="J320" s="113"/>
      <c r="K320" s="113"/>
      <c r="L320" s="113"/>
    </row>
    <row r="321" spans="2:12">
      <c r="B321" s="112"/>
      <c r="C321" s="112"/>
      <c r="D321" s="113"/>
      <c r="E321" s="113"/>
      <c r="F321" s="113"/>
      <c r="G321" s="113"/>
      <c r="H321" s="113"/>
      <c r="I321" s="113"/>
      <c r="J321" s="113"/>
      <c r="K321" s="113"/>
      <c r="L321" s="113"/>
    </row>
    <row r="322" spans="2:12">
      <c r="B322" s="112"/>
      <c r="C322" s="112"/>
      <c r="D322" s="113"/>
      <c r="E322" s="113"/>
      <c r="F322" s="113"/>
      <c r="G322" s="113"/>
      <c r="H322" s="113"/>
      <c r="I322" s="113"/>
      <c r="J322" s="113"/>
      <c r="K322" s="113"/>
      <c r="L322" s="113"/>
    </row>
    <row r="323" spans="2:12">
      <c r="B323" s="112"/>
      <c r="C323" s="112"/>
      <c r="D323" s="113"/>
      <c r="E323" s="113"/>
      <c r="F323" s="113"/>
      <c r="G323" s="113"/>
      <c r="H323" s="113"/>
      <c r="I323" s="113"/>
      <c r="J323" s="113"/>
      <c r="K323" s="113"/>
      <c r="L323" s="113"/>
    </row>
    <row r="324" spans="2:12">
      <c r="B324" s="112"/>
      <c r="C324" s="112"/>
      <c r="D324" s="113"/>
      <c r="E324" s="113"/>
      <c r="F324" s="113"/>
      <c r="G324" s="113"/>
      <c r="H324" s="113"/>
      <c r="I324" s="113"/>
      <c r="J324" s="113"/>
      <c r="K324" s="113"/>
      <c r="L324" s="113"/>
    </row>
    <row r="325" spans="2:12">
      <c r="B325" s="112"/>
      <c r="C325" s="112"/>
      <c r="D325" s="113"/>
      <c r="E325" s="113"/>
      <c r="F325" s="113"/>
      <c r="G325" s="113"/>
      <c r="H325" s="113"/>
      <c r="I325" s="113"/>
      <c r="J325" s="113"/>
      <c r="K325" s="113"/>
      <c r="L325" s="113"/>
    </row>
    <row r="326" spans="2:12">
      <c r="B326" s="112"/>
      <c r="C326" s="112"/>
      <c r="D326" s="113"/>
      <c r="E326" s="113"/>
      <c r="F326" s="113"/>
      <c r="G326" s="113"/>
      <c r="H326" s="113"/>
      <c r="I326" s="113"/>
      <c r="J326" s="113"/>
      <c r="K326" s="113"/>
      <c r="L326" s="113"/>
    </row>
    <row r="327" spans="2:12">
      <c r="B327" s="112"/>
      <c r="C327" s="112"/>
      <c r="D327" s="113"/>
      <c r="E327" s="113"/>
      <c r="F327" s="113"/>
      <c r="G327" s="113"/>
      <c r="H327" s="113"/>
      <c r="I327" s="113"/>
      <c r="J327" s="113"/>
      <c r="K327" s="113"/>
      <c r="L327" s="113"/>
    </row>
    <row r="328" spans="2:12">
      <c r="B328" s="112"/>
      <c r="C328" s="112"/>
      <c r="D328" s="113"/>
      <c r="E328" s="113"/>
      <c r="F328" s="113"/>
      <c r="G328" s="113"/>
      <c r="H328" s="113"/>
      <c r="I328" s="113"/>
      <c r="J328" s="113"/>
      <c r="K328" s="113"/>
      <c r="L328" s="113"/>
    </row>
    <row r="329" spans="2:12">
      <c r="B329" s="112"/>
      <c r="C329" s="112"/>
      <c r="D329" s="113"/>
      <c r="E329" s="113"/>
      <c r="F329" s="113"/>
      <c r="G329" s="113"/>
      <c r="H329" s="113"/>
      <c r="I329" s="113"/>
      <c r="J329" s="113"/>
      <c r="K329" s="113"/>
      <c r="L329" s="113"/>
    </row>
    <row r="330" spans="2:12">
      <c r="B330" s="112"/>
      <c r="C330" s="112"/>
      <c r="D330" s="113"/>
      <c r="E330" s="113"/>
      <c r="F330" s="113"/>
      <c r="G330" s="113"/>
      <c r="H330" s="113"/>
      <c r="I330" s="113"/>
      <c r="J330" s="113"/>
      <c r="K330" s="113"/>
      <c r="L330" s="113"/>
    </row>
    <row r="331" spans="2:12">
      <c r="B331" s="112"/>
      <c r="C331" s="112"/>
      <c r="D331" s="113"/>
      <c r="E331" s="113"/>
      <c r="F331" s="113"/>
      <c r="G331" s="113"/>
      <c r="H331" s="113"/>
      <c r="I331" s="113"/>
      <c r="J331" s="113"/>
      <c r="K331" s="113"/>
      <c r="L331" s="113"/>
    </row>
    <row r="332" spans="2:12">
      <c r="B332" s="112"/>
      <c r="C332" s="112"/>
      <c r="D332" s="113"/>
      <c r="E332" s="113"/>
      <c r="F332" s="113"/>
      <c r="G332" s="113"/>
      <c r="H332" s="113"/>
      <c r="I332" s="113"/>
      <c r="J332" s="113"/>
      <c r="K332" s="113"/>
      <c r="L332" s="113"/>
    </row>
    <row r="333" spans="2:12">
      <c r="B333" s="112"/>
      <c r="C333" s="112"/>
      <c r="D333" s="113"/>
      <c r="E333" s="113"/>
      <c r="F333" s="113"/>
      <c r="G333" s="113"/>
      <c r="H333" s="113"/>
      <c r="I333" s="113"/>
      <c r="J333" s="113"/>
      <c r="K333" s="113"/>
      <c r="L333" s="113"/>
    </row>
    <row r="334" spans="2:12">
      <c r="B334" s="112"/>
      <c r="C334" s="112"/>
      <c r="D334" s="113"/>
      <c r="E334" s="113"/>
      <c r="F334" s="113"/>
      <c r="G334" s="113"/>
      <c r="H334" s="113"/>
      <c r="I334" s="113"/>
      <c r="J334" s="113"/>
      <c r="K334" s="113"/>
      <c r="L334" s="113"/>
    </row>
    <row r="335" spans="2:12">
      <c r="B335" s="112"/>
      <c r="C335" s="112"/>
      <c r="D335" s="113"/>
      <c r="E335" s="113"/>
      <c r="F335" s="113"/>
      <c r="G335" s="113"/>
      <c r="H335" s="113"/>
      <c r="I335" s="113"/>
      <c r="J335" s="113"/>
      <c r="K335" s="113"/>
      <c r="L335" s="113"/>
    </row>
    <row r="336" spans="2:12">
      <c r="B336" s="112"/>
      <c r="C336" s="112"/>
      <c r="D336" s="113"/>
      <c r="E336" s="113"/>
      <c r="F336" s="113"/>
      <c r="G336" s="113"/>
      <c r="H336" s="113"/>
      <c r="I336" s="113"/>
      <c r="J336" s="113"/>
      <c r="K336" s="113"/>
      <c r="L336" s="113"/>
    </row>
    <row r="337" spans="2:12">
      <c r="B337" s="112"/>
      <c r="C337" s="112"/>
      <c r="D337" s="113"/>
      <c r="E337" s="113"/>
      <c r="F337" s="113"/>
      <c r="G337" s="113"/>
      <c r="H337" s="113"/>
      <c r="I337" s="113"/>
      <c r="J337" s="113"/>
      <c r="K337" s="113"/>
      <c r="L337" s="113"/>
    </row>
    <row r="338" spans="2:12">
      <c r="B338" s="112"/>
      <c r="C338" s="112"/>
      <c r="D338" s="113"/>
      <c r="E338" s="113"/>
      <c r="F338" s="113"/>
      <c r="G338" s="113"/>
      <c r="H338" s="113"/>
      <c r="I338" s="113"/>
      <c r="J338" s="113"/>
      <c r="K338" s="113"/>
      <c r="L338" s="113"/>
    </row>
    <row r="339" spans="2:12">
      <c r="B339" s="112"/>
      <c r="C339" s="112"/>
      <c r="D339" s="113"/>
      <c r="E339" s="113"/>
      <c r="F339" s="113"/>
      <c r="G339" s="113"/>
      <c r="H339" s="113"/>
      <c r="I339" s="113"/>
      <c r="J339" s="113"/>
      <c r="K339" s="113"/>
      <c r="L339" s="113"/>
    </row>
    <row r="340" spans="2:12">
      <c r="B340" s="112"/>
      <c r="C340" s="112"/>
      <c r="D340" s="113"/>
      <c r="E340" s="113"/>
      <c r="F340" s="113"/>
      <c r="G340" s="113"/>
      <c r="H340" s="113"/>
      <c r="I340" s="113"/>
      <c r="J340" s="113"/>
      <c r="K340" s="113"/>
      <c r="L340" s="113"/>
    </row>
    <row r="341" spans="2:12">
      <c r="B341" s="112"/>
      <c r="C341" s="112"/>
      <c r="D341" s="113"/>
      <c r="E341" s="113"/>
      <c r="F341" s="113"/>
      <c r="G341" s="113"/>
      <c r="H341" s="113"/>
      <c r="I341" s="113"/>
      <c r="J341" s="113"/>
      <c r="K341" s="113"/>
      <c r="L341" s="113"/>
    </row>
    <row r="342" spans="2:12">
      <c r="B342" s="112"/>
      <c r="C342" s="112"/>
      <c r="D342" s="113"/>
      <c r="E342" s="113"/>
      <c r="F342" s="113"/>
      <c r="G342" s="113"/>
      <c r="H342" s="113"/>
      <c r="I342" s="113"/>
      <c r="J342" s="113"/>
      <c r="K342" s="113"/>
      <c r="L342" s="113"/>
    </row>
    <row r="343" spans="2:12">
      <c r="B343" s="112"/>
      <c r="C343" s="112"/>
      <c r="D343" s="113"/>
      <c r="E343" s="113"/>
      <c r="F343" s="113"/>
      <c r="G343" s="113"/>
      <c r="H343" s="113"/>
      <c r="I343" s="113"/>
      <c r="J343" s="113"/>
      <c r="K343" s="113"/>
      <c r="L343" s="113"/>
    </row>
    <row r="344" spans="2:12">
      <c r="B344" s="112"/>
      <c r="C344" s="112"/>
      <c r="D344" s="113"/>
      <c r="E344" s="113"/>
      <c r="F344" s="113"/>
      <c r="G344" s="113"/>
      <c r="H344" s="113"/>
      <c r="I344" s="113"/>
      <c r="J344" s="113"/>
      <c r="K344" s="113"/>
      <c r="L344" s="113"/>
    </row>
    <row r="345" spans="2:12">
      <c r="B345" s="112"/>
      <c r="C345" s="112"/>
      <c r="D345" s="113"/>
      <c r="E345" s="113"/>
      <c r="F345" s="113"/>
      <c r="G345" s="113"/>
      <c r="H345" s="113"/>
      <c r="I345" s="113"/>
      <c r="J345" s="113"/>
      <c r="K345" s="113"/>
      <c r="L345" s="113"/>
    </row>
    <row r="346" spans="2:12">
      <c r="B346" s="112"/>
      <c r="C346" s="112"/>
      <c r="D346" s="113"/>
      <c r="E346" s="113"/>
      <c r="F346" s="113"/>
      <c r="G346" s="113"/>
      <c r="H346" s="113"/>
      <c r="I346" s="113"/>
      <c r="J346" s="113"/>
      <c r="K346" s="113"/>
      <c r="L346" s="113"/>
    </row>
    <row r="347" spans="2:12">
      <c r="B347" s="112"/>
      <c r="C347" s="112"/>
      <c r="D347" s="113"/>
      <c r="E347" s="113"/>
      <c r="F347" s="113"/>
      <c r="G347" s="113"/>
      <c r="H347" s="113"/>
      <c r="I347" s="113"/>
      <c r="J347" s="113"/>
      <c r="K347" s="113"/>
      <c r="L347" s="113"/>
    </row>
    <row r="348" spans="2:12">
      <c r="B348" s="112"/>
      <c r="C348" s="112"/>
      <c r="D348" s="113"/>
      <c r="E348" s="113"/>
      <c r="F348" s="113"/>
      <c r="G348" s="113"/>
      <c r="H348" s="113"/>
      <c r="I348" s="113"/>
      <c r="J348" s="113"/>
      <c r="K348" s="113"/>
      <c r="L348" s="113"/>
    </row>
    <row r="349" spans="2:12">
      <c r="B349" s="112"/>
      <c r="C349" s="112"/>
      <c r="D349" s="113"/>
      <c r="E349" s="113"/>
      <c r="F349" s="113"/>
      <c r="G349" s="113"/>
      <c r="H349" s="113"/>
      <c r="I349" s="113"/>
      <c r="J349" s="113"/>
      <c r="K349" s="113"/>
      <c r="L349" s="113"/>
    </row>
    <row r="350" spans="2:12">
      <c r="B350" s="112"/>
      <c r="C350" s="112"/>
      <c r="D350" s="113"/>
      <c r="E350" s="113"/>
      <c r="F350" s="113"/>
      <c r="G350" s="113"/>
      <c r="H350" s="113"/>
      <c r="I350" s="113"/>
      <c r="J350" s="113"/>
      <c r="K350" s="113"/>
      <c r="L350" s="113"/>
    </row>
    <row r="351" spans="2:12">
      <c r="B351" s="112"/>
      <c r="C351" s="112"/>
      <c r="D351" s="113"/>
      <c r="E351" s="113"/>
      <c r="F351" s="113"/>
      <c r="G351" s="113"/>
      <c r="H351" s="113"/>
      <c r="I351" s="113"/>
      <c r="J351" s="113"/>
      <c r="K351" s="113"/>
      <c r="L351" s="113"/>
    </row>
    <row r="352" spans="2:12">
      <c r="B352" s="112"/>
      <c r="C352" s="112"/>
      <c r="D352" s="113"/>
      <c r="E352" s="113"/>
      <c r="F352" s="113"/>
      <c r="G352" s="113"/>
      <c r="H352" s="113"/>
      <c r="I352" s="113"/>
      <c r="J352" s="113"/>
      <c r="K352" s="113"/>
      <c r="L352" s="113"/>
    </row>
    <row r="353" spans="2:12">
      <c r="B353" s="112"/>
      <c r="C353" s="112"/>
      <c r="D353" s="113"/>
      <c r="E353" s="113"/>
      <c r="F353" s="113"/>
      <c r="G353" s="113"/>
      <c r="H353" s="113"/>
      <c r="I353" s="113"/>
      <c r="J353" s="113"/>
      <c r="K353" s="113"/>
      <c r="L353" s="113"/>
    </row>
    <row r="354" spans="2:12">
      <c r="B354" s="112"/>
      <c r="C354" s="112"/>
      <c r="D354" s="113"/>
      <c r="E354" s="113"/>
      <c r="F354" s="113"/>
      <c r="G354" s="113"/>
      <c r="H354" s="113"/>
      <c r="I354" s="113"/>
      <c r="J354" s="113"/>
      <c r="K354" s="113"/>
      <c r="L354" s="113"/>
    </row>
    <row r="355" spans="2:12">
      <c r="B355" s="112"/>
      <c r="C355" s="112"/>
      <c r="D355" s="113"/>
      <c r="E355" s="113"/>
      <c r="F355" s="113"/>
      <c r="G355" s="113"/>
      <c r="H355" s="113"/>
      <c r="I355" s="113"/>
      <c r="J355" s="113"/>
      <c r="K355" s="113"/>
      <c r="L355" s="113"/>
    </row>
    <row r="356" spans="2:12">
      <c r="B356" s="112"/>
      <c r="C356" s="112"/>
      <c r="D356" s="113"/>
      <c r="E356" s="113"/>
      <c r="F356" s="113"/>
      <c r="G356" s="113"/>
      <c r="H356" s="113"/>
      <c r="I356" s="113"/>
      <c r="J356" s="113"/>
      <c r="K356" s="113"/>
      <c r="L356" s="113"/>
    </row>
    <row r="357" spans="2:12">
      <c r="B357" s="112"/>
      <c r="C357" s="112"/>
      <c r="D357" s="113"/>
      <c r="E357" s="113"/>
      <c r="F357" s="113"/>
      <c r="G357" s="113"/>
      <c r="H357" s="113"/>
      <c r="I357" s="113"/>
      <c r="J357" s="113"/>
      <c r="K357" s="113"/>
      <c r="L357" s="113"/>
    </row>
    <row r="358" spans="2:12">
      <c r="B358" s="112"/>
      <c r="C358" s="112"/>
      <c r="D358" s="113"/>
      <c r="E358" s="113"/>
      <c r="F358" s="113"/>
      <c r="G358" s="113"/>
      <c r="H358" s="113"/>
      <c r="I358" s="113"/>
      <c r="J358" s="113"/>
      <c r="K358" s="113"/>
      <c r="L358" s="113"/>
    </row>
    <row r="359" spans="2:12">
      <c r="B359" s="112"/>
      <c r="C359" s="112"/>
      <c r="D359" s="113"/>
      <c r="E359" s="113"/>
      <c r="F359" s="113"/>
      <c r="G359" s="113"/>
      <c r="H359" s="113"/>
      <c r="I359" s="113"/>
      <c r="J359" s="113"/>
      <c r="K359" s="113"/>
      <c r="L359" s="113"/>
    </row>
    <row r="360" spans="2:12">
      <c r="B360" s="112"/>
      <c r="C360" s="112"/>
      <c r="D360" s="113"/>
      <c r="E360" s="113"/>
      <c r="F360" s="113"/>
      <c r="G360" s="113"/>
      <c r="H360" s="113"/>
      <c r="I360" s="113"/>
      <c r="J360" s="113"/>
      <c r="K360" s="113"/>
      <c r="L360" s="113"/>
    </row>
    <row r="361" spans="2:12">
      <c r="B361" s="112"/>
      <c r="C361" s="112"/>
      <c r="D361" s="113"/>
      <c r="E361" s="113"/>
      <c r="F361" s="113"/>
      <c r="G361" s="113"/>
      <c r="H361" s="113"/>
      <c r="I361" s="113"/>
      <c r="J361" s="113"/>
      <c r="K361" s="113"/>
      <c r="L361" s="113"/>
    </row>
    <row r="362" spans="2:12">
      <c r="B362" s="112"/>
      <c r="C362" s="112"/>
      <c r="D362" s="113"/>
      <c r="E362" s="113"/>
      <c r="F362" s="113"/>
      <c r="G362" s="113"/>
      <c r="H362" s="113"/>
      <c r="I362" s="113"/>
      <c r="J362" s="113"/>
      <c r="K362" s="113"/>
      <c r="L362" s="113"/>
    </row>
    <row r="363" spans="2:12">
      <c r="B363" s="112"/>
      <c r="C363" s="112"/>
      <c r="D363" s="113"/>
      <c r="E363" s="113"/>
      <c r="F363" s="113"/>
      <c r="G363" s="113"/>
      <c r="H363" s="113"/>
      <c r="I363" s="113"/>
      <c r="J363" s="113"/>
      <c r="K363" s="113"/>
      <c r="L363" s="113"/>
    </row>
    <row r="364" spans="2:12">
      <c r="B364" s="112"/>
      <c r="C364" s="112"/>
      <c r="D364" s="113"/>
      <c r="E364" s="113"/>
      <c r="F364" s="113"/>
      <c r="G364" s="113"/>
      <c r="H364" s="113"/>
      <c r="I364" s="113"/>
      <c r="J364" s="113"/>
      <c r="K364" s="113"/>
      <c r="L364" s="113"/>
    </row>
    <row r="365" spans="2:12">
      <c r="B365" s="112"/>
      <c r="C365" s="112"/>
      <c r="D365" s="113"/>
      <c r="E365" s="113"/>
      <c r="F365" s="113"/>
      <c r="G365" s="113"/>
      <c r="H365" s="113"/>
      <c r="I365" s="113"/>
      <c r="J365" s="113"/>
      <c r="K365" s="113"/>
      <c r="L365" s="113"/>
    </row>
    <row r="366" spans="2:12">
      <c r="B366" s="112"/>
      <c r="C366" s="112"/>
      <c r="D366" s="113"/>
      <c r="E366" s="113"/>
      <c r="F366" s="113"/>
      <c r="G366" s="113"/>
      <c r="H366" s="113"/>
      <c r="I366" s="113"/>
      <c r="J366" s="113"/>
      <c r="K366" s="113"/>
      <c r="L366" s="113"/>
    </row>
    <row r="367" spans="2:12">
      <c r="B367" s="112"/>
      <c r="C367" s="112"/>
      <c r="D367" s="113"/>
      <c r="E367" s="113"/>
      <c r="F367" s="113"/>
      <c r="G367" s="113"/>
      <c r="H367" s="113"/>
      <c r="I367" s="113"/>
      <c r="J367" s="113"/>
      <c r="K367" s="113"/>
      <c r="L367" s="113"/>
    </row>
    <row r="368" spans="2:12">
      <c r="B368" s="112"/>
      <c r="C368" s="112"/>
      <c r="D368" s="113"/>
      <c r="E368" s="113"/>
      <c r="F368" s="113"/>
      <c r="G368" s="113"/>
      <c r="H368" s="113"/>
      <c r="I368" s="113"/>
      <c r="J368" s="113"/>
      <c r="K368" s="113"/>
      <c r="L368" s="113"/>
    </row>
    <row r="369" spans="2:12">
      <c r="B369" s="112"/>
      <c r="C369" s="112"/>
      <c r="D369" s="113"/>
      <c r="E369" s="113"/>
      <c r="F369" s="113"/>
      <c r="G369" s="113"/>
      <c r="H369" s="113"/>
      <c r="I369" s="113"/>
      <c r="J369" s="113"/>
      <c r="K369" s="113"/>
      <c r="L369" s="113"/>
    </row>
    <row r="370" spans="2:12">
      <c r="B370" s="112"/>
      <c r="C370" s="112"/>
      <c r="D370" s="113"/>
      <c r="E370" s="113"/>
      <c r="F370" s="113"/>
      <c r="G370" s="113"/>
      <c r="H370" s="113"/>
      <c r="I370" s="113"/>
      <c r="J370" s="113"/>
      <c r="K370" s="113"/>
      <c r="L370" s="113"/>
    </row>
    <row r="371" spans="2:12">
      <c r="B371" s="112"/>
      <c r="C371" s="112"/>
      <c r="D371" s="113"/>
      <c r="E371" s="113"/>
      <c r="F371" s="113"/>
      <c r="G371" s="113"/>
      <c r="H371" s="113"/>
      <c r="I371" s="113"/>
      <c r="J371" s="113"/>
      <c r="K371" s="113"/>
      <c r="L371" s="113"/>
    </row>
    <row r="372" spans="2:12">
      <c r="B372" s="112"/>
      <c r="C372" s="112"/>
      <c r="D372" s="113"/>
      <c r="E372" s="113"/>
      <c r="F372" s="113"/>
      <c r="G372" s="113"/>
      <c r="H372" s="113"/>
      <c r="I372" s="113"/>
      <c r="J372" s="113"/>
      <c r="K372" s="113"/>
      <c r="L372" s="113"/>
    </row>
    <row r="373" spans="2:12">
      <c r="B373" s="112"/>
      <c r="C373" s="112"/>
      <c r="D373" s="113"/>
      <c r="E373" s="113"/>
      <c r="F373" s="113"/>
      <c r="G373" s="113"/>
      <c r="H373" s="113"/>
      <c r="I373" s="113"/>
      <c r="J373" s="113"/>
      <c r="K373" s="113"/>
      <c r="L373" s="113"/>
    </row>
    <row r="374" spans="2:12">
      <c r="B374" s="112"/>
      <c r="C374" s="112"/>
      <c r="D374" s="113"/>
      <c r="E374" s="113"/>
      <c r="F374" s="113"/>
      <c r="G374" s="113"/>
      <c r="H374" s="113"/>
      <c r="I374" s="113"/>
      <c r="J374" s="113"/>
      <c r="K374" s="113"/>
      <c r="L374" s="113"/>
    </row>
    <row r="375" spans="2:12">
      <c r="B375" s="112"/>
      <c r="C375" s="112"/>
      <c r="D375" s="113"/>
      <c r="E375" s="113"/>
      <c r="F375" s="113"/>
      <c r="G375" s="113"/>
      <c r="H375" s="113"/>
      <c r="I375" s="113"/>
      <c r="J375" s="113"/>
      <c r="K375" s="113"/>
      <c r="L375" s="113"/>
    </row>
    <row r="376" spans="2:12">
      <c r="B376" s="112"/>
      <c r="C376" s="112"/>
      <c r="D376" s="113"/>
      <c r="E376" s="113"/>
      <c r="F376" s="113"/>
      <c r="G376" s="113"/>
      <c r="H376" s="113"/>
      <c r="I376" s="113"/>
      <c r="J376" s="113"/>
      <c r="K376" s="113"/>
      <c r="L376" s="113"/>
    </row>
    <row r="377" spans="2:12">
      <c r="B377" s="112"/>
      <c r="C377" s="112"/>
      <c r="D377" s="113"/>
      <c r="E377" s="113"/>
      <c r="F377" s="113"/>
      <c r="G377" s="113"/>
      <c r="H377" s="113"/>
      <c r="I377" s="113"/>
      <c r="J377" s="113"/>
      <c r="K377" s="113"/>
      <c r="L377" s="113"/>
    </row>
    <row r="378" spans="2:12">
      <c r="B378" s="112"/>
      <c r="C378" s="112"/>
      <c r="D378" s="113"/>
      <c r="E378" s="113"/>
      <c r="F378" s="113"/>
      <c r="G378" s="113"/>
      <c r="H378" s="113"/>
      <c r="I378" s="113"/>
      <c r="J378" s="113"/>
      <c r="K378" s="113"/>
      <c r="L378" s="113"/>
    </row>
    <row r="379" spans="2:12">
      <c r="B379" s="112"/>
      <c r="C379" s="112"/>
      <c r="D379" s="113"/>
      <c r="E379" s="113"/>
      <c r="F379" s="113"/>
      <c r="G379" s="113"/>
      <c r="H379" s="113"/>
      <c r="I379" s="113"/>
      <c r="J379" s="113"/>
      <c r="K379" s="113"/>
      <c r="L379" s="113"/>
    </row>
    <row r="380" spans="2:12">
      <c r="B380" s="112"/>
      <c r="C380" s="112"/>
      <c r="D380" s="113"/>
      <c r="E380" s="113"/>
      <c r="F380" s="113"/>
      <c r="G380" s="113"/>
      <c r="H380" s="113"/>
      <c r="I380" s="113"/>
      <c r="J380" s="113"/>
      <c r="K380" s="113"/>
      <c r="L380" s="113"/>
    </row>
    <row r="381" spans="2:12">
      <c r="B381" s="112"/>
      <c r="C381" s="112"/>
      <c r="D381" s="113"/>
      <c r="E381" s="113"/>
      <c r="F381" s="113"/>
      <c r="G381" s="113"/>
      <c r="H381" s="113"/>
      <c r="I381" s="113"/>
      <c r="J381" s="113"/>
      <c r="K381" s="113"/>
      <c r="L381" s="113"/>
    </row>
    <row r="382" spans="2:12">
      <c r="B382" s="112"/>
      <c r="C382" s="112"/>
      <c r="D382" s="113"/>
      <c r="E382" s="113"/>
      <c r="F382" s="113"/>
      <c r="G382" s="113"/>
      <c r="H382" s="113"/>
      <c r="I382" s="113"/>
      <c r="J382" s="113"/>
      <c r="K382" s="113"/>
      <c r="L382" s="113"/>
    </row>
    <row r="383" spans="2:12">
      <c r="B383" s="112"/>
      <c r="C383" s="112"/>
      <c r="D383" s="113"/>
      <c r="E383" s="113"/>
      <c r="F383" s="113"/>
      <c r="G383" s="113"/>
      <c r="H383" s="113"/>
      <c r="I383" s="113"/>
      <c r="J383" s="113"/>
      <c r="K383" s="113"/>
      <c r="L383" s="113"/>
    </row>
    <row r="384" spans="2:12">
      <c r="B384" s="112"/>
      <c r="C384" s="112"/>
      <c r="D384" s="113"/>
      <c r="E384" s="113"/>
      <c r="F384" s="113"/>
      <c r="G384" s="113"/>
      <c r="H384" s="113"/>
      <c r="I384" s="113"/>
      <c r="J384" s="113"/>
      <c r="K384" s="113"/>
      <c r="L384" s="113"/>
    </row>
    <row r="385" spans="2:12">
      <c r="B385" s="112"/>
      <c r="C385" s="112"/>
      <c r="D385" s="113"/>
      <c r="E385" s="113"/>
      <c r="F385" s="113"/>
      <c r="G385" s="113"/>
      <c r="H385" s="113"/>
      <c r="I385" s="113"/>
      <c r="J385" s="113"/>
      <c r="K385" s="113"/>
      <c r="L385" s="113"/>
    </row>
    <row r="386" spans="2:12">
      <c r="B386" s="112"/>
      <c r="C386" s="112"/>
      <c r="D386" s="113"/>
      <c r="E386" s="113"/>
      <c r="F386" s="113"/>
      <c r="G386" s="113"/>
      <c r="H386" s="113"/>
      <c r="I386" s="113"/>
      <c r="J386" s="113"/>
      <c r="K386" s="113"/>
      <c r="L386" s="113"/>
    </row>
    <row r="387" spans="2:12">
      <c r="B387" s="112"/>
      <c r="C387" s="112"/>
      <c r="D387" s="113"/>
      <c r="E387" s="113"/>
      <c r="F387" s="113"/>
      <c r="G387" s="113"/>
      <c r="H387" s="113"/>
      <c r="I387" s="113"/>
      <c r="J387" s="113"/>
      <c r="K387" s="113"/>
      <c r="L387" s="113"/>
    </row>
    <row r="388" spans="2:12">
      <c r="B388" s="112"/>
      <c r="C388" s="112"/>
      <c r="D388" s="113"/>
      <c r="E388" s="113"/>
      <c r="F388" s="113"/>
      <c r="G388" s="113"/>
      <c r="H388" s="113"/>
      <c r="I388" s="113"/>
      <c r="J388" s="113"/>
      <c r="K388" s="113"/>
      <c r="L388" s="113"/>
    </row>
    <row r="389" spans="2:12">
      <c r="B389" s="112"/>
      <c r="C389" s="112"/>
      <c r="D389" s="113"/>
      <c r="E389" s="113"/>
      <c r="F389" s="113"/>
      <c r="G389" s="113"/>
      <c r="H389" s="113"/>
      <c r="I389" s="113"/>
      <c r="J389" s="113"/>
      <c r="K389" s="113"/>
      <c r="L389" s="113"/>
    </row>
    <row r="390" spans="2:12">
      <c r="B390" s="112"/>
      <c r="C390" s="112"/>
      <c r="D390" s="113"/>
      <c r="E390" s="113"/>
      <c r="F390" s="113"/>
      <c r="G390" s="113"/>
      <c r="H390" s="113"/>
      <c r="I390" s="113"/>
      <c r="J390" s="113"/>
      <c r="K390" s="113"/>
      <c r="L390" s="113"/>
    </row>
    <row r="391" spans="2:12">
      <c r="B391" s="112"/>
      <c r="C391" s="112"/>
      <c r="D391" s="113"/>
      <c r="E391" s="113"/>
      <c r="F391" s="113"/>
      <c r="G391" s="113"/>
      <c r="H391" s="113"/>
      <c r="I391" s="113"/>
      <c r="J391" s="113"/>
      <c r="K391" s="113"/>
      <c r="L391" s="113"/>
    </row>
    <row r="392" spans="2:12">
      <c r="B392" s="112"/>
      <c r="C392" s="112"/>
      <c r="D392" s="113"/>
      <c r="E392" s="113"/>
      <c r="F392" s="113"/>
      <c r="G392" s="113"/>
      <c r="H392" s="113"/>
      <c r="I392" s="113"/>
      <c r="J392" s="113"/>
      <c r="K392" s="113"/>
      <c r="L392" s="113"/>
    </row>
    <row r="393" spans="2:12">
      <c r="B393" s="112"/>
      <c r="C393" s="112"/>
      <c r="D393" s="113"/>
      <c r="E393" s="113"/>
      <c r="F393" s="113"/>
      <c r="G393" s="113"/>
      <c r="H393" s="113"/>
      <c r="I393" s="113"/>
      <c r="J393" s="113"/>
      <c r="K393" s="113"/>
      <c r="L393" s="113"/>
    </row>
    <row r="394" spans="2:12">
      <c r="B394" s="112"/>
      <c r="C394" s="112"/>
      <c r="D394" s="113"/>
      <c r="E394" s="113"/>
      <c r="F394" s="113"/>
      <c r="G394" s="113"/>
      <c r="H394" s="113"/>
      <c r="I394" s="113"/>
      <c r="J394" s="113"/>
      <c r="K394" s="113"/>
      <c r="L394" s="113"/>
    </row>
    <row r="395" spans="2:12">
      <c r="B395" s="112"/>
      <c r="C395" s="112"/>
      <c r="D395" s="113"/>
      <c r="E395" s="113"/>
      <c r="F395" s="113"/>
      <c r="G395" s="113"/>
      <c r="H395" s="113"/>
      <c r="I395" s="113"/>
      <c r="J395" s="113"/>
      <c r="K395" s="113"/>
      <c r="L395" s="113"/>
    </row>
    <row r="396" spans="2:12">
      <c r="B396" s="112"/>
      <c r="C396" s="112"/>
      <c r="D396" s="113"/>
      <c r="E396" s="113"/>
      <c r="F396" s="113"/>
      <c r="G396" s="113"/>
      <c r="H396" s="113"/>
      <c r="I396" s="113"/>
      <c r="J396" s="113"/>
      <c r="K396" s="113"/>
      <c r="L396" s="113"/>
    </row>
    <row r="397" spans="2:12">
      <c r="B397" s="112"/>
      <c r="C397" s="112"/>
      <c r="D397" s="113"/>
      <c r="E397" s="113"/>
      <c r="F397" s="113"/>
      <c r="G397" s="113"/>
      <c r="H397" s="113"/>
      <c r="I397" s="113"/>
      <c r="J397" s="113"/>
      <c r="K397" s="113"/>
      <c r="L397" s="113"/>
    </row>
    <row r="398" spans="2:12">
      <c r="B398" s="112"/>
      <c r="C398" s="112"/>
      <c r="D398" s="113"/>
      <c r="E398" s="113"/>
      <c r="F398" s="113"/>
      <c r="G398" s="113"/>
      <c r="H398" s="113"/>
      <c r="I398" s="113"/>
      <c r="J398" s="113"/>
      <c r="K398" s="113"/>
      <c r="L398" s="113"/>
    </row>
    <row r="399" spans="2:12">
      <c r="B399" s="112"/>
      <c r="C399" s="112"/>
      <c r="D399" s="113"/>
      <c r="E399" s="113"/>
      <c r="F399" s="113"/>
      <c r="G399" s="113"/>
      <c r="H399" s="113"/>
      <c r="I399" s="113"/>
      <c r="J399" s="113"/>
      <c r="K399" s="113"/>
      <c r="L399" s="113"/>
    </row>
    <row r="400" spans="2:12">
      <c r="B400" s="112"/>
      <c r="C400" s="112"/>
      <c r="D400" s="113"/>
      <c r="E400" s="113"/>
      <c r="F400" s="113"/>
      <c r="G400" s="113"/>
      <c r="H400" s="113"/>
      <c r="I400" s="113"/>
      <c r="J400" s="113"/>
      <c r="K400" s="113"/>
      <c r="L400" s="113"/>
    </row>
    <row r="401" spans="2:12">
      <c r="B401" s="112"/>
      <c r="C401" s="112"/>
      <c r="D401" s="113"/>
      <c r="E401" s="113"/>
      <c r="F401" s="113"/>
      <c r="G401" s="113"/>
      <c r="H401" s="113"/>
      <c r="I401" s="113"/>
      <c r="J401" s="113"/>
      <c r="K401" s="113"/>
      <c r="L401" s="113"/>
    </row>
    <row r="402" spans="2:12">
      <c r="B402" s="112"/>
      <c r="C402" s="112"/>
      <c r="D402" s="113"/>
      <c r="E402" s="113"/>
      <c r="F402" s="113"/>
      <c r="G402" s="113"/>
      <c r="H402" s="113"/>
      <c r="I402" s="113"/>
      <c r="J402" s="113"/>
      <c r="K402" s="113"/>
      <c r="L402" s="113"/>
    </row>
    <row r="403" spans="2:12">
      <c r="B403" s="112"/>
      <c r="C403" s="112"/>
      <c r="D403" s="113"/>
      <c r="E403" s="113"/>
      <c r="F403" s="113"/>
      <c r="G403" s="113"/>
      <c r="H403" s="113"/>
      <c r="I403" s="113"/>
      <c r="J403" s="113"/>
      <c r="K403" s="113"/>
      <c r="L403" s="113"/>
    </row>
    <row r="404" spans="2:12">
      <c r="B404" s="112"/>
      <c r="C404" s="112"/>
      <c r="D404" s="113"/>
      <c r="E404" s="113"/>
      <c r="F404" s="113"/>
      <c r="G404" s="113"/>
      <c r="H404" s="113"/>
      <c r="I404" s="113"/>
      <c r="J404" s="113"/>
      <c r="K404" s="113"/>
      <c r="L404" s="113"/>
    </row>
    <row r="405" spans="2:12">
      <c r="B405" s="112"/>
      <c r="C405" s="112"/>
      <c r="D405" s="113"/>
      <c r="E405" s="113"/>
      <c r="F405" s="113"/>
      <c r="G405" s="113"/>
      <c r="H405" s="113"/>
      <c r="I405" s="113"/>
      <c r="J405" s="113"/>
      <c r="K405" s="113"/>
      <c r="L405" s="113"/>
    </row>
    <row r="406" spans="2:12">
      <c r="B406" s="112"/>
      <c r="C406" s="112"/>
      <c r="D406" s="113"/>
      <c r="E406" s="113"/>
      <c r="F406" s="113"/>
      <c r="G406" s="113"/>
      <c r="H406" s="113"/>
      <c r="I406" s="113"/>
      <c r="J406" s="113"/>
      <c r="K406" s="113"/>
      <c r="L406" s="113"/>
    </row>
    <row r="407" spans="2:12">
      <c r="B407" s="112"/>
      <c r="C407" s="112"/>
      <c r="D407" s="113"/>
      <c r="E407" s="113"/>
      <c r="F407" s="113"/>
      <c r="G407" s="113"/>
      <c r="H407" s="113"/>
      <c r="I407" s="113"/>
      <c r="J407" s="113"/>
      <c r="K407" s="113"/>
      <c r="L407" s="113"/>
    </row>
    <row r="408" spans="2:12">
      <c r="B408" s="112"/>
      <c r="C408" s="112"/>
      <c r="D408" s="113"/>
      <c r="E408" s="113"/>
      <c r="F408" s="113"/>
      <c r="G408" s="113"/>
      <c r="H408" s="113"/>
      <c r="I408" s="113"/>
      <c r="J408" s="113"/>
      <c r="K408" s="113"/>
      <c r="L408" s="113"/>
    </row>
    <row r="409" spans="2:12">
      <c r="B409" s="112"/>
      <c r="C409" s="112"/>
      <c r="D409" s="113"/>
      <c r="E409" s="113"/>
      <c r="F409" s="113"/>
      <c r="G409" s="113"/>
      <c r="H409" s="113"/>
      <c r="I409" s="113"/>
      <c r="J409" s="113"/>
      <c r="K409" s="113"/>
      <c r="L409" s="113"/>
    </row>
    <row r="410" spans="2:12">
      <c r="B410" s="112"/>
      <c r="C410" s="112"/>
      <c r="D410" s="113"/>
      <c r="E410" s="113"/>
      <c r="F410" s="113"/>
      <c r="G410" s="113"/>
      <c r="H410" s="113"/>
      <c r="I410" s="113"/>
      <c r="J410" s="113"/>
      <c r="K410" s="113"/>
      <c r="L410" s="113"/>
    </row>
    <row r="411" spans="2:12">
      <c r="B411" s="112"/>
      <c r="C411" s="112"/>
      <c r="D411" s="113"/>
      <c r="E411" s="113"/>
      <c r="F411" s="113"/>
      <c r="G411" s="113"/>
      <c r="H411" s="113"/>
      <c r="I411" s="113"/>
      <c r="J411" s="113"/>
      <c r="K411" s="113"/>
      <c r="L411" s="113"/>
    </row>
    <row r="412" spans="2:12">
      <c r="B412" s="112"/>
      <c r="C412" s="112"/>
      <c r="D412" s="113"/>
      <c r="E412" s="113"/>
      <c r="F412" s="113"/>
      <c r="G412" s="113"/>
      <c r="H412" s="113"/>
      <c r="I412" s="113"/>
      <c r="J412" s="113"/>
      <c r="K412" s="113"/>
      <c r="L412" s="113"/>
    </row>
    <row r="413" spans="2:12">
      <c r="B413" s="112"/>
      <c r="C413" s="112"/>
      <c r="D413" s="113"/>
      <c r="E413" s="113"/>
      <c r="F413" s="113"/>
      <c r="G413" s="113"/>
      <c r="H413" s="113"/>
      <c r="I413" s="113"/>
      <c r="J413" s="113"/>
      <c r="K413" s="113"/>
      <c r="L413" s="113"/>
    </row>
    <row r="414" spans="2:12">
      <c r="B414" s="112"/>
      <c r="C414" s="112"/>
      <c r="D414" s="113"/>
      <c r="E414" s="113"/>
      <c r="F414" s="113"/>
      <c r="G414" s="113"/>
      <c r="H414" s="113"/>
      <c r="I414" s="113"/>
      <c r="J414" s="113"/>
      <c r="K414" s="113"/>
      <c r="L414" s="113"/>
    </row>
    <row r="415" spans="2:12">
      <c r="B415" s="112"/>
      <c r="C415" s="112"/>
      <c r="D415" s="113"/>
      <c r="E415" s="113"/>
      <c r="F415" s="113"/>
      <c r="G415" s="113"/>
      <c r="H415" s="113"/>
      <c r="I415" s="113"/>
      <c r="J415" s="113"/>
      <c r="K415" s="113"/>
      <c r="L415" s="113"/>
    </row>
    <row r="416" spans="2:12">
      <c r="B416" s="112"/>
      <c r="C416" s="112"/>
      <c r="D416" s="113"/>
      <c r="E416" s="113"/>
      <c r="F416" s="113"/>
      <c r="G416" s="113"/>
      <c r="H416" s="113"/>
      <c r="I416" s="113"/>
      <c r="J416" s="113"/>
      <c r="K416" s="113"/>
      <c r="L416" s="113"/>
    </row>
    <row r="417" spans="2:12">
      <c r="B417" s="112"/>
      <c r="C417" s="112"/>
      <c r="D417" s="113"/>
      <c r="E417" s="113"/>
      <c r="F417" s="113"/>
      <c r="G417" s="113"/>
      <c r="H417" s="113"/>
      <c r="I417" s="113"/>
      <c r="J417" s="113"/>
      <c r="K417" s="113"/>
      <c r="L417" s="113"/>
    </row>
    <row r="418" spans="2:12">
      <c r="B418" s="112"/>
      <c r="C418" s="112"/>
      <c r="D418" s="113"/>
      <c r="E418" s="113"/>
      <c r="F418" s="113"/>
      <c r="G418" s="113"/>
      <c r="H418" s="113"/>
      <c r="I418" s="113"/>
      <c r="J418" s="113"/>
      <c r="K418" s="113"/>
      <c r="L418" s="113"/>
    </row>
    <row r="419" spans="2:12">
      <c r="B419" s="112"/>
      <c r="C419" s="112"/>
      <c r="D419" s="113"/>
      <c r="E419" s="113"/>
      <c r="F419" s="113"/>
      <c r="G419" s="113"/>
      <c r="H419" s="113"/>
      <c r="I419" s="113"/>
      <c r="J419" s="113"/>
      <c r="K419" s="113"/>
      <c r="L419" s="113"/>
    </row>
    <row r="420" spans="2:12">
      <c r="B420" s="112"/>
      <c r="C420" s="112"/>
      <c r="D420" s="113"/>
      <c r="E420" s="113"/>
      <c r="F420" s="113"/>
      <c r="G420" s="113"/>
      <c r="H420" s="113"/>
      <c r="I420" s="113"/>
      <c r="J420" s="113"/>
      <c r="K420" s="113"/>
      <c r="L420" s="113"/>
    </row>
    <row r="421" spans="2:12">
      <c r="B421" s="112"/>
      <c r="C421" s="112"/>
      <c r="D421" s="113"/>
      <c r="E421" s="113"/>
      <c r="F421" s="113"/>
      <c r="G421" s="113"/>
      <c r="H421" s="113"/>
      <c r="I421" s="113"/>
      <c r="J421" s="113"/>
      <c r="K421" s="113"/>
      <c r="L421" s="113"/>
    </row>
    <row r="422" spans="2:12">
      <c r="B422" s="112"/>
      <c r="C422" s="112"/>
      <c r="D422" s="113"/>
      <c r="E422" s="113"/>
      <c r="F422" s="113"/>
      <c r="G422" s="113"/>
      <c r="H422" s="113"/>
      <c r="I422" s="113"/>
      <c r="J422" s="113"/>
      <c r="K422" s="113"/>
      <c r="L422" s="113"/>
    </row>
    <row r="423" spans="2:12">
      <c r="B423" s="112"/>
      <c r="C423" s="112"/>
      <c r="D423" s="113"/>
      <c r="E423" s="113"/>
      <c r="F423" s="113"/>
      <c r="G423" s="113"/>
      <c r="H423" s="113"/>
      <c r="I423" s="113"/>
      <c r="J423" s="113"/>
      <c r="K423" s="113"/>
      <c r="L423" s="113"/>
    </row>
    <row r="424" spans="2:12">
      <c r="B424" s="112"/>
      <c r="C424" s="112"/>
      <c r="D424" s="113"/>
      <c r="E424" s="113"/>
      <c r="F424" s="113"/>
      <c r="G424" s="113"/>
      <c r="H424" s="113"/>
      <c r="I424" s="113"/>
      <c r="J424" s="113"/>
      <c r="K424" s="113"/>
      <c r="L424" s="113"/>
    </row>
    <row r="425" spans="2:12">
      <c r="B425" s="112"/>
      <c r="C425" s="112"/>
      <c r="D425" s="113"/>
      <c r="E425" s="113"/>
      <c r="F425" s="113"/>
      <c r="G425" s="113"/>
      <c r="H425" s="113"/>
      <c r="I425" s="113"/>
      <c r="J425" s="113"/>
      <c r="K425" s="113"/>
      <c r="L425" s="113"/>
    </row>
    <row r="426" spans="2:12">
      <c r="B426" s="112"/>
      <c r="C426" s="112"/>
      <c r="D426" s="113"/>
      <c r="E426" s="113"/>
      <c r="F426" s="113"/>
      <c r="G426" s="113"/>
      <c r="H426" s="113"/>
      <c r="I426" s="113"/>
      <c r="J426" s="113"/>
      <c r="K426" s="113"/>
      <c r="L426" s="113"/>
    </row>
    <row r="427" spans="2:12">
      <c r="B427" s="112"/>
      <c r="C427" s="112"/>
      <c r="D427" s="113"/>
      <c r="E427" s="113"/>
      <c r="F427" s="113"/>
      <c r="G427" s="113"/>
      <c r="H427" s="113"/>
      <c r="I427" s="113"/>
      <c r="J427" s="113"/>
      <c r="K427" s="113"/>
      <c r="L427" s="113"/>
    </row>
    <row r="428" spans="2:12">
      <c r="B428" s="112"/>
      <c r="C428" s="112"/>
      <c r="D428" s="113"/>
      <c r="E428" s="113"/>
      <c r="F428" s="113"/>
      <c r="G428" s="113"/>
      <c r="H428" s="113"/>
      <c r="I428" s="113"/>
      <c r="J428" s="113"/>
      <c r="K428" s="113"/>
      <c r="L428" s="113"/>
    </row>
    <row r="429" spans="2:12">
      <c r="B429" s="112"/>
      <c r="C429" s="112"/>
      <c r="D429" s="113"/>
      <c r="E429" s="113"/>
      <c r="F429" s="113"/>
      <c r="G429" s="113"/>
      <c r="H429" s="113"/>
      <c r="I429" s="113"/>
      <c r="J429" s="113"/>
      <c r="K429" s="113"/>
      <c r="L429" s="113"/>
    </row>
    <row r="430" spans="2:12">
      <c r="B430" s="112"/>
      <c r="C430" s="112"/>
      <c r="D430" s="113"/>
      <c r="E430" s="113"/>
      <c r="F430" s="113"/>
      <c r="G430" s="113"/>
      <c r="H430" s="113"/>
      <c r="I430" s="113"/>
      <c r="J430" s="113"/>
      <c r="K430" s="113"/>
      <c r="L430" s="113"/>
    </row>
    <row r="431" spans="2:12">
      <c r="B431" s="112"/>
      <c r="C431" s="112"/>
      <c r="D431" s="113"/>
      <c r="E431" s="113"/>
      <c r="F431" s="113"/>
      <c r="G431" s="113"/>
      <c r="H431" s="113"/>
      <c r="I431" s="113"/>
      <c r="J431" s="113"/>
      <c r="K431" s="113"/>
      <c r="L431" s="113"/>
    </row>
    <row r="432" spans="2:12">
      <c r="B432" s="112"/>
      <c r="C432" s="112"/>
      <c r="D432" s="113"/>
      <c r="E432" s="113"/>
      <c r="F432" s="113"/>
      <c r="G432" s="113"/>
      <c r="H432" s="113"/>
      <c r="I432" s="113"/>
      <c r="J432" s="113"/>
      <c r="K432" s="113"/>
      <c r="L432" s="113"/>
    </row>
    <row r="433" spans="2:12">
      <c r="B433" s="112"/>
      <c r="C433" s="112"/>
      <c r="D433" s="113"/>
      <c r="E433" s="113"/>
      <c r="F433" s="113"/>
      <c r="G433" s="113"/>
      <c r="H433" s="113"/>
      <c r="I433" s="113"/>
      <c r="J433" s="113"/>
      <c r="K433" s="113"/>
      <c r="L433" s="113"/>
    </row>
    <row r="434" spans="2:12">
      <c r="B434" s="112"/>
      <c r="C434" s="112"/>
      <c r="D434" s="113"/>
      <c r="E434" s="113"/>
      <c r="F434" s="113"/>
      <c r="G434" s="113"/>
      <c r="H434" s="113"/>
      <c r="I434" s="113"/>
      <c r="J434" s="113"/>
      <c r="K434" s="113"/>
      <c r="L434" s="113"/>
    </row>
    <row r="435" spans="2:12">
      <c r="B435" s="112"/>
      <c r="C435" s="112"/>
      <c r="D435" s="113"/>
      <c r="E435" s="113"/>
      <c r="F435" s="113"/>
      <c r="G435" s="113"/>
      <c r="H435" s="113"/>
      <c r="I435" s="113"/>
      <c r="J435" s="113"/>
      <c r="K435" s="113"/>
      <c r="L435" s="113"/>
    </row>
    <row r="436" spans="2:12">
      <c r="B436" s="112"/>
      <c r="C436" s="112"/>
      <c r="D436" s="113"/>
      <c r="E436" s="113"/>
      <c r="F436" s="113"/>
      <c r="G436" s="113"/>
      <c r="H436" s="113"/>
      <c r="I436" s="113"/>
      <c r="J436" s="113"/>
      <c r="K436" s="113"/>
      <c r="L436" s="113"/>
    </row>
    <row r="437" spans="2:12">
      <c r="B437" s="112"/>
      <c r="C437" s="112"/>
      <c r="D437" s="113"/>
      <c r="E437" s="113"/>
      <c r="F437" s="113"/>
      <c r="G437" s="113"/>
      <c r="H437" s="113"/>
      <c r="I437" s="113"/>
      <c r="J437" s="113"/>
      <c r="K437" s="113"/>
      <c r="L437" s="113"/>
    </row>
    <row r="438" spans="2:12">
      <c r="B438" s="112"/>
      <c r="C438" s="112"/>
      <c r="D438" s="113"/>
      <c r="E438" s="113"/>
      <c r="F438" s="113"/>
      <c r="G438" s="113"/>
      <c r="H438" s="113"/>
      <c r="I438" s="113"/>
      <c r="J438" s="113"/>
      <c r="K438" s="113"/>
      <c r="L438" s="113"/>
    </row>
    <row r="439" spans="2:12">
      <c r="B439" s="112"/>
      <c r="C439" s="112"/>
      <c r="D439" s="113"/>
      <c r="E439" s="113"/>
      <c r="F439" s="113"/>
      <c r="G439" s="113"/>
      <c r="H439" s="113"/>
      <c r="I439" s="113"/>
      <c r="J439" s="113"/>
      <c r="K439" s="113"/>
      <c r="L439" s="113"/>
    </row>
    <row r="440" spans="2:12">
      <c r="B440" s="112"/>
      <c r="C440" s="112"/>
      <c r="D440" s="113"/>
      <c r="E440" s="113"/>
      <c r="F440" s="113"/>
      <c r="G440" s="113"/>
      <c r="H440" s="113"/>
      <c r="I440" s="113"/>
      <c r="J440" s="113"/>
      <c r="K440" s="113"/>
      <c r="L440" s="113"/>
    </row>
    <row r="441" spans="2:12">
      <c r="B441" s="112"/>
      <c r="C441" s="112"/>
      <c r="D441" s="113"/>
      <c r="E441" s="113"/>
      <c r="F441" s="113"/>
      <c r="G441" s="113"/>
      <c r="H441" s="113"/>
      <c r="I441" s="113"/>
      <c r="J441" s="113"/>
      <c r="K441" s="113"/>
      <c r="L441" s="113"/>
    </row>
    <row r="442" spans="2:12">
      <c r="B442" s="112"/>
      <c r="C442" s="112"/>
      <c r="D442" s="113"/>
      <c r="E442" s="113"/>
      <c r="F442" s="113"/>
      <c r="G442" s="113"/>
      <c r="H442" s="113"/>
      <c r="I442" s="113"/>
      <c r="J442" s="113"/>
      <c r="K442" s="113"/>
      <c r="L442" s="113"/>
    </row>
    <row r="443" spans="2:12">
      <c r="B443" s="112"/>
      <c r="C443" s="112"/>
      <c r="D443" s="113"/>
      <c r="E443" s="113"/>
      <c r="F443" s="113"/>
      <c r="G443" s="113"/>
      <c r="H443" s="113"/>
      <c r="I443" s="113"/>
      <c r="J443" s="113"/>
      <c r="K443" s="113"/>
      <c r="L443" s="113"/>
    </row>
    <row r="444" spans="2:12">
      <c r="B444" s="112"/>
      <c r="C444" s="112"/>
      <c r="D444" s="113"/>
      <c r="E444" s="113"/>
      <c r="F444" s="113"/>
      <c r="G444" s="113"/>
      <c r="H444" s="113"/>
      <c r="I444" s="113"/>
      <c r="J444" s="113"/>
      <c r="K444" s="113"/>
      <c r="L444" s="113"/>
    </row>
    <row r="445" spans="2:12">
      <c r="B445" s="112"/>
      <c r="C445" s="112"/>
      <c r="D445" s="113"/>
      <c r="E445" s="113"/>
      <c r="F445" s="113"/>
      <c r="G445" s="113"/>
      <c r="H445" s="113"/>
      <c r="I445" s="113"/>
      <c r="J445" s="113"/>
      <c r="K445" s="113"/>
      <c r="L445" s="113"/>
    </row>
    <row r="446" spans="2:12">
      <c r="B446" s="112"/>
      <c r="C446" s="112"/>
      <c r="D446" s="113"/>
      <c r="E446" s="113"/>
      <c r="F446" s="113"/>
      <c r="G446" s="113"/>
      <c r="H446" s="113"/>
      <c r="I446" s="113"/>
      <c r="J446" s="113"/>
      <c r="K446" s="113"/>
      <c r="L446" s="113"/>
    </row>
    <row r="447" spans="2:12">
      <c r="B447" s="112"/>
      <c r="C447" s="112"/>
      <c r="D447" s="113"/>
      <c r="E447" s="113"/>
      <c r="F447" s="113"/>
      <c r="G447" s="113"/>
      <c r="H447" s="113"/>
      <c r="I447" s="113"/>
      <c r="J447" s="113"/>
      <c r="K447" s="113"/>
      <c r="L447" s="113"/>
    </row>
    <row r="448" spans="2:12">
      <c r="B448" s="112"/>
      <c r="C448" s="112"/>
      <c r="D448" s="113"/>
      <c r="E448" s="113"/>
      <c r="F448" s="113"/>
      <c r="G448" s="113"/>
      <c r="H448" s="113"/>
      <c r="I448" s="113"/>
      <c r="J448" s="113"/>
      <c r="K448" s="113"/>
      <c r="L448" s="113"/>
    </row>
    <row r="449" spans="2:12">
      <c r="B449" s="112"/>
      <c r="C449" s="112"/>
      <c r="D449" s="113"/>
      <c r="E449" s="113"/>
      <c r="F449" s="113"/>
      <c r="G449" s="113"/>
      <c r="H449" s="113"/>
      <c r="I449" s="113"/>
      <c r="J449" s="113"/>
      <c r="K449" s="113"/>
      <c r="L449" s="113"/>
    </row>
    <row r="450" spans="2:12">
      <c r="B450" s="112"/>
      <c r="C450" s="112"/>
      <c r="D450" s="113"/>
      <c r="E450" s="113"/>
      <c r="F450" s="113"/>
      <c r="G450" s="113"/>
      <c r="H450" s="113"/>
      <c r="I450" s="113"/>
      <c r="J450" s="113"/>
      <c r="K450" s="113"/>
      <c r="L450" s="113"/>
    </row>
    <row r="451" spans="2:12">
      <c r="B451" s="112"/>
      <c r="C451" s="112"/>
      <c r="D451" s="113"/>
      <c r="E451" s="113"/>
      <c r="F451" s="113"/>
      <c r="G451" s="113"/>
      <c r="H451" s="113"/>
      <c r="I451" s="113"/>
      <c r="J451" s="113"/>
      <c r="K451" s="113"/>
      <c r="L451" s="113"/>
    </row>
    <row r="452" spans="2:12">
      <c r="B452" s="112"/>
      <c r="C452" s="112"/>
      <c r="D452" s="113"/>
      <c r="E452" s="113"/>
      <c r="F452" s="113"/>
      <c r="G452" s="113"/>
      <c r="H452" s="113"/>
      <c r="I452" s="113"/>
      <c r="J452" s="113"/>
      <c r="K452" s="113"/>
      <c r="L452" s="113"/>
    </row>
    <row r="453" spans="2:12">
      <c r="B453" s="112"/>
      <c r="C453" s="112"/>
      <c r="D453" s="113"/>
      <c r="E453" s="113"/>
      <c r="F453" s="113"/>
      <c r="G453" s="113"/>
      <c r="H453" s="113"/>
      <c r="I453" s="113"/>
      <c r="J453" s="113"/>
      <c r="K453" s="113"/>
      <c r="L453" s="113"/>
    </row>
    <row r="454" spans="2:12">
      <c r="B454" s="112"/>
      <c r="C454" s="112"/>
      <c r="D454" s="113"/>
      <c r="E454" s="113"/>
      <c r="F454" s="113"/>
      <c r="G454" s="113"/>
      <c r="H454" s="113"/>
      <c r="I454" s="113"/>
      <c r="J454" s="113"/>
      <c r="K454" s="113"/>
      <c r="L454" s="113"/>
    </row>
    <row r="455" spans="2:12">
      <c r="B455" s="112"/>
      <c r="C455" s="112"/>
      <c r="D455" s="113"/>
      <c r="E455" s="113"/>
      <c r="F455" s="113"/>
      <c r="G455" s="113"/>
      <c r="H455" s="113"/>
      <c r="I455" s="113"/>
      <c r="J455" s="113"/>
      <c r="K455" s="113"/>
      <c r="L455" s="113"/>
    </row>
    <row r="456" spans="2:12">
      <c r="B456" s="112"/>
      <c r="C456" s="112"/>
      <c r="D456" s="113"/>
      <c r="E456" s="113"/>
      <c r="F456" s="113"/>
      <c r="G456" s="113"/>
      <c r="H456" s="113"/>
      <c r="I456" s="113"/>
      <c r="J456" s="113"/>
      <c r="K456" s="113"/>
      <c r="L456" s="113"/>
    </row>
    <row r="457" spans="2:12">
      <c r="B457" s="112"/>
      <c r="C457" s="112"/>
      <c r="D457" s="113"/>
      <c r="E457" s="113"/>
      <c r="F457" s="113"/>
      <c r="G457" s="113"/>
      <c r="H457" s="113"/>
      <c r="I457" s="113"/>
      <c r="J457" s="113"/>
      <c r="K457" s="113"/>
      <c r="L457" s="113"/>
    </row>
    <row r="458" spans="2:12">
      <c r="B458" s="112"/>
      <c r="C458" s="112"/>
      <c r="D458" s="113"/>
      <c r="E458" s="113"/>
      <c r="F458" s="113"/>
      <c r="G458" s="113"/>
      <c r="H458" s="113"/>
      <c r="I458" s="113"/>
      <c r="J458" s="113"/>
      <c r="K458" s="113"/>
      <c r="L458" s="113"/>
    </row>
    <row r="459" spans="2:12">
      <c r="B459" s="112"/>
      <c r="C459" s="112"/>
      <c r="D459" s="113"/>
      <c r="E459" s="113"/>
      <c r="F459" s="113"/>
      <c r="G459" s="113"/>
      <c r="H459" s="113"/>
      <c r="I459" s="113"/>
      <c r="J459" s="113"/>
      <c r="K459" s="113"/>
      <c r="L459" s="113"/>
    </row>
    <row r="460" spans="2:12">
      <c r="B460" s="112"/>
      <c r="C460" s="112"/>
      <c r="D460" s="113"/>
      <c r="E460" s="113"/>
      <c r="F460" s="113"/>
      <c r="G460" s="113"/>
      <c r="H460" s="113"/>
      <c r="I460" s="113"/>
      <c r="J460" s="113"/>
      <c r="K460" s="113"/>
      <c r="L460" s="113"/>
    </row>
    <row r="461" spans="2:12">
      <c r="B461" s="112"/>
      <c r="C461" s="112"/>
      <c r="D461" s="113"/>
      <c r="E461" s="113"/>
      <c r="F461" s="113"/>
      <c r="G461" s="113"/>
      <c r="H461" s="113"/>
      <c r="I461" s="113"/>
      <c r="J461" s="113"/>
      <c r="K461" s="113"/>
      <c r="L461" s="113"/>
    </row>
    <row r="462" spans="2:12">
      <c r="B462" s="112"/>
      <c r="C462" s="112"/>
      <c r="D462" s="113"/>
      <c r="E462" s="113"/>
      <c r="F462" s="113"/>
      <c r="G462" s="113"/>
      <c r="H462" s="113"/>
      <c r="I462" s="113"/>
      <c r="J462" s="113"/>
      <c r="K462" s="113"/>
      <c r="L462" s="113"/>
    </row>
    <row r="463" spans="2:12">
      <c r="B463" s="112"/>
      <c r="C463" s="112"/>
      <c r="D463" s="113"/>
      <c r="E463" s="113"/>
      <c r="F463" s="113"/>
      <c r="G463" s="113"/>
      <c r="H463" s="113"/>
      <c r="I463" s="113"/>
      <c r="J463" s="113"/>
      <c r="K463" s="113"/>
      <c r="L463" s="113"/>
    </row>
    <row r="464" spans="2:12">
      <c r="B464" s="112"/>
      <c r="C464" s="112"/>
      <c r="D464" s="113"/>
      <c r="E464" s="113"/>
      <c r="F464" s="113"/>
      <c r="G464" s="113"/>
      <c r="H464" s="113"/>
      <c r="I464" s="113"/>
      <c r="J464" s="113"/>
      <c r="K464" s="113"/>
      <c r="L464" s="113"/>
    </row>
    <row r="465" spans="2:12">
      <c r="B465" s="112"/>
      <c r="C465" s="112"/>
      <c r="D465" s="113"/>
      <c r="E465" s="113"/>
      <c r="F465" s="113"/>
      <c r="G465" s="113"/>
      <c r="H465" s="113"/>
      <c r="I465" s="113"/>
      <c r="J465" s="113"/>
      <c r="K465" s="113"/>
      <c r="L465" s="113"/>
    </row>
    <row r="466" spans="2:12">
      <c r="B466" s="112"/>
      <c r="C466" s="112"/>
      <c r="D466" s="113"/>
      <c r="E466" s="113"/>
      <c r="F466" s="113"/>
      <c r="G466" s="113"/>
      <c r="H466" s="113"/>
      <c r="I466" s="113"/>
      <c r="J466" s="113"/>
      <c r="K466" s="113"/>
      <c r="L466" s="113"/>
    </row>
    <row r="467" spans="2:12">
      <c r="B467" s="112"/>
      <c r="C467" s="112"/>
      <c r="D467" s="113"/>
      <c r="E467" s="113"/>
      <c r="F467" s="113"/>
      <c r="G467" s="113"/>
      <c r="H467" s="113"/>
      <c r="I467" s="113"/>
      <c r="J467" s="113"/>
      <c r="K467" s="113"/>
      <c r="L467" s="113"/>
    </row>
    <row r="468" spans="2:12">
      <c r="B468" s="112"/>
      <c r="C468" s="112"/>
      <c r="D468" s="113"/>
      <c r="E468" s="113"/>
      <c r="F468" s="113"/>
      <c r="G468" s="113"/>
      <c r="H468" s="113"/>
      <c r="I468" s="113"/>
      <c r="J468" s="113"/>
      <c r="K468" s="113"/>
      <c r="L468" s="113"/>
    </row>
    <row r="469" spans="2:12">
      <c r="B469" s="112"/>
      <c r="C469" s="112"/>
      <c r="D469" s="113"/>
      <c r="E469" s="113"/>
      <c r="F469" s="113"/>
      <c r="G469" s="113"/>
      <c r="H469" s="113"/>
      <c r="I469" s="113"/>
      <c r="J469" s="113"/>
      <c r="K469" s="113"/>
      <c r="L469" s="113"/>
    </row>
    <row r="470" spans="2:12">
      <c r="B470" s="112"/>
      <c r="C470" s="112"/>
      <c r="D470" s="113"/>
      <c r="E470" s="113"/>
      <c r="F470" s="113"/>
      <c r="G470" s="113"/>
      <c r="H470" s="113"/>
      <c r="I470" s="113"/>
      <c r="J470" s="113"/>
      <c r="K470" s="113"/>
      <c r="L470" s="113"/>
    </row>
    <row r="471" spans="2:12">
      <c r="B471" s="112"/>
      <c r="C471" s="112"/>
      <c r="D471" s="113"/>
      <c r="E471" s="113"/>
      <c r="F471" s="113"/>
      <c r="G471" s="113"/>
      <c r="H471" s="113"/>
      <c r="I471" s="113"/>
      <c r="J471" s="113"/>
      <c r="K471" s="113"/>
      <c r="L471" s="113"/>
    </row>
    <row r="472" spans="2:12">
      <c r="B472" s="112"/>
      <c r="C472" s="112"/>
      <c r="D472" s="113"/>
      <c r="E472" s="113"/>
      <c r="F472" s="113"/>
      <c r="G472" s="113"/>
      <c r="H472" s="113"/>
      <c r="I472" s="113"/>
      <c r="J472" s="113"/>
      <c r="K472" s="113"/>
      <c r="L472" s="113"/>
    </row>
    <row r="473" spans="2:12">
      <c r="B473" s="112"/>
      <c r="C473" s="112"/>
      <c r="D473" s="113"/>
      <c r="E473" s="113"/>
      <c r="F473" s="113"/>
      <c r="G473" s="113"/>
      <c r="H473" s="113"/>
      <c r="I473" s="113"/>
      <c r="J473" s="113"/>
      <c r="K473" s="113"/>
      <c r="L473" s="113"/>
    </row>
    <row r="474" spans="2:12">
      <c r="B474" s="112"/>
      <c r="C474" s="112"/>
      <c r="D474" s="113"/>
      <c r="E474" s="113"/>
      <c r="F474" s="113"/>
      <c r="G474" s="113"/>
      <c r="H474" s="113"/>
      <c r="I474" s="113"/>
      <c r="J474" s="113"/>
      <c r="K474" s="113"/>
      <c r="L474" s="113"/>
    </row>
    <row r="475" spans="2:12">
      <c r="B475" s="112"/>
      <c r="C475" s="112"/>
      <c r="D475" s="113"/>
      <c r="E475" s="113"/>
      <c r="F475" s="113"/>
      <c r="G475" s="113"/>
      <c r="H475" s="113"/>
      <c r="I475" s="113"/>
      <c r="J475" s="113"/>
      <c r="K475" s="113"/>
      <c r="L475" s="113"/>
    </row>
    <row r="476" spans="2:12">
      <c r="B476" s="112"/>
      <c r="C476" s="112"/>
      <c r="D476" s="113"/>
      <c r="E476" s="113"/>
      <c r="F476" s="113"/>
      <c r="G476" s="113"/>
      <c r="H476" s="113"/>
      <c r="I476" s="113"/>
      <c r="J476" s="113"/>
      <c r="K476" s="113"/>
      <c r="L476" s="113"/>
    </row>
    <row r="477" spans="2:12">
      <c r="B477" s="112"/>
      <c r="C477" s="112"/>
      <c r="D477" s="113"/>
      <c r="E477" s="113"/>
      <c r="F477" s="113"/>
      <c r="G477" s="113"/>
      <c r="H477" s="113"/>
      <c r="I477" s="113"/>
      <c r="J477" s="113"/>
      <c r="K477" s="113"/>
      <c r="L477" s="113"/>
    </row>
    <row r="478" spans="2:12">
      <c r="B478" s="112"/>
      <c r="C478" s="112"/>
      <c r="D478" s="113"/>
      <c r="E478" s="113"/>
      <c r="F478" s="113"/>
      <c r="G478" s="113"/>
      <c r="H478" s="113"/>
      <c r="I478" s="113"/>
      <c r="J478" s="113"/>
      <c r="K478" s="113"/>
      <c r="L478" s="113"/>
    </row>
    <row r="479" spans="2:12">
      <c r="B479" s="112"/>
      <c r="C479" s="112"/>
      <c r="D479" s="113"/>
      <c r="E479" s="113"/>
      <c r="F479" s="113"/>
      <c r="G479" s="113"/>
      <c r="H479" s="113"/>
      <c r="I479" s="113"/>
      <c r="J479" s="113"/>
      <c r="K479" s="113"/>
      <c r="L479" s="113"/>
    </row>
    <row r="480" spans="2:12">
      <c r="B480" s="112"/>
      <c r="C480" s="112"/>
      <c r="D480" s="113"/>
      <c r="E480" s="113"/>
      <c r="F480" s="113"/>
      <c r="G480" s="113"/>
      <c r="H480" s="113"/>
      <c r="I480" s="113"/>
      <c r="J480" s="113"/>
      <c r="K480" s="113"/>
      <c r="L480" s="113"/>
    </row>
    <row r="481" spans="2:12">
      <c r="B481" s="112"/>
      <c r="C481" s="112"/>
      <c r="D481" s="113"/>
      <c r="E481" s="113"/>
      <c r="F481" s="113"/>
      <c r="G481" s="113"/>
      <c r="H481" s="113"/>
      <c r="I481" s="113"/>
      <c r="J481" s="113"/>
      <c r="K481" s="113"/>
      <c r="L481" s="113"/>
    </row>
    <row r="482" spans="2:12">
      <c r="B482" s="112"/>
      <c r="C482" s="112"/>
      <c r="D482" s="113"/>
      <c r="E482" s="113"/>
      <c r="F482" s="113"/>
      <c r="G482" s="113"/>
      <c r="H482" s="113"/>
      <c r="I482" s="113"/>
      <c r="J482" s="113"/>
      <c r="K482" s="113"/>
      <c r="L482" s="113"/>
    </row>
    <row r="483" spans="2:12">
      <c r="B483" s="112"/>
      <c r="C483" s="112"/>
      <c r="D483" s="113"/>
      <c r="E483" s="113"/>
      <c r="F483" s="113"/>
      <c r="G483" s="113"/>
      <c r="H483" s="113"/>
      <c r="I483" s="113"/>
      <c r="J483" s="113"/>
      <c r="K483" s="113"/>
      <c r="L483" s="113"/>
    </row>
    <row r="484" spans="2:12">
      <c r="B484" s="112"/>
      <c r="C484" s="112"/>
      <c r="D484" s="113"/>
      <c r="E484" s="113"/>
      <c r="F484" s="113"/>
      <c r="G484" s="113"/>
      <c r="H484" s="113"/>
      <c r="I484" s="113"/>
      <c r="J484" s="113"/>
      <c r="K484" s="113"/>
      <c r="L484" s="113"/>
    </row>
    <row r="485" spans="2:12">
      <c r="B485" s="112"/>
      <c r="C485" s="112"/>
      <c r="D485" s="113"/>
      <c r="E485" s="113"/>
      <c r="F485" s="113"/>
      <c r="G485" s="113"/>
      <c r="H485" s="113"/>
      <c r="I485" s="113"/>
      <c r="J485" s="113"/>
      <c r="K485" s="113"/>
      <c r="L485" s="113"/>
    </row>
    <row r="486" spans="2:12">
      <c r="B486" s="112"/>
      <c r="C486" s="112"/>
      <c r="D486" s="113"/>
      <c r="E486" s="113"/>
      <c r="F486" s="113"/>
      <c r="G486" s="113"/>
      <c r="H486" s="113"/>
      <c r="I486" s="113"/>
      <c r="J486" s="113"/>
      <c r="K486" s="113"/>
      <c r="L486" s="113"/>
    </row>
    <row r="487" spans="2:12">
      <c r="B487" s="112"/>
      <c r="C487" s="112"/>
      <c r="D487" s="113"/>
      <c r="E487" s="113"/>
      <c r="F487" s="113"/>
      <c r="G487" s="113"/>
      <c r="H487" s="113"/>
      <c r="I487" s="113"/>
      <c r="J487" s="113"/>
      <c r="K487" s="113"/>
      <c r="L487" s="113"/>
    </row>
    <row r="488" spans="2:12">
      <c r="B488" s="112"/>
      <c r="C488" s="112"/>
      <c r="D488" s="113"/>
      <c r="E488" s="113"/>
      <c r="F488" s="113"/>
      <c r="G488" s="113"/>
      <c r="H488" s="113"/>
      <c r="I488" s="113"/>
      <c r="J488" s="113"/>
      <c r="K488" s="113"/>
      <c r="L488" s="113"/>
    </row>
    <row r="489" spans="2:12">
      <c r="B489" s="112"/>
      <c r="C489" s="112"/>
      <c r="D489" s="113"/>
      <c r="E489" s="113"/>
      <c r="F489" s="113"/>
      <c r="G489" s="113"/>
      <c r="H489" s="113"/>
      <c r="I489" s="113"/>
      <c r="J489" s="113"/>
      <c r="K489" s="113"/>
      <c r="L489" s="113"/>
    </row>
    <row r="490" spans="2:12">
      <c r="B490" s="112"/>
      <c r="C490" s="112"/>
      <c r="D490" s="113"/>
      <c r="E490" s="113"/>
      <c r="F490" s="113"/>
      <c r="G490" s="113"/>
      <c r="H490" s="113"/>
      <c r="I490" s="113"/>
      <c r="J490" s="113"/>
      <c r="K490" s="113"/>
      <c r="L490" s="113"/>
    </row>
    <row r="491" spans="2:12">
      <c r="B491" s="112"/>
      <c r="C491" s="112"/>
      <c r="D491" s="113"/>
      <c r="E491" s="113"/>
      <c r="F491" s="113"/>
      <c r="G491" s="113"/>
      <c r="H491" s="113"/>
      <c r="I491" s="113"/>
      <c r="J491" s="113"/>
      <c r="K491" s="113"/>
      <c r="L491" s="113"/>
    </row>
    <row r="492" spans="2:12">
      <c r="B492" s="112"/>
      <c r="C492" s="112"/>
      <c r="D492" s="113"/>
      <c r="E492" s="113"/>
      <c r="F492" s="113"/>
      <c r="G492" s="113"/>
      <c r="H492" s="113"/>
      <c r="I492" s="113"/>
      <c r="J492" s="113"/>
      <c r="K492" s="113"/>
      <c r="L492" s="113"/>
    </row>
    <row r="493" spans="2:12">
      <c r="B493" s="112"/>
      <c r="C493" s="112"/>
      <c r="D493" s="113"/>
      <c r="E493" s="113"/>
      <c r="F493" s="113"/>
      <c r="G493" s="113"/>
      <c r="H493" s="113"/>
      <c r="I493" s="113"/>
      <c r="J493" s="113"/>
      <c r="K493" s="113"/>
      <c r="L493" s="113"/>
    </row>
    <row r="494" spans="2:12">
      <c r="B494" s="112"/>
      <c r="C494" s="112"/>
      <c r="D494" s="113"/>
      <c r="E494" s="113"/>
      <c r="F494" s="113"/>
      <c r="G494" s="113"/>
      <c r="H494" s="113"/>
      <c r="I494" s="113"/>
      <c r="J494" s="113"/>
      <c r="K494" s="113"/>
      <c r="L494" s="113"/>
    </row>
    <row r="495" spans="2:12">
      <c r="B495" s="112"/>
      <c r="C495" s="112"/>
      <c r="D495" s="113"/>
      <c r="E495" s="113"/>
      <c r="F495" s="113"/>
      <c r="G495" s="113"/>
      <c r="H495" s="113"/>
      <c r="I495" s="113"/>
      <c r="J495" s="113"/>
      <c r="K495" s="113"/>
      <c r="L495" s="113"/>
    </row>
    <row r="496" spans="2:12">
      <c r="B496" s="112"/>
      <c r="C496" s="112"/>
      <c r="D496" s="113"/>
      <c r="E496" s="113"/>
      <c r="F496" s="113"/>
      <c r="G496" s="113"/>
      <c r="H496" s="113"/>
      <c r="I496" s="113"/>
      <c r="J496" s="113"/>
      <c r="K496" s="113"/>
      <c r="L496" s="113"/>
    </row>
    <row r="497" spans="2:12">
      <c r="B497" s="112"/>
      <c r="C497" s="112"/>
      <c r="D497" s="113"/>
      <c r="E497" s="113"/>
      <c r="F497" s="113"/>
      <c r="G497" s="113"/>
      <c r="H497" s="113"/>
      <c r="I497" s="113"/>
      <c r="J497" s="113"/>
      <c r="K497" s="113"/>
      <c r="L497" s="113"/>
    </row>
    <row r="498" spans="2:12">
      <c r="B498" s="112"/>
      <c r="C498" s="112"/>
      <c r="D498" s="113"/>
      <c r="E498" s="113"/>
      <c r="F498" s="113"/>
      <c r="G498" s="113"/>
      <c r="H498" s="113"/>
      <c r="I498" s="113"/>
      <c r="J498" s="113"/>
      <c r="K498" s="113"/>
      <c r="L498" s="113"/>
    </row>
    <row r="499" spans="2:12">
      <c r="B499" s="112"/>
      <c r="C499" s="112"/>
      <c r="D499" s="113"/>
      <c r="E499" s="113"/>
      <c r="F499" s="113"/>
      <c r="G499" s="113"/>
      <c r="H499" s="113"/>
      <c r="I499" s="113"/>
      <c r="J499" s="113"/>
      <c r="K499" s="113"/>
      <c r="L499" s="113"/>
    </row>
    <row r="500" spans="2:12">
      <c r="B500" s="112"/>
      <c r="C500" s="112"/>
      <c r="D500" s="113"/>
      <c r="E500" s="113"/>
      <c r="F500" s="113"/>
      <c r="G500" s="113"/>
      <c r="H500" s="113"/>
      <c r="I500" s="113"/>
      <c r="J500" s="113"/>
      <c r="K500" s="113"/>
      <c r="L500" s="113"/>
    </row>
    <row r="501" spans="2:12">
      <c r="B501" s="112"/>
      <c r="C501" s="112"/>
      <c r="D501" s="113"/>
      <c r="E501" s="113"/>
      <c r="F501" s="113"/>
      <c r="G501" s="113"/>
      <c r="H501" s="113"/>
      <c r="I501" s="113"/>
      <c r="J501" s="113"/>
      <c r="K501" s="113"/>
      <c r="L501" s="113"/>
    </row>
    <row r="502" spans="2:12">
      <c r="B502" s="112"/>
      <c r="C502" s="112"/>
      <c r="D502" s="113"/>
      <c r="E502" s="113"/>
      <c r="F502" s="113"/>
      <c r="G502" s="113"/>
      <c r="H502" s="113"/>
      <c r="I502" s="113"/>
      <c r="J502" s="113"/>
      <c r="K502" s="113"/>
      <c r="L502" s="113"/>
    </row>
    <row r="503" spans="2:12">
      <c r="B503" s="112"/>
      <c r="C503" s="112"/>
      <c r="D503" s="113"/>
      <c r="E503" s="113"/>
      <c r="F503" s="113"/>
      <c r="G503" s="113"/>
      <c r="H503" s="113"/>
      <c r="I503" s="113"/>
      <c r="J503" s="113"/>
      <c r="K503" s="113"/>
      <c r="L503" s="113"/>
    </row>
    <row r="504" spans="2:12">
      <c r="B504" s="112"/>
      <c r="C504" s="112"/>
      <c r="D504" s="113"/>
      <c r="E504" s="113"/>
      <c r="F504" s="113"/>
      <c r="G504" s="113"/>
      <c r="H504" s="113"/>
      <c r="I504" s="113"/>
      <c r="J504" s="113"/>
      <c r="K504" s="113"/>
      <c r="L504" s="113"/>
    </row>
    <row r="505" spans="2:12">
      <c r="B505" s="112"/>
      <c r="C505" s="112"/>
      <c r="D505" s="113"/>
      <c r="E505" s="113"/>
      <c r="F505" s="113"/>
      <c r="G505" s="113"/>
      <c r="H505" s="113"/>
      <c r="I505" s="113"/>
      <c r="J505" s="113"/>
      <c r="K505" s="113"/>
      <c r="L505" s="113"/>
    </row>
    <row r="506" spans="2:12">
      <c r="D506" s="1"/>
    </row>
    <row r="507" spans="2:12">
      <c r="D507" s="1"/>
    </row>
    <row r="508" spans="2:12">
      <c r="D508" s="1"/>
    </row>
    <row r="509" spans="2:12">
      <c r="D509" s="1"/>
    </row>
    <row r="510" spans="2:12">
      <c r="D510" s="1"/>
    </row>
    <row r="511" spans="2:12">
      <c r="E511" s="2"/>
    </row>
  </sheetData>
  <sheetProtection sheet="1" objects="1" scenarios="1"/>
  <mergeCells count="1">
    <mergeCell ref="B6:L6"/>
  </mergeCells>
  <phoneticPr fontId="5" type="noConversion"/>
  <dataValidations disablePrompts="1"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K1099"/>
  <sheetViews>
    <sheetView rightToLeft="1" workbookViewId="0"/>
  </sheetViews>
  <sheetFormatPr defaultColWidth="9.140625" defaultRowHeight="18"/>
  <cols>
    <col min="1" max="1" width="6.28515625" style="1" customWidth="1"/>
    <col min="2" max="2" width="47" style="2" bestFit="1" customWidth="1"/>
    <col min="3" max="3" width="50.42578125" style="2" bestFit="1" customWidth="1"/>
    <col min="4" max="4" width="8.5703125" style="2" bestFit="1" customWidth="1"/>
    <col min="5" max="5" width="12.28515625" style="1" bestFit="1" customWidth="1"/>
    <col min="6" max="6" width="11.28515625" style="1" bestFit="1" customWidth="1"/>
    <col min="7" max="7" width="13.140625" style="1" bestFit="1" customWidth="1"/>
    <col min="8" max="8" width="6.42578125" style="1" bestFit="1" customWidth="1"/>
    <col min="9" max="9" width="9.7109375" style="1" bestFit="1" customWidth="1"/>
    <col min="10" max="10" width="10" style="1" bestFit="1" customWidth="1"/>
    <col min="11" max="11" width="10.42578125" style="1" bestFit="1" customWidth="1"/>
    <col min="12" max="16384" width="9.140625" style="1"/>
  </cols>
  <sheetData>
    <row r="1" spans="2:11">
      <c r="B1" s="46" t="s">
        <v>142</v>
      </c>
      <c r="C1" s="67" t="s" vm="1">
        <v>225</v>
      </c>
    </row>
    <row r="2" spans="2:11">
      <c r="B2" s="46" t="s">
        <v>141</v>
      </c>
      <c r="C2" s="67" t="s">
        <v>226</v>
      </c>
    </row>
    <row r="3" spans="2:11">
      <c r="B3" s="46" t="s">
        <v>143</v>
      </c>
      <c r="C3" s="67" t="s">
        <v>227</v>
      </c>
    </row>
    <row r="4" spans="2:11">
      <c r="B4" s="46" t="s">
        <v>144</v>
      </c>
      <c r="C4" s="67">
        <v>2145</v>
      </c>
    </row>
    <row r="6" spans="2:11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11" ht="26.25" customHeight="1">
      <c r="B7" s="127" t="s">
        <v>97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11" s="3" customFormat="1" ht="63">
      <c r="B8" s="21" t="s">
        <v>112</v>
      </c>
      <c r="C8" s="29" t="s">
        <v>44</v>
      </c>
      <c r="D8" s="29" t="s">
        <v>65</v>
      </c>
      <c r="E8" s="29" t="s">
        <v>99</v>
      </c>
      <c r="F8" s="29" t="s">
        <v>100</v>
      </c>
      <c r="G8" s="29" t="s">
        <v>201</v>
      </c>
      <c r="H8" s="29" t="s">
        <v>200</v>
      </c>
      <c r="I8" s="29" t="s">
        <v>107</v>
      </c>
      <c r="J8" s="29" t="s">
        <v>145</v>
      </c>
      <c r="K8" s="30" t="s">
        <v>147</v>
      </c>
    </row>
    <row r="9" spans="2:11" s="3" customFormat="1" ht="22.5" customHeight="1">
      <c r="B9" s="14"/>
      <c r="C9" s="15"/>
      <c r="D9" s="15"/>
      <c r="E9" s="15"/>
      <c r="F9" s="15" t="s">
        <v>21</v>
      </c>
      <c r="G9" s="15" t="s">
        <v>208</v>
      </c>
      <c r="H9" s="15"/>
      <c r="I9" s="15" t="s">
        <v>204</v>
      </c>
      <c r="J9" s="31" t="s">
        <v>19</v>
      </c>
      <c r="K9" s="16" t="s">
        <v>19</v>
      </c>
    </row>
    <row r="10" spans="2:1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9" t="s">
        <v>8</v>
      </c>
    </row>
    <row r="11" spans="2:11" s="4" customFormat="1" ht="18" customHeight="1">
      <c r="B11" s="68" t="s">
        <v>48</v>
      </c>
      <c r="C11" s="69"/>
      <c r="D11" s="69"/>
      <c r="E11" s="69"/>
      <c r="F11" s="69"/>
      <c r="G11" s="77"/>
      <c r="H11" s="79"/>
      <c r="I11" s="77">
        <v>-1423.9303418210002</v>
      </c>
      <c r="J11" s="78">
        <f>I11/$I$11</f>
        <v>1</v>
      </c>
      <c r="K11" s="78">
        <f>I11/'סכום נכסי הקרן'!$C$42</f>
        <v>-1.9577003075130625E-3</v>
      </c>
    </row>
    <row r="12" spans="2:11" ht="19.5" customHeight="1">
      <c r="B12" s="70" t="s">
        <v>34</v>
      </c>
      <c r="C12" s="71"/>
      <c r="D12" s="71"/>
      <c r="E12" s="71"/>
      <c r="F12" s="71"/>
      <c r="G12" s="80"/>
      <c r="H12" s="82"/>
      <c r="I12" s="80">
        <v>-1256.921281853</v>
      </c>
      <c r="J12" s="81">
        <f t="shared" ref="J12:J75" si="0">I12/$I$11</f>
        <v>0.88271261938668999</v>
      </c>
      <c r="K12" s="81">
        <f>I12/'סכום נכסי הקרן'!$C$42</f>
        <v>-1.7280867664189838E-3</v>
      </c>
    </row>
    <row r="13" spans="2:11">
      <c r="B13" s="89" t="s">
        <v>2106</v>
      </c>
      <c r="C13" s="71"/>
      <c r="D13" s="71"/>
      <c r="E13" s="71"/>
      <c r="F13" s="71"/>
      <c r="G13" s="80"/>
      <c r="H13" s="82"/>
      <c r="I13" s="80">
        <v>-156.97040383600029</v>
      </c>
      <c r="J13" s="81">
        <f t="shared" si="0"/>
        <v>0.11023741767821166</v>
      </c>
      <c r="K13" s="81">
        <f>I13/'סכום נכסי הקרן'!$C$42</f>
        <v>-2.1581182648808085E-4</v>
      </c>
    </row>
    <row r="14" spans="2:11">
      <c r="B14" s="76" t="s">
        <v>2107</v>
      </c>
      <c r="C14" s="73" t="s">
        <v>2108</v>
      </c>
      <c r="D14" s="86" t="s">
        <v>642</v>
      </c>
      <c r="E14" s="86" t="s">
        <v>128</v>
      </c>
      <c r="F14" s="99">
        <v>43894</v>
      </c>
      <c r="G14" s="83">
        <v>862206.43955000013</v>
      </c>
      <c r="H14" s="85">
        <v>-1.2201690000000001</v>
      </c>
      <c r="I14" s="83">
        <v>-10.520375178000002</v>
      </c>
      <c r="J14" s="84">
        <f t="shared" si="0"/>
        <v>7.3882653308349122E-3</v>
      </c>
      <c r="K14" s="84">
        <f>I14/'סכום נכסי הקרן'!$C$42</f>
        <v>-1.4464009310163606E-5</v>
      </c>
    </row>
    <row r="15" spans="2:11">
      <c r="B15" s="76" t="s">
        <v>2109</v>
      </c>
      <c r="C15" s="73" t="s">
        <v>2110</v>
      </c>
      <c r="D15" s="86" t="s">
        <v>642</v>
      </c>
      <c r="E15" s="86" t="s">
        <v>128</v>
      </c>
      <c r="F15" s="99">
        <v>43888</v>
      </c>
      <c r="G15" s="83">
        <v>949069.28985000018</v>
      </c>
      <c r="H15" s="85">
        <v>-1.2171989999999999</v>
      </c>
      <c r="I15" s="83">
        <v>-11.552058400000002</v>
      </c>
      <c r="J15" s="84">
        <f t="shared" si="0"/>
        <v>8.1127974176226879E-3</v>
      </c>
      <c r="K15" s="84">
        <f>I15/'סכום נכסי הקרן'!$C$42</f>
        <v>-1.5882425999271115E-5</v>
      </c>
    </row>
    <row r="16" spans="2:11" s="6" customFormat="1">
      <c r="B16" s="76" t="s">
        <v>2111</v>
      </c>
      <c r="C16" s="73" t="s">
        <v>2112</v>
      </c>
      <c r="D16" s="86" t="s">
        <v>642</v>
      </c>
      <c r="E16" s="86" t="s">
        <v>128</v>
      </c>
      <c r="F16" s="99">
        <v>44084</v>
      </c>
      <c r="G16" s="83">
        <v>2071305.8400000003</v>
      </c>
      <c r="H16" s="85">
        <v>-1.1549879999999999</v>
      </c>
      <c r="I16" s="83">
        <v>-23.923331915000002</v>
      </c>
      <c r="J16" s="84">
        <f t="shared" si="0"/>
        <v>1.6800914491649593E-2</v>
      </c>
      <c r="K16" s="84">
        <f>I16/'סכום נכסי הקרן'!$C$42</f>
        <v>-3.2891155466803074E-5</v>
      </c>
    </row>
    <row r="17" spans="2:11" s="6" customFormat="1">
      <c r="B17" s="76" t="s">
        <v>2113</v>
      </c>
      <c r="C17" s="73" t="s">
        <v>2114</v>
      </c>
      <c r="D17" s="86" t="s">
        <v>642</v>
      </c>
      <c r="E17" s="86" t="s">
        <v>128</v>
      </c>
      <c r="F17" s="99">
        <v>44039</v>
      </c>
      <c r="G17" s="83">
        <v>519304.10000000009</v>
      </c>
      <c r="H17" s="85">
        <v>-1.1741569999999999</v>
      </c>
      <c r="I17" s="83">
        <v>-6.0974440360000006</v>
      </c>
      <c r="J17" s="84">
        <f t="shared" si="0"/>
        <v>4.2821224163270902E-3</v>
      </c>
      <c r="K17" s="84">
        <f>I17/'סכום נכסי הקרן'!$C$42</f>
        <v>-8.3831123712521222E-6</v>
      </c>
    </row>
    <row r="18" spans="2:11" s="6" customFormat="1">
      <c r="B18" s="76" t="s">
        <v>2115</v>
      </c>
      <c r="C18" s="73" t="s">
        <v>2116</v>
      </c>
      <c r="D18" s="86" t="s">
        <v>642</v>
      </c>
      <c r="E18" s="86" t="s">
        <v>128</v>
      </c>
      <c r="F18" s="99">
        <v>44053</v>
      </c>
      <c r="G18" s="83">
        <v>172710.35460000002</v>
      </c>
      <c r="H18" s="85">
        <v>-1.1181680000000001</v>
      </c>
      <c r="I18" s="83">
        <v>-1.9311916460000003</v>
      </c>
      <c r="J18" s="84">
        <f t="shared" si="0"/>
        <v>1.3562402522656317E-3</v>
      </c>
      <c r="K18" s="84">
        <f>I18/'סכום נכסי הקרן'!$C$42</f>
        <v>-2.6551119589220201E-6</v>
      </c>
    </row>
    <row r="19" spans="2:11">
      <c r="B19" s="76" t="s">
        <v>2117</v>
      </c>
      <c r="C19" s="73" t="s">
        <v>2118</v>
      </c>
      <c r="D19" s="86" t="s">
        <v>642</v>
      </c>
      <c r="E19" s="86" t="s">
        <v>128</v>
      </c>
      <c r="F19" s="99">
        <v>44041</v>
      </c>
      <c r="G19" s="83">
        <v>831619.69520000007</v>
      </c>
      <c r="H19" s="85">
        <v>-1.116706</v>
      </c>
      <c r="I19" s="83">
        <v>-9.2867480280000017</v>
      </c>
      <c r="J19" s="84">
        <f t="shared" si="0"/>
        <v>6.521911750348405E-3</v>
      </c>
      <c r="K19" s="84">
        <f>I19/'סכום נכסי הקרן'!$C$42</f>
        <v>-1.2767948639230127E-5</v>
      </c>
    </row>
    <row r="20" spans="2:11">
      <c r="B20" s="76" t="s">
        <v>2119</v>
      </c>
      <c r="C20" s="73" t="s">
        <v>2120</v>
      </c>
      <c r="D20" s="86" t="s">
        <v>642</v>
      </c>
      <c r="E20" s="86" t="s">
        <v>128</v>
      </c>
      <c r="F20" s="99">
        <v>43893</v>
      </c>
      <c r="G20" s="83">
        <v>415993.13140000007</v>
      </c>
      <c r="H20" s="85">
        <v>-0.993448</v>
      </c>
      <c r="I20" s="83">
        <v>-4.132676280000001</v>
      </c>
      <c r="J20" s="84">
        <f t="shared" si="0"/>
        <v>2.9023022816656243E-3</v>
      </c>
      <c r="K20" s="84">
        <f>I20/'סכום נכסי הקרן'!$C$42</f>
        <v>-5.6818380693126554E-6</v>
      </c>
    </row>
    <row r="21" spans="2:11">
      <c r="B21" s="76" t="s">
        <v>2121</v>
      </c>
      <c r="C21" s="73" t="s">
        <v>2122</v>
      </c>
      <c r="D21" s="86" t="s">
        <v>642</v>
      </c>
      <c r="E21" s="86" t="s">
        <v>128</v>
      </c>
      <c r="F21" s="99">
        <v>44046</v>
      </c>
      <c r="G21" s="83">
        <v>518740.27140000009</v>
      </c>
      <c r="H21" s="85">
        <v>-1.0217430000000001</v>
      </c>
      <c r="I21" s="83">
        <v>-5.3001942519999998</v>
      </c>
      <c r="J21" s="84">
        <f t="shared" si="0"/>
        <v>3.7222286065074087E-3</v>
      </c>
      <c r="K21" s="84">
        <f>I21/'סכום נכסי הקרן'!$C$42</f>
        <v>-7.287008087593472E-6</v>
      </c>
    </row>
    <row r="22" spans="2:11">
      <c r="B22" s="76" t="s">
        <v>2123</v>
      </c>
      <c r="C22" s="73" t="s">
        <v>2124</v>
      </c>
      <c r="D22" s="86" t="s">
        <v>642</v>
      </c>
      <c r="E22" s="86" t="s">
        <v>128</v>
      </c>
      <c r="F22" s="99">
        <v>44048</v>
      </c>
      <c r="G22" s="83">
        <v>692465.97200000007</v>
      </c>
      <c r="H22" s="85">
        <v>-0.88488</v>
      </c>
      <c r="I22" s="83">
        <v>-6.1274901520000009</v>
      </c>
      <c r="J22" s="84">
        <f t="shared" si="0"/>
        <v>4.3032232490838214E-3</v>
      </c>
      <c r="K22" s="84">
        <f>I22/'סכום נכסי הקרן'!$C$42</f>
        <v>-8.4244214780287571E-6</v>
      </c>
    </row>
    <row r="23" spans="2:11">
      <c r="B23" s="76" t="s">
        <v>2125</v>
      </c>
      <c r="C23" s="73" t="s">
        <v>2126</v>
      </c>
      <c r="D23" s="86" t="s">
        <v>642</v>
      </c>
      <c r="E23" s="86" t="s">
        <v>128</v>
      </c>
      <c r="F23" s="99">
        <v>44047</v>
      </c>
      <c r="G23" s="83">
        <v>519806.38470000005</v>
      </c>
      <c r="H23" s="85">
        <v>-0.80039700000000003</v>
      </c>
      <c r="I23" s="83">
        <v>-4.1605125350000005</v>
      </c>
      <c r="J23" s="84">
        <f t="shared" si="0"/>
        <v>2.9218511698257017E-3</v>
      </c>
      <c r="K23" s="84">
        <f>I23/'סכום נכסי הקרן'!$C$42</f>
        <v>-5.7201089336751774E-6</v>
      </c>
    </row>
    <row r="24" spans="2:11">
      <c r="B24" s="76" t="s">
        <v>2127</v>
      </c>
      <c r="C24" s="73" t="s">
        <v>2128</v>
      </c>
      <c r="D24" s="86" t="s">
        <v>642</v>
      </c>
      <c r="E24" s="86" t="s">
        <v>128</v>
      </c>
      <c r="F24" s="99">
        <v>43894</v>
      </c>
      <c r="G24" s="83">
        <v>987921.50454000011</v>
      </c>
      <c r="H24" s="85">
        <v>-0.70218400000000003</v>
      </c>
      <c r="I24" s="83">
        <v>-6.9370259740000009</v>
      </c>
      <c r="J24" s="84">
        <f t="shared" si="0"/>
        <v>4.8717453166483918E-3</v>
      </c>
      <c r="K24" s="84">
        <f>I24/'סכום נכסי הקרן'!$C$42</f>
        <v>-9.5374173045278782E-6</v>
      </c>
    </row>
    <row r="25" spans="2:11">
      <c r="B25" s="76" t="s">
        <v>2129</v>
      </c>
      <c r="C25" s="73" t="s">
        <v>2130</v>
      </c>
      <c r="D25" s="86" t="s">
        <v>642</v>
      </c>
      <c r="E25" s="86" t="s">
        <v>128</v>
      </c>
      <c r="F25" s="99">
        <v>44090</v>
      </c>
      <c r="G25" s="83">
        <v>834503.36032000009</v>
      </c>
      <c r="H25" s="85">
        <v>-0.70405200000000001</v>
      </c>
      <c r="I25" s="83">
        <v>-5.8753386500000016</v>
      </c>
      <c r="J25" s="84">
        <f t="shared" si="0"/>
        <v>4.1261419027607046E-3</v>
      </c>
      <c r="K25" s="84">
        <f>I25/'סכום נכסי הקרן'!$C$42</f>
        <v>-8.0777492718771622E-6</v>
      </c>
    </row>
    <row r="26" spans="2:11">
      <c r="B26" s="76" t="s">
        <v>2131</v>
      </c>
      <c r="C26" s="73" t="s">
        <v>2132</v>
      </c>
      <c r="D26" s="86" t="s">
        <v>642</v>
      </c>
      <c r="E26" s="86" t="s">
        <v>128</v>
      </c>
      <c r="F26" s="99">
        <v>43895</v>
      </c>
      <c r="G26" s="83">
        <v>1040892.1053600002</v>
      </c>
      <c r="H26" s="85">
        <v>-0.60941800000000002</v>
      </c>
      <c r="I26" s="83">
        <v>-6.343385811000001</v>
      </c>
      <c r="J26" s="84">
        <f t="shared" si="0"/>
        <v>4.4548427859804791E-3</v>
      </c>
      <c r="K26" s="84">
        <f>I26/'סכום נכסי הקרן'!$C$42</f>
        <v>-8.7212470920363324E-6</v>
      </c>
    </row>
    <row r="27" spans="2:11">
      <c r="B27" s="76" t="s">
        <v>2133</v>
      </c>
      <c r="C27" s="73" t="s">
        <v>2134</v>
      </c>
      <c r="D27" s="86" t="s">
        <v>642</v>
      </c>
      <c r="E27" s="86" t="s">
        <v>128</v>
      </c>
      <c r="F27" s="99">
        <v>43895</v>
      </c>
      <c r="G27" s="83">
        <v>1041135.7884000001</v>
      </c>
      <c r="H27" s="85">
        <v>-0.59105799999999997</v>
      </c>
      <c r="I27" s="83">
        <v>-6.1537159800000012</v>
      </c>
      <c r="J27" s="84">
        <f t="shared" si="0"/>
        <v>4.321641164082712E-3</v>
      </c>
      <c r="K27" s="84">
        <f>I27/'סכום נכסי הקרן'!$C$42</f>
        <v>-8.4604782358858343E-6</v>
      </c>
    </row>
    <row r="28" spans="2:11">
      <c r="B28" s="76" t="s">
        <v>2135</v>
      </c>
      <c r="C28" s="73" t="s">
        <v>2136</v>
      </c>
      <c r="D28" s="86" t="s">
        <v>642</v>
      </c>
      <c r="E28" s="86" t="s">
        <v>128</v>
      </c>
      <c r="F28" s="99">
        <v>44018</v>
      </c>
      <c r="G28" s="83">
        <v>1218510.6425240003</v>
      </c>
      <c r="H28" s="85">
        <v>-0.346329</v>
      </c>
      <c r="I28" s="83">
        <v>-4.2200507490000012</v>
      </c>
      <c r="J28" s="84">
        <f t="shared" si="0"/>
        <v>2.9636637587223324E-3</v>
      </c>
      <c r="K28" s="84">
        <f>I28/'סכום נכסי הקרן'!$C$42</f>
        <v>-5.8019654518160288E-6</v>
      </c>
    </row>
    <row r="29" spans="2:11">
      <c r="B29" s="76" t="s">
        <v>2137</v>
      </c>
      <c r="C29" s="73" t="s">
        <v>2138</v>
      </c>
      <c r="D29" s="86" t="s">
        <v>642</v>
      </c>
      <c r="E29" s="86" t="s">
        <v>128</v>
      </c>
      <c r="F29" s="99">
        <v>44103</v>
      </c>
      <c r="G29" s="83">
        <v>697441.16740000015</v>
      </c>
      <c r="H29" s="85">
        <v>-1.804E-2</v>
      </c>
      <c r="I29" s="83">
        <v>-0.12581705600000001</v>
      </c>
      <c r="J29" s="84">
        <f t="shared" si="0"/>
        <v>8.8358996437352589E-5</v>
      </c>
      <c r="K29" s="84">
        <f>I29/'סכום נכסי הקרן'!$C$42</f>
        <v>-1.7298043449695075E-7</v>
      </c>
    </row>
    <row r="30" spans="2:11">
      <c r="B30" s="76" t="s">
        <v>2139</v>
      </c>
      <c r="C30" s="73" t="s">
        <v>2140</v>
      </c>
      <c r="D30" s="86" t="s">
        <v>642</v>
      </c>
      <c r="E30" s="86" t="s">
        <v>128</v>
      </c>
      <c r="F30" s="99">
        <v>44014</v>
      </c>
      <c r="G30" s="83">
        <v>872182.21400000015</v>
      </c>
      <c r="H30" s="85">
        <v>-0.13076099999999999</v>
      </c>
      <c r="I30" s="83">
        <v>-1.1404733830000002</v>
      </c>
      <c r="J30" s="84">
        <f t="shared" si="0"/>
        <v>8.0093340910307475E-4</v>
      </c>
      <c r="K30" s="84">
        <f>I30/'סכום נכסי הקרן'!$C$42</f>
        <v>-1.5679875812985749E-6</v>
      </c>
    </row>
    <row r="31" spans="2:11">
      <c r="B31" s="76" t="s">
        <v>2141</v>
      </c>
      <c r="C31" s="73" t="s">
        <v>2142</v>
      </c>
      <c r="D31" s="86" t="s">
        <v>642</v>
      </c>
      <c r="E31" s="86" t="s">
        <v>128</v>
      </c>
      <c r="F31" s="99">
        <v>44097</v>
      </c>
      <c r="G31" s="83">
        <v>1046862.3398400001</v>
      </c>
      <c r="H31" s="85">
        <v>-5.0869999999999999E-2</v>
      </c>
      <c r="I31" s="83">
        <v>-0.53253948400000017</v>
      </c>
      <c r="J31" s="84">
        <f t="shared" si="0"/>
        <v>3.7399265143754119E-4</v>
      </c>
      <c r="K31" s="84">
        <f>I31/'סכום נכסי הקרן'!$C$42</f>
        <v>-7.3216552872689991E-7</v>
      </c>
    </row>
    <row r="32" spans="2:11">
      <c r="B32" s="76" t="s">
        <v>2143</v>
      </c>
      <c r="C32" s="73" t="s">
        <v>2144</v>
      </c>
      <c r="D32" s="86" t="s">
        <v>642</v>
      </c>
      <c r="E32" s="86" t="s">
        <v>128</v>
      </c>
      <c r="F32" s="99">
        <v>44019</v>
      </c>
      <c r="G32" s="83">
        <v>523872.84543000004</v>
      </c>
      <c r="H32" s="85">
        <v>-3.3665E-2</v>
      </c>
      <c r="I32" s="83">
        <v>-0.17636128500000003</v>
      </c>
      <c r="J32" s="84">
        <f t="shared" si="0"/>
        <v>1.2385527565516972E-4</v>
      </c>
      <c r="K32" s="84">
        <f>I32/'סכום נכסי הקרן'!$C$42</f>
        <v>-2.4247151123724091E-7</v>
      </c>
    </row>
    <row r="33" spans="2:11">
      <c r="B33" s="76" t="s">
        <v>2145</v>
      </c>
      <c r="C33" s="73" t="s">
        <v>2146</v>
      </c>
      <c r="D33" s="86" t="s">
        <v>642</v>
      </c>
      <c r="E33" s="86" t="s">
        <v>128</v>
      </c>
      <c r="F33" s="99">
        <v>44104</v>
      </c>
      <c r="G33" s="83">
        <v>840991.60684000014</v>
      </c>
      <c r="H33" s="85">
        <v>6.5048999999999996E-2</v>
      </c>
      <c r="I33" s="83">
        <v>0.54705387800000016</v>
      </c>
      <c r="J33" s="84">
        <f t="shared" si="0"/>
        <v>-3.841858424762532E-4</v>
      </c>
      <c r="K33" s="84">
        <f>I33/'סכום נכסי הקרן'!$C$42</f>
        <v>7.5212074195792589E-7</v>
      </c>
    </row>
    <row r="34" spans="2:11">
      <c r="B34" s="76" t="s">
        <v>2147</v>
      </c>
      <c r="C34" s="73" t="s">
        <v>2148</v>
      </c>
      <c r="D34" s="86" t="s">
        <v>642</v>
      </c>
      <c r="E34" s="86" t="s">
        <v>128</v>
      </c>
      <c r="F34" s="99">
        <v>44013</v>
      </c>
      <c r="G34" s="83">
        <v>210324.26996000003</v>
      </c>
      <c r="H34" s="85">
        <v>5.5522000000000002E-2</v>
      </c>
      <c r="I34" s="83">
        <v>0.11677725700000002</v>
      </c>
      <c r="J34" s="84">
        <f t="shared" si="0"/>
        <v>-8.2010512431850326E-5</v>
      </c>
      <c r="K34" s="84">
        <f>I34/'סכום נכסי הקרן'!$C$42</f>
        <v>1.6055200540713722E-7</v>
      </c>
    </row>
    <row r="35" spans="2:11">
      <c r="B35" s="76" t="s">
        <v>2149</v>
      </c>
      <c r="C35" s="73" t="s">
        <v>2150</v>
      </c>
      <c r="D35" s="86" t="s">
        <v>642</v>
      </c>
      <c r="E35" s="86" t="s">
        <v>128</v>
      </c>
      <c r="F35" s="99">
        <v>44103</v>
      </c>
      <c r="G35" s="83">
        <v>349664.85548000009</v>
      </c>
      <c r="H35" s="85">
        <v>0.157307</v>
      </c>
      <c r="I35" s="83">
        <v>0.55004775500000003</v>
      </c>
      <c r="J35" s="84">
        <f t="shared" si="0"/>
        <v>-3.8628838704045647E-4</v>
      </c>
      <c r="K35" s="84">
        <f>I35/'סכום נכסי הקרן'!$C$42</f>
        <v>7.5623689409782654E-7</v>
      </c>
    </row>
    <row r="36" spans="2:11">
      <c r="B36" s="76" t="s">
        <v>2151</v>
      </c>
      <c r="C36" s="73" t="s">
        <v>2152</v>
      </c>
      <c r="D36" s="86" t="s">
        <v>642</v>
      </c>
      <c r="E36" s="86" t="s">
        <v>128</v>
      </c>
      <c r="F36" s="99">
        <v>44012</v>
      </c>
      <c r="G36" s="83">
        <v>736797.82127000007</v>
      </c>
      <c r="H36" s="85">
        <v>0.14808499999999999</v>
      </c>
      <c r="I36" s="83">
        <v>1.0910841850000002</v>
      </c>
      <c r="J36" s="84">
        <f t="shared" si="0"/>
        <v>-7.6624828684011457E-4</v>
      </c>
      <c r="K36" s="84">
        <f>I36/'סכום נכסי הקרן'!$C$42</f>
        <v>1.5000845067782496E-6</v>
      </c>
    </row>
    <row r="37" spans="2:11">
      <c r="B37" s="76" t="s">
        <v>2153</v>
      </c>
      <c r="C37" s="73" t="s">
        <v>2154</v>
      </c>
      <c r="D37" s="86" t="s">
        <v>642</v>
      </c>
      <c r="E37" s="86" t="s">
        <v>128</v>
      </c>
      <c r="F37" s="99">
        <v>44025</v>
      </c>
      <c r="G37" s="83">
        <v>875735.92500000016</v>
      </c>
      <c r="H37" s="85">
        <v>0.264098</v>
      </c>
      <c r="I37" s="83">
        <v>2.3128050230000001</v>
      </c>
      <c r="J37" s="84">
        <f t="shared" si="0"/>
        <v>-1.6242402841435757E-3</v>
      </c>
      <c r="K37" s="84">
        <f>I37/'סכום נכסי הקרן'!$C$42</f>
        <v>3.1797757037429818E-6</v>
      </c>
    </row>
    <row r="38" spans="2:11">
      <c r="B38" s="76" t="s">
        <v>2155</v>
      </c>
      <c r="C38" s="73" t="s">
        <v>2156</v>
      </c>
      <c r="D38" s="86" t="s">
        <v>642</v>
      </c>
      <c r="E38" s="86" t="s">
        <v>128</v>
      </c>
      <c r="F38" s="99">
        <v>44012</v>
      </c>
      <c r="G38" s="83">
        <v>632439.08028000011</v>
      </c>
      <c r="H38" s="85">
        <v>0.29033599999999998</v>
      </c>
      <c r="I38" s="83">
        <v>1.8362001580000002</v>
      </c>
      <c r="J38" s="84">
        <f t="shared" si="0"/>
        <v>-1.2895294833395901E-3</v>
      </c>
      <c r="K38" s="84">
        <f>I38/'סכום נכסי הקרן'!$C$42</f>
        <v>2.5245122660810758E-6</v>
      </c>
    </row>
    <row r="39" spans="2:11">
      <c r="B39" s="76" t="s">
        <v>2157</v>
      </c>
      <c r="C39" s="73" t="s">
        <v>2158</v>
      </c>
      <c r="D39" s="86" t="s">
        <v>642</v>
      </c>
      <c r="E39" s="86" t="s">
        <v>128</v>
      </c>
      <c r="F39" s="99">
        <v>43941</v>
      </c>
      <c r="G39" s="83">
        <v>714326.37138000014</v>
      </c>
      <c r="H39" s="85">
        <v>2.2626529999999998</v>
      </c>
      <c r="I39" s="83">
        <v>16.162726766000002</v>
      </c>
      <c r="J39" s="84">
        <f t="shared" si="0"/>
        <v>-1.1350784719799018E-2</v>
      </c>
      <c r="K39" s="84">
        <f>I39/'סכום נכסי הקרן'!$C$42</f>
        <v>2.2221434736465109E-5</v>
      </c>
    </row>
    <row r="40" spans="2:11">
      <c r="B40" s="76" t="s">
        <v>2159</v>
      </c>
      <c r="C40" s="73" t="s">
        <v>2160</v>
      </c>
      <c r="D40" s="86" t="s">
        <v>642</v>
      </c>
      <c r="E40" s="86" t="s">
        <v>128</v>
      </c>
      <c r="F40" s="99">
        <v>44104</v>
      </c>
      <c r="G40" s="83">
        <v>840906.07440000016</v>
      </c>
      <c r="H40" s="85">
        <v>-0.26150400000000001</v>
      </c>
      <c r="I40" s="83">
        <v>-2.1990053080000003</v>
      </c>
      <c r="J40" s="84">
        <f t="shared" si="0"/>
        <v>1.5443208445068961E-3</v>
      </c>
      <c r="K40" s="84">
        <f>I40/'סכום נכסי הקרן'!$C$42</f>
        <v>-3.0233173921899826E-6</v>
      </c>
    </row>
    <row r="41" spans="2:11">
      <c r="B41" s="76" t="s">
        <v>2161</v>
      </c>
      <c r="C41" s="73" t="s">
        <v>2162</v>
      </c>
      <c r="D41" s="86" t="s">
        <v>642</v>
      </c>
      <c r="E41" s="86" t="s">
        <v>128</v>
      </c>
      <c r="F41" s="99">
        <v>44075</v>
      </c>
      <c r="G41" s="83">
        <v>561739.48456500017</v>
      </c>
      <c r="H41" s="85">
        <v>-3.0212659999999998</v>
      </c>
      <c r="I41" s="83">
        <v>-16.971646086000003</v>
      </c>
      <c r="J41" s="84">
        <f t="shared" si="0"/>
        <v>1.1918873829386719E-2</v>
      </c>
      <c r="K41" s="84">
        <f>I41/'סכום נכסי הקרן'!$C$42</f>
        <v>-2.333358296099977E-5</v>
      </c>
    </row>
    <row r="42" spans="2:11">
      <c r="B42" s="76" t="s">
        <v>2163</v>
      </c>
      <c r="C42" s="73" t="s">
        <v>2164</v>
      </c>
      <c r="D42" s="86" t="s">
        <v>642</v>
      </c>
      <c r="E42" s="86" t="s">
        <v>128</v>
      </c>
      <c r="F42" s="99">
        <v>44076</v>
      </c>
      <c r="G42" s="83">
        <v>467973.67920000007</v>
      </c>
      <c r="H42" s="85">
        <v>-2.8155389999999998</v>
      </c>
      <c r="I42" s="83">
        <v>-13.175983465000003</v>
      </c>
      <c r="J42" s="84">
        <f t="shared" si="0"/>
        <v>9.2532500207487909E-3</v>
      </c>
      <c r="K42" s="84">
        <f>I42/'סכום נכסי הקרן'!$C$42</f>
        <v>-1.8115090411115161E-5</v>
      </c>
    </row>
    <row r="43" spans="2:11">
      <c r="B43" s="76" t="s">
        <v>2165</v>
      </c>
      <c r="C43" s="73" t="s">
        <v>2166</v>
      </c>
      <c r="D43" s="86" t="s">
        <v>642</v>
      </c>
      <c r="E43" s="86" t="s">
        <v>128</v>
      </c>
      <c r="F43" s="99">
        <v>44074</v>
      </c>
      <c r="G43" s="83">
        <v>208636.74042600003</v>
      </c>
      <c r="H43" s="85">
        <v>-2.8060489999999998</v>
      </c>
      <c r="I43" s="83">
        <v>-5.8544491200000008</v>
      </c>
      <c r="J43" s="84">
        <f t="shared" si="0"/>
        <v>4.1114715713642357E-3</v>
      </c>
      <c r="K43" s="84">
        <f>I43/'סכום נכסי הקרן'!$C$42</f>
        <v>-8.0490291595909782E-6</v>
      </c>
    </row>
    <row r="44" spans="2:11">
      <c r="B44" s="76" t="s">
        <v>2167</v>
      </c>
      <c r="C44" s="73" t="s">
        <v>2168</v>
      </c>
      <c r="D44" s="86" t="s">
        <v>642</v>
      </c>
      <c r="E44" s="86" t="s">
        <v>128</v>
      </c>
      <c r="F44" s="99">
        <v>44076</v>
      </c>
      <c r="G44" s="83">
        <v>526785.64083000016</v>
      </c>
      <c r="H44" s="85">
        <v>-2.7540429999999998</v>
      </c>
      <c r="I44" s="83">
        <v>-14.507901603000004</v>
      </c>
      <c r="J44" s="84">
        <f t="shared" si="0"/>
        <v>1.0188631548118081E-2</v>
      </c>
      <c r="K44" s="84">
        <f>I44/'סכום נכסי הקרן'!$C$42</f>
        <v>-1.9946287114888053E-5</v>
      </c>
    </row>
    <row r="45" spans="2:11">
      <c r="B45" s="76" t="s">
        <v>2169</v>
      </c>
      <c r="C45" s="73" t="s">
        <v>2170</v>
      </c>
      <c r="D45" s="86" t="s">
        <v>642</v>
      </c>
      <c r="E45" s="86" t="s">
        <v>128</v>
      </c>
      <c r="F45" s="99">
        <v>44075</v>
      </c>
      <c r="G45" s="83">
        <v>5016450.0000000009</v>
      </c>
      <c r="H45" s="85">
        <v>-2.8436430000000001</v>
      </c>
      <c r="I45" s="83">
        <v>-142.64992000000004</v>
      </c>
      <c r="J45" s="84">
        <f t="shared" si="0"/>
        <v>0.10018040616900649</v>
      </c>
      <c r="K45" s="84">
        <f>I45/'סכום נכסי הקרן'!$C$42</f>
        <v>-1.9612321196384749E-4</v>
      </c>
    </row>
    <row r="46" spans="2:11">
      <c r="B46" s="76" t="s">
        <v>2171</v>
      </c>
      <c r="C46" s="73" t="s">
        <v>2172</v>
      </c>
      <c r="D46" s="86" t="s">
        <v>642</v>
      </c>
      <c r="E46" s="86" t="s">
        <v>128</v>
      </c>
      <c r="F46" s="99">
        <v>44074</v>
      </c>
      <c r="G46" s="83">
        <v>586105.5080250001</v>
      </c>
      <c r="H46" s="85">
        <v>-2.624892</v>
      </c>
      <c r="I46" s="83">
        <v>-15.384634143000001</v>
      </c>
      <c r="J46" s="84">
        <f t="shared" si="0"/>
        <v>1.0804344630598494E-2</v>
      </c>
      <c r="K46" s="84">
        <f>I46/'סכום נכסי הקרן'!$C$42</f>
        <v>-2.1151668805799775E-5</v>
      </c>
    </row>
    <row r="47" spans="2:11">
      <c r="B47" s="76" t="s">
        <v>2171</v>
      </c>
      <c r="C47" s="73" t="s">
        <v>2173</v>
      </c>
      <c r="D47" s="86" t="s">
        <v>642</v>
      </c>
      <c r="E47" s="86" t="s">
        <v>128</v>
      </c>
      <c r="F47" s="99">
        <v>44074</v>
      </c>
      <c r="G47" s="83">
        <v>2007900.0000000002</v>
      </c>
      <c r="H47" s="85">
        <v>-2.624892</v>
      </c>
      <c r="I47" s="83">
        <v>-52.705199999999998</v>
      </c>
      <c r="J47" s="84">
        <f t="shared" si="0"/>
        <v>3.7013889269750161E-2</v>
      </c>
      <c r="K47" s="84">
        <f>I47/'סכום נכסי הקרן'!$C$42</f>
        <v>-7.2462102405644333E-5</v>
      </c>
    </row>
    <row r="48" spans="2:11">
      <c r="B48" s="76" t="s">
        <v>2174</v>
      </c>
      <c r="C48" s="73" t="s">
        <v>2175</v>
      </c>
      <c r="D48" s="86" t="s">
        <v>642</v>
      </c>
      <c r="E48" s="86" t="s">
        <v>128</v>
      </c>
      <c r="F48" s="99">
        <v>44077</v>
      </c>
      <c r="G48" s="83">
        <v>527605.29532800009</v>
      </c>
      <c r="H48" s="85">
        <v>-2.6023320000000001</v>
      </c>
      <c r="I48" s="83">
        <v>-13.730043425000003</v>
      </c>
      <c r="J48" s="84">
        <f t="shared" si="0"/>
        <v>9.6423561053143036E-3</v>
      </c>
      <c r="K48" s="84">
        <f>I48/'סכום נכסי הקרן'!$C$42</f>
        <v>-1.8876843512524264E-5</v>
      </c>
    </row>
    <row r="49" spans="2:11">
      <c r="B49" s="76" t="s">
        <v>2176</v>
      </c>
      <c r="C49" s="73" t="s">
        <v>2177</v>
      </c>
      <c r="D49" s="86" t="s">
        <v>642</v>
      </c>
      <c r="E49" s="86" t="s">
        <v>128</v>
      </c>
      <c r="F49" s="99">
        <v>44077</v>
      </c>
      <c r="G49" s="83">
        <v>527889.02188500005</v>
      </c>
      <c r="H49" s="85">
        <v>-2.547215</v>
      </c>
      <c r="I49" s="83">
        <v>-13.446467698000001</v>
      </c>
      <c r="J49" s="84">
        <f t="shared" si="0"/>
        <v>9.4432061057171668E-3</v>
      </c>
      <c r="K49" s="84">
        <f>I49/'סכום נכסי הקרן'!$C$42</f>
        <v>-1.8486967497071725E-5</v>
      </c>
    </row>
    <row r="50" spans="2:11">
      <c r="B50" s="76" t="s">
        <v>2178</v>
      </c>
      <c r="C50" s="73" t="s">
        <v>2179</v>
      </c>
      <c r="D50" s="86" t="s">
        <v>642</v>
      </c>
      <c r="E50" s="86" t="s">
        <v>128</v>
      </c>
      <c r="F50" s="99">
        <v>44082</v>
      </c>
      <c r="G50" s="83">
        <v>881025.82186500018</v>
      </c>
      <c r="H50" s="85">
        <v>-2.170858</v>
      </c>
      <c r="I50" s="83">
        <v>-19.125815617000001</v>
      </c>
      <c r="J50" s="84">
        <f t="shared" si="0"/>
        <v>1.3431707335164205E-2</v>
      </c>
      <c r="K50" s="84">
        <f>I50/'סכום נכסי הקרן'!$C$42</f>
        <v>-2.6295257580476417E-5</v>
      </c>
    </row>
    <row r="51" spans="2:11">
      <c r="B51" s="76" t="s">
        <v>2180</v>
      </c>
      <c r="C51" s="73" t="s">
        <v>2181</v>
      </c>
      <c r="D51" s="86" t="s">
        <v>642</v>
      </c>
      <c r="E51" s="86" t="s">
        <v>128</v>
      </c>
      <c r="F51" s="99">
        <v>44082</v>
      </c>
      <c r="G51" s="83">
        <v>1240935.8931900002</v>
      </c>
      <c r="H51" s="85">
        <v>-1.937943</v>
      </c>
      <c r="I51" s="83">
        <v>-24.048632987000005</v>
      </c>
      <c r="J51" s="84">
        <f t="shared" si="0"/>
        <v>1.6888911122046386E-2</v>
      </c>
      <c r="K51" s="84">
        <f>I51/'סכום נכסי הקרן'!$C$42</f>
        <v>-3.306342649719099E-5</v>
      </c>
    </row>
    <row r="52" spans="2:11">
      <c r="B52" s="76" t="s">
        <v>2182</v>
      </c>
      <c r="C52" s="73" t="s">
        <v>2183</v>
      </c>
      <c r="D52" s="86" t="s">
        <v>642</v>
      </c>
      <c r="E52" s="86" t="s">
        <v>128</v>
      </c>
      <c r="F52" s="99">
        <v>44070</v>
      </c>
      <c r="G52" s="83">
        <v>236754.04923000003</v>
      </c>
      <c r="H52" s="85">
        <v>-1.624395</v>
      </c>
      <c r="I52" s="83">
        <v>-3.8458199200000003</v>
      </c>
      <c r="J52" s="84">
        <f t="shared" si="0"/>
        <v>2.7008483540576535E-3</v>
      </c>
      <c r="K52" s="84">
        <f>I52/'סכום נכסי הקרן'!$C$42</f>
        <v>-5.287451653284817E-6</v>
      </c>
    </row>
    <row r="53" spans="2:11">
      <c r="B53" s="76" t="s">
        <v>2184</v>
      </c>
      <c r="C53" s="73" t="s">
        <v>2185</v>
      </c>
      <c r="D53" s="86" t="s">
        <v>642</v>
      </c>
      <c r="E53" s="86" t="s">
        <v>128</v>
      </c>
      <c r="F53" s="99">
        <v>44068</v>
      </c>
      <c r="G53" s="83">
        <v>236803.08838800003</v>
      </c>
      <c r="H53" s="85">
        <v>-1.6033599999999999</v>
      </c>
      <c r="I53" s="83">
        <v>-3.7968066130000011</v>
      </c>
      <c r="J53" s="84">
        <f t="shared" si="0"/>
        <v>2.6664272131068129E-3</v>
      </c>
      <c r="K53" s="84">
        <f>I53/'סכום נכסי הקרן'!$C$42</f>
        <v>-5.2200653750604058E-6</v>
      </c>
    </row>
    <row r="54" spans="2:11">
      <c r="B54" s="76" t="s">
        <v>2186</v>
      </c>
      <c r="C54" s="73" t="s">
        <v>2187</v>
      </c>
      <c r="D54" s="86" t="s">
        <v>642</v>
      </c>
      <c r="E54" s="86" t="s">
        <v>128</v>
      </c>
      <c r="F54" s="99">
        <v>44083</v>
      </c>
      <c r="G54" s="83">
        <v>569693.55658500013</v>
      </c>
      <c r="H54" s="85">
        <v>-1.573528</v>
      </c>
      <c r="I54" s="83">
        <v>-8.9642871760000009</v>
      </c>
      <c r="J54" s="84">
        <f t="shared" si="0"/>
        <v>6.295453445100397E-3</v>
      </c>
      <c r="K54" s="84">
        <f>I54/'סכום נכסי הקרן'!$C$42</f>
        <v>-1.2324611145407214E-5</v>
      </c>
    </row>
    <row r="55" spans="2:11">
      <c r="B55" s="76" t="s">
        <v>2188</v>
      </c>
      <c r="C55" s="73" t="s">
        <v>2189</v>
      </c>
      <c r="D55" s="86" t="s">
        <v>642</v>
      </c>
      <c r="E55" s="86" t="s">
        <v>128</v>
      </c>
      <c r="F55" s="99">
        <v>44063</v>
      </c>
      <c r="G55" s="83">
        <v>592270.43074500014</v>
      </c>
      <c r="H55" s="85">
        <v>-1.558316</v>
      </c>
      <c r="I55" s="83">
        <v>-9.2294454160000026</v>
      </c>
      <c r="J55" s="84">
        <f t="shared" si="0"/>
        <v>6.4816691834776704E-3</v>
      </c>
      <c r="K55" s="84">
        <f>I55/'סכום נכסי הקרן'!$C$42</f>
        <v>-1.2689165753692176E-5</v>
      </c>
    </row>
    <row r="56" spans="2:11">
      <c r="B56" s="76" t="s">
        <v>2190</v>
      </c>
      <c r="C56" s="73" t="s">
        <v>2191</v>
      </c>
      <c r="D56" s="86" t="s">
        <v>642</v>
      </c>
      <c r="E56" s="86" t="s">
        <v>128</v>
      </c>
      <c r="F56" s="99">
        <v>44084</v>
      </c>
      <c r="G56" s="83">
        <v>1521879.1131600002</v>
      </c>
      <c r="H56" s="85">
        <v>-1.389114</v>
      </c>
      <c r="I56" s="83">
        <v>-21.140640667000003</v>
      </c>
      <c r="J56" s="84">
        <f t="shared" si="0"/>
        <v>1.4846681783579521E-2</v>
      </c>
      <c r="K56" s="84">
        <f>I56/'סכום נכסי הקרן'!$C$42</f>
        <v>-2.9065353493262209E-5</v>
      </c>
    </row>
    <row r="57" spans="2:11">
      <c r="B57" s="76" t="s">
        <v>2192</v>
      </c>
      <c r="C57" s="73" t="s">
        <v>2193</v>
      </c>
      <c r="D57" s="86" t="s">
        <v>642</v>
      </c>
      <c r="E57" s="86" t="s">
        <v>128</v>
      </c>
      <c r="F57" s="99">
        <v>44084</v>
      </c>
      <c r="G57" s="83">
        <v>583800.42536999995</v>
      </c>
      <c r="H57" s="85">
        <v>-1.317353</v>
      </c>
      <c r="I57" s="83">
        <v>-7.690714755000001</v>
      </c>
      <c r="J57" s="84">
        <f t="shared" si="0"/>
        <v>5.4010470379925284E-3</v>
      </c>
      <c r="K57" s="84">
        <f>I57/'סכום נכסי הקרן'!$C$42</f>
        <v>-1.0573631447170487E-5</v>
      </c>
    </row>
    <row r="58" spans="2:11">
      <c r="B58" s="76" t="s">
        <v>2194</v>
      </c>
      <c r="C58" s="73" t="s">
        <v>2195</v>
      </c>
      <c r="D58" s="86" t="s">
        <v>642</v>
      </c>
      <c r="E58" s="86" t="s">
        <v>128</v>
      </c>
      <c r="F58" s="99">
        <v>44062</v>
      </c>
      <c r="G58" s="83">
        <v>296809.50379500003</v>
      </c>
      <c r="H58" s="85">
        <v>-1.463754</v>
      </c>
      <c r="I58" s="83">
        <v>-4.3445599970000011</v>
      </c>
      <c r="J58" s="84">
        <f t="shared" si="0"/>
        <v>3.0511043057372734E-3</v>
      </c>
      <c r="K58" s="84">
        <f>I58/'סכום נכסי הקרן'!$C$42</f>
        <v>-5.9731478375962886E-6</v>
      </c>
    </row>
    <row r="59" spans="2:11">
      <c r="B59" s="76" t="s">
        <v>2196</v>
      </c>
      <c r="C59" s="73" t="s">
        <v>2197</v>
      </c>
      <c r="D59" s="86" t="s">
        <v>642</v>
      </c>
      <c r="E59" s="86" t="s">
        <v>128</v>
      </c>
      <c r="F59" s="99">
        <v>44062</v>
      </c>
      <c r="G59" s="83">
        <v>237545.68135200004</v>
      </c>
      <c r="H59" s="85">
        <v>-1.4218710000000001</v>
      </c>
      <c r="I59" s="83">
        <v>-3.3775942150000007</v>
      </c>
      <c r="J59" s="84">
        <f t="shared" si="0"/>
        <v>2.3720220826817608E-3</v>
      </c>
      <c r="K59" s="84">
        <f>I59/'סכום נכסי הקרן'!$C$42</f>
        <v>-4.643708360693858E-6</v>
      </c>
    </row>
    <row r="60" spans="2:11">
      <c r="B60" s="76" t="s">
        <v>2198</v>
      </c>
      <c r="C60" s="73" t="s">
        <v>2199</v>
      </c>
      <c r="D60" s="86" t="s">
        <v>642</v>
      </c>
      <c r="E60" s="86" t="s">
        <v>128</v>
      </c>
      <c r="F60" s="99">
        <v>44061</v>
      </c>
      <c r="G60" s="83">
        <v>594091.88518500002</v>
      </c>
      <c r="H60" s="85">
        <v>-1.3830119999999999</v>
      </c>
      <c r="I60" s="83">
        <v>-8.2163606180000013</v>
      </c>
      <c r="J60" s="84">
        <f t="shared" si="0"/>
        <v>5.7701984266256097E-3</v>
      </c>
      <c r="K60" s="84">
        <f>I60/'סכום נכסי הקרן'!$C$42</f>
        <v>-1.1296319234216344E-5</v>
      </c>
    </row>
    <row r="61" spans="2:11">
      <c r="B61" s="76" t="s">
        <v>2200</v>
      </c>
      <c r="C61" s="73" t="s">
        <v>2201</v>
      </c>
      <c r="D61" s="86" t="s">
        <v>642</v>
      </c>
      <c r="E61" s="86" t="s">
        <v>128</v>
      </c>
      <c r="F61" s="99">
        <v>44083</v>
      </c>
      <c r="G61" s="83">
        <v>3053700.0000000005</v>
      </c>
      <c r="H61" s="85">
        <v>-1.3642380000000001</v>
      </c>
      <c r="I61" s="83">
        <v>-41.65975000000001</v>
      </c>
      <c r="J61" s="84">
        <f t="shared" si="0"/>
        <v>2.9256873581837744E-2</v>
      </c>
      <c r="K61" s="84">
        <f>I61/'סכום נכסי הקרן'!$C$42</f>
        <v>-5.7276190408034546E-5</v>
      </c>
    </row>
    <row r="62" spans="2:11">
      <c r="B62" s="76" t="s">
        <v>2202</v>
      </c>
      <c r="C62" s="73" t="s">
        <v>2203</v>
      </c>
      <c r="D62" s="86" t="s">
        <v>642</v>
      </c>
      <c r="E62" s="86" t="s">
        <v>128</v>
      </c>
      <c r="F62" s="99">
        <v>44083</v>
      </c>
      <c r="G62" s="83">
        <v>508281.67944000004</v>
      </c>
      <c r="H62" s="85">
        <v>-1.3582650000000001</v>
      </c>
      <c r="I62" s="83">
        <v>-6.9038138040000012</v>
      </c>
      <c r="J62" s="84">
        <f t="shared" si="0"/>
        <v>4.8484210225979351E-3</v>
      </c>
      <c r="K62" s="84">
        <f>I62/'סכום נכסי הקרן'!$C$42</f>
        <v>-9.4917553268927738E-6</v>
      </c>
    </row>
    <row r="63" spans="2:11">
      <c r="B63" s="76" t="s">
        <v>2204</v>
      </c>
      <c r="C63" s="73" t="s">
        <v>2205</v>
      </c>
      <c r="D63" s="86" t="s">
        <v>642</v>
      </c>
      <c r="E63" s="86" t="s">
        <v>128</v>
      </c>
      <c r="F63" s="99">
        <v>44054</v>
      </c>
      <c r="G63" s="83">
        <v>297151.02650300006</v>
      </c>
      <c r="H63" s="85">
        <v>-1.378053</v>
      </c>
      <c r="I63" s="83">
        <v>-4.0948988060000007</v>
      </c>
      <c r="J63" s="84">
        <f t="shared" si="0"/>
        <v>2.8757718588700199E-3</v>
      </c>
      <c r="K63" s="84">
        <f>I63/'סכום נכסי הקרן'!$C$42</f>
        <v>-5.6298994524472489E-6</v>
      </c>
    </row>
    <row r="64" spans="2:11">
      <c r="B64" s="76" t="s">
        <v>2206</v>
      </c>
      <c r="C64" s="73" t="s">
        <v>2207</v>
      </c>
      <c r="D64" s="86" t="s">
        <v>642</v>
      </c>
      <c r="E64" s="86" t="s">
        <v>128</v>
      </c>
      <c r="F64" s="99">
        <v>44054</v>
      </c>
      <c r="G64" s="83">
        <v>237734.83239000003</v>
      </c>
      <c r="H64" s="85">
        <v>-1.372079</v>
      </c>
      <c r="I64" s="83">
        <v>-3.2619101760000002</v>
      </c>
      <c r="J64" s="84">
        <f t="shared" si="0"/>
        <v>2.2907793170756446E-3</v>
      </c>
      <c r="K64" s="84">
        <f>I64/'סכום נכסי הקרן'!$C$42</f>
        <v>-4.4846593734835528E-6</v>
      </c>
    </row>
    <row r="65" spans="2:11">
      <c r="B65" s="76" t="s">
        <v>2208</v>
      </c>
      <c r="C65" s="73" t="s">
        <v>2209</v>
      </c>
      <c r="D65" s="86" t="s">
        <v>642</v>
      </c>
      <c r="E65" s="86" t="s">
        <v>128</v>
      </c>
      <c r="F65" s="99">
        <v>43788</v>
      </c>
      <c r="G65" s="83">
        <v>4446533.0000000009</v>
      </c>
      <c r="H65" s="85">
        <v>-1.3607359999999999</v>
      </c>
      <c r="I65" s="83">
        <v>-60.505590000000012</v>
      </c>
      <c r="J65" s="84">
        <f t="shared" si="0"/>
        <v>4.2491959208216711E-2</v>
      </c>
      <c r="K65" s="84">
        <f>I65/'סכום נכסי הקרן'!$C$42</f>
        <v>-8.3186521608758355E-5</v>
      </c>
    </row>
    <row r="66" spans="2:11">
      <c r="B66" s="76" t="s">
        <v>2210</v>
      </c>
      <c r="C66" s="73" t="s">
        <v>2211</v>
      </c>
      <c r="D66" s="86" t="s">
        <v>642</v>
      </c>
      <c r="E66" s="86" t="s">
        <v>128</v>
      </c>
      <c r="F66" s="99">
        <v>44054</v>
      </c>
      <c r="G66" s="83">
        <v>572019.11154000007</v>
      </c>
      <c r="H66" s="85">
        <v>-1.34385</v>
      </c>
      <c r="I66" s="83">
        <v>-7.687079025000001</v>
      </c>
      <c r="J66" s="84">
        <f t="shared" si="0"/>
        <v>5.3984937319120144E-3</v>
      </c>
      <c r="K66" s="84">
        <f>I66/'סכום נכסי הקרן'!$C$42</f>
        <v>-1.056863283907149E-5</v>
      </c>
    </row>
    <row r="67" spans="2:11">
      <c r="B67" s="76" t="s">
        <v>2210</v>
      </c>
      <c r="C67" s="73" t="s">
        <v>2212</v>
      </c>
      <c r="D67" s="86" t="s">
        <v>642</v>
      </c>
      <c r="E67" s="86" t="s">
        <v>128</v>
      </c>
      <c r="F67" s="99">
        <v>44054</v>
      </c>
      <c r="G67" s="83">
        <v>475595.76547200012</v>
      </c>
      <c r="H67" s="85">
        <v>-1.34385</v>
      </c>
      <c r="I67" s="83">
        <v>-6.3912938830000012</v>
      </c>
      <c r="J67" s="84">
        <f t="shared" si="0"/>
        <v>4.4884877407882634E-3</v>
      </c>
      <c r="K67" s="84">
        <f>I67/'סכום נכסי הקרן'!$C$42</f>
        <v>-8.7871138304097951E-6</v>
      </c>
    </row>
    <row r="68" spans="2:11">
      <c r="B68" s="76" t="s">
        <v>2213</v>
      </c>
      <c r="C68" s="73" t="s">
        <v>2214</v>
      </c>
      <c r="D68" s="86" t="s">
        <v>642</v>
      </c>
      <c r="E68" s="86" t="s">
        <v>128</v>
      </c>
      <c r="F68" s="99">
        <v>44055</v>
      </c>
      <c r="G68" s="83">
        <v>356759.87445000006</v>
      </c>
      <c r="H68" s="85">
        <v>-1.2759659999999999</v>
      </c>
      <c r="I68" s="83">
        <v>-4.552135046000001</v>
      </c>
      <c r="J68" s="84">
        <f t="shared" si="0"/>
        <v>3.1968804317902806E-3</v>
      </c>
      <c r="K68" s="84">
        <f>I68/'סכום נכסי הקרן'!$C$42</f>
        <v>-6.2585338043983237E-6</v>
      </c>
    </row>
    <row r="69" spans="2:11">
      <c r="B69" s="76" t="s">
        <v>2215</v>
      </c>
      <c r="C69" s="73" t="s">
        <v>2216</v>
      </c>
      <c r="D69" s="86" t="s">
        <v>642</v>
      </c>
      <c r="E69" s="86" t="s">
        <v>128</v>
      </c>
      <c r="F69" s="99">
        <v>44055</v>
      </c>
      <c r="G69" s="83">
        <v>356759.87445000006</v>
      </c>
      <c r="H69" s="85">
        <v>-1.2759659999999999</v>
      </c>
      <c r="I69" s="83">
        <v>-4.552135046000001</v>
      </c>
      <c r="J69" s="84">
        <f t="shared" si="0"/>
        <v>3.1968804317902806E-3</v>
      </c>
      <c r="K69" s="84">
        <f>I69/'סכום נכסי הקרן'!$C$42</f>
        <v>-6.2585338043983237E-6</v>
      </c>
    </row>
    <row r="70" spans="2:11">
      <c r="B70" s="76" t="s">
        <v>2217</v>
      </c>
      <c r="C70" s="73" t="s">
        <v>2218</v>
      </c>
      <c r="D70" s="86" t="s">
        <v>642</v>
      </c>
      <c r="E70" s="86" t="s">
        <v>128</v>
      </c>
      <c r="F70" s="99">
        <v>44054</v>
      </c>
      <c r="G70" s="83">
        <v>416268.89268300007</v>
      </c>
      <c r="H70" s="85">
        <v>-1.3140080000000001</v>
      </c>
      <c r="I70" s="83">
        <v>-5.4698050900000004</v>
      </c>
      <c r="J70" s="84">
        <f t="shared" si="0"/>
        <v>3.8413431678159999E-3</v>
      </c>
      <c r="K70" s="84">
        <f>I70/'סכום נכסי הקרן'!$C$42</f>
        <v>-7.5201987008965839E-6</v>
      </c>
    </row>
    <row r="71" spans="2:11">
      <c r="B71" s="76" t="s">
        <v>2217</v>
      </c>
      <c r="C71" s="73" t="s">
        <v>2219</v>
      </c>
      <c r="D71" s="86" t="s">
        <v>642</v>
      </c>
      <c r="E71" s="86" t="s">
        <v>128</v>
      </c>
      <c r="F71" s="99">
        <v>44054</v>
      </c>
      <c r="G71" s="83">
        <v>190729.210005</v>
      </c>
      <c r="H71" s="85">
        <v>-1.3140080000000001</v>
      </c>
      <c r="I71" s="83">
        <v>-2.5061964240000005</v>
      </c>
      <c r="J71" s="84">
        <f t="shared" si="0"/>
        <v>1.7600554959696548E-3</v>
      </c>
      <c r="K71" s="84">
        <f>I71/'סכום נכסי הקרן'!$C$42</f>
        <v>-3.4456611856998487E-6</v>
      </c>
    </row>
    <row r="72" spans="2:11">
      <c r="B72" s="76" t="s">
        <v>2220</v>
      </c>
      <c r="C72" s="73" t="s">
        <v>2221</v>
      </c>
      <c r="D72" s="86" t="s">
        <v>642</v>
      </c>
      <c r="E72" s="86" t="s">
        <v>128</v>
      </c>
      <c r="F72" s="99">
        <v>44054</v>
      </c>
      <c r="G72" s="83">
        <v>305261.10635400005</v>
      </c>
      <c r="H72" s="85">
        <v>-1.2826919999999999</v>
      </c>
      <c r="I72" s="83">
        <v>-3.9155599460000001</v>
      </c>
      <c r="J72" s="84">
        <f t="shared" si="0"/>
        <v>2.7498254872443881E-3</v>
      </c>
      <c r="K72" s="84">
        <f>I72/'סכום נכסי הקרן'!$C$42</f>
        <v>-5.3833342019855953E-6</v>
      </c>
    </row>
    <row r="73" spans="2:11">
      <c r="B73" s="76" t="s">
        <v>2222</v>
      </c>
      <c r="C73" s="73" t="s">
        <v>2223</v>
      </c>
      <c r="D73" s="86" t="s">
        <v>642</v>
      </c>
      <c r="E73" s="86" t="s">
        <v>128</v>
      </c>
      <c r="F73" s="99">
        <v>44049</v>
      </c>
      <c r="G73" s="83">
        <v>416452.78952600004</v>
      </c>
      <c r="H73" s="85">
        <v>-1.2706310000000001</v>
      </c>
      <c r="I73" s="83">
        <v>-5.2915796260000008</v>
      </c>
      <c r="J73" s="84">
        <f t="shared" si="0"/>
        <v>3.716178713653112E-3</v>
      </c>
      <c r="K73" s="84">
        <f>I73/'סכום נכסי הקרן'!$C$42</f>
        <v>-7.2751642104921945E-6</v>
      </c>
    </row>
    <row r="74" spans="2:11">
      <c r="B74" s="76" t="s">
        <v>2224</v>
      </c>
      <c r="C74" s="73" t="s">
        <v>2225</v>
      </c>
      <c r="D74" s="86" t="s">
        <v>642</v>
      </c>
      <c r="E74" s="86" t="s">
        <v>128</v>
      </c>
      <c r="F74" s="99">
        <v>44055</v>
      </c>
      <c r="G74" s="83">
        <v>890593.92639000015</v>
      </c>
      <c r="H74" s="85">
        <v>-1.2406269999999999</v>
      </c>
      <c r="I74" s="83">
        <v>-11.048952910000002</v>
      </c>
      <c r="J74" s="84">
        <f t="shared" si="0"/>
        <v>7.7594757169581734E-3</v>
      </c>
      <c r="K74" s="84">
        <f>I74/'סכום נכסי הקרן'!$C$42</f>
        <v>-1.5190727997229157E-5</v>
      </c>
    </row>
    <row r="75" spans="2:11">
      <c r="B75" s="76" t="s">
        <v>2226</v>
      </c>
      <c r="C75" s="73" t="s">
        <v>2128</v>
      </c>
      <c r="D75" s="86" t="s">
        <v>642</v>
      </c>
      <c r="E75" s="86" t="s">
        <v>128</v>
      </c>
      <c r="F75" s="99">
        <v>43887</v>
      </c>
      <c r="G75" s="83">
        <v>458100.62244000012</v>
      </c>
      <c r="H75" s="85">
        <v>-1.2423379999999999</v>
      </c>
      <c r="I75" s="83">
        <v>-5.6911601760000012</v>
      </c>
      <c r="J75" s="84">
        <f t="shared" si="0"/>
        <v>3.9967967595393979E-3</v>
      </c>
      <c r="K75" s="84">
        <f>I75/'סכום נכסי הקרן'!$C$42</f>
        <v>-7.8245302452174915E-6</v>
      </c>
    </row>
    <row r="76" spans="2:11">
      <c r="B76" s="76" t="s">
        <v>2227</v>
      </c>
      <c r="C76" s="73" t="s">
        <v>2228</v>
      </c>
      <c r="D76" s="86" t="s">
        <v>642</v>
      </c>
      <c r="E76" s="86" t="s">
        <v>128</v>
      </c>
      <c r="F76" s="99">
        <v>43887</v>
      </c>
      <c r="G76" s="83">
        <v>595142.72428500012</v>
      </c>
      <c r="H76" s="85">
        <v>-1.23936</v>
      </c>
      <c r="I76" s="83">
        <v>-7.3759580370000011</v>
      </c>
      <c r="J76" s="84">
        <f t="shared" ref="J76:J139" si="1">I76/$I$11</f>
        <v>5.1799992038706203E-3</v>
      </c>
      <c r="K76" s="84">
        <f>I76/'סכום נכסי הקרן'!$C$42</f>
        <v>-1.0140886034334931E-5</v>
      </c>
    </row>
    <row r="77" spans="2:11">
      <c r="B77" s="76" t="s">
        <v>2229</v>
      </c>
      <c r="C77" s="73" t="s">
        <v>2142</v>
      </c>
      <c r="D77" s="86" t="s">
        <v>642</v>
      </c>
      <c r="E77" s="86" t="s">
        <v>128</v>
      </c>
      <c r="F77" s="99">
        <v>44047</v>
      </c>
      <c r="G77" s="83">
        <v>687373.37804700015</v>
      </c>
      <c r="H77" s="85">
        <v>-1.190572</v>
      </c>
      <c r="I77" s="83">
        <v>-8.1836735360000006</v>
      </c>
      <c r="J77" s="84">
        <f t="shared" si="1"/>
        <v>5.747242892186896E-3</v>
      </c>
      <c r="K77" s="84">
        <f>I77/'סכום נכסי הקרן'!$C$42</f>
        <v>-1.1251379177386549E-5</v>
      </c>
    </row>
    <row r="78" spans="2:11">
      <c r="B78" s="76" t="s">
        <v>2230</v>
      </c>
      <c r="C78" s="73" t="s">
        <v>2231</v>
      </c>
      <c r="D78" s="86" t="s">
        <v>642</v>
      </c>
      <c r="E78" s="86" t="s">
        <v>128</v>
      </c>
      <c r="F78" s="99">
        <v>43887</v>
      </c>
      <c r="G78" s="83">
        <v>679900.00000000012</v>
      </c>
      <c r="H78" s="85">
        <v>-1.2012020000000001</v>
      </c>
      <c r="I78" s="83">
        <v>-8.166970000000001</v>
      </c>
      <c r="J78" s="84">
        <f t="shared" si="1"/>
        <v>5.7355123071228557E-3</v>
      </c>
      <c r="K78" s="84">
        <f>I78/'סכום נכסי הקרן'!$C$42</f>
        <v>-1.1228414207399369E-5</v>
      </c>
    </row>
    <row r="79" spans="2:11">
      <c r="B79" s="76" t="s">
        <v>2232</v>
      </c>
      <c r="C79" s="73" t="s">
        <v>2116</v>
      </c>
      <c r="D79" s="86" t="s">
        <v>642</v>
      </c>
      <c r="E79" s="86" t="s">
        <v>128</v>
      </c>
      <c r="F79" s="99">
        <v>44039</v>
      </c>
      <c r="G79" s="83">
        <v>382020.14826000005</v>
      </c>
      <c r="H79" s="85">
        <v>-1.1622570000000001</v>
      </c>
      <c r="I79" s="83">
        <v>-4.4400572600000006</v>
      </c>
      <c r="J79" s="84">
        <f t="shared" si="1"/>
        <v>3.1181702711115854E-3</v>
      </c>
      <c r="K79" s="84">
        <f>I79/'סכום נכסי הקרן'!$C$42</f>
        <v>-6.1044428986332401E-6</v>
      </c>
    </row>
    <row r="80" spans="2:11">
      <c r="B80" s="76" t="s">
        <v>2233</v>
      </c>
      <c r="C80" s="73" t="s">
        <v>2234</v>
      </c>
      <c r="D80" s="86" t="s">
        <v>642</v>
      </c>
      <c r="E80" s="86" t="s">
        <v>128</v>
      </c>
      <c r="F80" s="99">
        <v>44090</v>
      </c>
      <c r="G80" s="83">
        <v>595563.05992500007</v>
      </c>
      <c r="H80" s="85">
        <v>-1.1085689999999999</v>
      </c>
      <c r="I80" s="83">
        <v>-6.6022245780000013</v>
      </c>
      <c r="J80" s="84">
        <f t="shared" si="1"/>
        <v>4.6366204750976194E-3</v>
      </c>
      <c r="K80" s="84">
        <f>I80/'סכום נכסי הקרן'!$C$42</f>
        <v>-9.0771133299199704E-6</v>
      </c>
    </row>
    <row r="81" spans="2:11">
      <c r="B81" s="76" t="s">
        <v>2235</v>
      </c>
      <c r="C81" s="73" t="s">
        <v>2236</v>
      </c>
      <c r="D81" s="86" t="s">
        <v>642</v>
      </c>
      <c r="E81" s="86" t="s">
        <v>128</v>
      </c>
      <c r="F81" s="99">
        <v>43893</v>
      </c>
      <c r="G81" s="83">
        <v>573215.59271300014</v>
      </c>
      <c r="H81" s="85">
        <v>-1.0824940000000001</v>
      </c>
      <c r="I81" s="83">
        <v>-6.2050237490000004</v>
      </c>
      <c r="J81" s="84">
        <f t="shared" si="1"/>
        <v>4.3576736633511694E-3</v>
      </c>
      <c r="K81" s="84">
        <f>I81/'סכום נכסי הקרן'!$C$42</f>
        <v>-8.5310190707841569E-6</v>
      </c>
    </row>
    <row r="82" spans="2:11">
      <c r="B82" s="76" t="s">
        <v>2237</v>
      </c>
      <c r="C82" s="73" t="s">
        <v>2238</v>
      </c>
      <c r="D82" s="86" t="s">
        <v>642</v>
      </c>
      <c r="E82" s="86" t="s">
        <v>128</v>
      </c>
      <c r="F82" s="99">
        <v>44041</v>
      </c>
      <c r="G82" s="83">
        <v>1020480.0000000001</v>
      </c>
      <c r="H82" s="85">
        <v>-1.158323</v>
      </c>
      <c r="I82" s="83">
        <v>-11.820450000000003</v>
      </c>
      <c r="J82" s="84">
        <f t="shared" si="1"/>
        <v>8.3012838850553342E-3</v>
      </c>
      <c r="K82" s="84">
        <f>I82/'סכום נכסי הקרן'!$C$42</f>
        <v>-1.6251426014526059E-5</v>
      </c>
    </row>
    <row r="83" spans="2:11">
      <c r="B83" s="76" t="s">
        <v>2239</v>
      </c>
      <c r="C83" s="73" t="s">
        <v>2240</v>
      </c>
      <c r="D83" s="86" t="s">
        <v>642</v>
      </c>
      <c r="E83" s="86" t="s">
        <v>128</v>
      </c>
      <c r="F83" s="99">
        <v>44090</v>
      </c>
      <c r="G83" s="83">
        <v>357463.93664700008</v>
      </c>
      <c r="H83" s="85">
        <v>-1.0870660000000001</v>
      </c>
      <c r="I83" s="83">
        <v>-3.8858698860000005</v>
      </c>
      <c r="J83" s="84">
        <f t="shared" si="1"/>
        <v>2.7289747060453371E-3</v>
      </c>
      <c r="K83" s="84">
        <f>I83/'סכום נכסי הקרן'!$C$42</f>
        <v>-5.3425146212203256E-6</v>
      </c>
    </row>
    <row r="84" spans="2:11">
      <c r="B84" s="76" t="s">
        <v>2115</v>
      </c>
      <c r="C84" s="73" t="s">
        <v>2241</v>
      </c>
      <c r="D84" s="86" t="s">
        <v>642</v>
      </c>
      <c r="E84" s="86" t="s">
        <v>128</v>
      </c>
      <c r="F84" s="99">
        <v>44053</v>
      </c>
      <c r="G84" s="83">
        <v>417078.03879000008</v>
      </c>
      <c r="H84" s="85">
        <v>-1.1181680000000001</v>
      </c>
      <c r="I84" s="83">
        <v>-4.6636324380000005</v>
      </c>
      <c r="J84" s="84">
        <f t="shared" si="1"/>
        <v>3.2751829924741204E-3</v>
      </c>
      <c r="K84" s="84">
        <f>I84/'סכום נכסי הקרן'!$C$42</f>
        <v>-6.4118267515281372E-6</v>
      </c>
    </row>
    <row r="85" spans="2:11">
      <c r="B85" s="76" t="s">
        <v>2242</v>
      </c>
      <c r="C85" s="73" t="s">
        <v>2243</v>
      </c>
      <c r="D85" s="86" t="s">
        <v>642</v>
      </c>
      <c r="E85" s="86" t="s">
        <v>128</v>
      </c>
      <c r="F85" s="99">
        <v>44048</v>
      </c>
      <c r="G85" s="83">
        <v>1701100.0000000002</v>
      </c>
      <c r="H85" s="85">
        <v>-1.1293930000000001</v>
      </c>
      <c r="I85" s="83">
        <v>-19.212109999999999</v>
      </c>
      <c r="J85" s="84">
        <f t="shared" si="1"/>
        <v>1.3492310287756422E-2</v>
      </c>
      <c r="K85" s="84">
        <f>I85/'סכום נכסי הקרן'!$C$42</f>
        <v>-2.6413899999402403E-5</v>
      </c>
    </row>
    <row r="86" spans="2:11">
      <c r="B86" s="76" t="s">
        <v>2244</v>
      </c>
      <c r="C86" s="73" t="s">
        <v>2245</v>
      </c>
      <c r="D86" s="86" t="s">
        <v>642</v>
      </c>
      <c r="E86" s="86" t="s">
        <v>128</v>
      </c>
      <c r="F86" s="99">
        <v>44090</v>
      </c>
      <c r="G86" s="83">
        <v>476772.70526400005</v>
      </c>
      <c r="H86" s="85">
        <v>-0.919045</v>
      </c>
      <c r="I86" s="83">
        <v>-4.3817566180000016</v>
      </c>
      <c r="J86" s="84">
        <f t="shared" si="1"/>
        <v>3.0772268061907936E-3</v>
      </c>
      <c r="K86" s="84">
        <f>I86/'סכום נכסי הקרן'!$C$42</f>
        <v>-6.0242878647671553E-6</v>
      </c>
    </row>
    <row r="87" spans="2:11">
      <c r="B87" s="76" t="s">
        <v>2246</v>
      </c>
      <c r="C87" s="73" t="s">
        <v>2247</v>
      </c>
      <c r="D87" s="86" t="s">
        <v>642</v>
      </c>
      <c r="E87" s="86" t="s">
        <v>128</v>
      </c>
      <c r="F87" s="99">
        <v>44090</v>
      </c>
      <c r="G87" s="83">
        <v>382424.59260000003</v>
      </c>
      <c r="H87" s="85">
        <v>-1.0031669999999999</v>
      </c>
      <c r="I87" s="83">
        <v>-3.8363561130000003</v>
      </c>
      <c r="J87" s="84">
        <f t="shared" si="1"/>
        <v>2.6942020970589461E-3</v>
      </c>
      <c r="K87" s="84">
        <f>I87/'סכום נכסי הקרן'!$C$42</f>
        <v>-5.2744402739146361E-6</v>
      </c>
    </row>
    <row r="88" spans="2:11">
      <c r="B88" s="76" t="s">
        <v>2248</v>
      </c>
      <c r="C88" s="73" t="s">
        <v>2249</v>
      </c>
      <c r="D88" s="86" t="s">
        <v>642</v>
      </c>
      <c r="E88" s="86" t="s">
        <v>128</v>
      </c>
      <c r="F88" s="99">
        <v>44033</v>
      </c>
      <c r="G88" s="83">
        <v>477066.9402120001</v>
      </c>
      <c r="H88" s="85">
        <v>-1.0407249999999999</v>
      </c>
      <c r="I88" s="83">
        <v>-4.964954209000001</v>
      </c>
      <c r="J88" s="84">
        <f t="shared" si="1"/>
        <v>3.4867957112638989E-3</v>
      </c>
      <c r="K88" s="84">
        <f>I88/'סכום נכסי הקרן'!$C$42</f>
        <v>-6.826101036176562E-6</v>
      </c>
    </row>
    <row r="89" spans="2:11">
      <c r="B89" s="76" t="s">
        <v>2250</v>
      </c>
      <c r="C89" s="73" t="s">
        <v>2251</v>
      </c>
      <c r="D89" s="86" t="s">
        <v>642</v>
      </c>
      <c r="E89" s="86" t="s">
        <v>128</v>
      </c>
      <c r="F89" s="99">
        <v>43893</v>
      </c>
      <c r="G89" s="83">
        <v>1702550.0000000002</v>
      </c>
      <c r="H89" s="85">
        <v>-0.97565800000000003</v>
      </c>
      <c r="I89" s="83">
        <v>-16.611060000000005</v>
      </c>
      <c r="J89" s="84">
        <f t="shared" si="1"/>
        <v>1.1665640875913123E-2</v>
      </c>
      <c r="K89" s="84">
        <f>I89/'סכום נכסי הקרן'!$C$42</f>
        <v>-2.283782873011207E-5</v>
      </c>
    </row>
    <row r="90" spans="2:11">
      <c r="B90" s="76" t="s">
        <v>2252</v>
      </c>
      <c r="C90" s="73" t="s">
        <v>2253</v>
      </c>
      <c r="D90" s="86" t="s">
        <v>642</v>
      </c>
      <c r="E90" s="86" t="s">
        <v>128</v>
      </c>
      <c r="F90" s="99">
        <v>44089</v>
      </c>
      <c r="G90" s="83">
        <v>561136.5629100001</v>
      </c>
      <c r="H90" s="85">
        <v>-0.94415499999999997</v>
      </c>
      <c r="I90" s="83">
        <v>-5.2979985220000012</v>
      </c>
      <c r="J90" s="84">
        <f t="shared" si="1"/>
        <v>3.7206865858512646E-3</v>
      </c>
      <c r="K90" s="84">
        <f>I90/'סכום נכסי הקרן'!$C$42</f>
        <v>-7.283989273280747E-6</v>
      </c>
    </row>
    <row r="91" spans="2:11">
      <c r="B91" s="76" t="s">
        <v>2254</v>
      </c>
      <c r="C91" s="73" t="s">
        <v>2136</v>
      </c>
      <c r="D91" s="86" t="s">
        <v>642</v>
      </c>
      <c r="E91" s="86" t="s">
        <v>128</v>
      </c>
      <c r="F91" s="99">
        <v>43888</v>
      </c>
      <c r="G91" s="83">
        <v>596701.46895000013</v>
      </c>
      <c r="H91" s="85">
        <v>-0.97493600000000002</v>
      </c>
      <c r="I91" s="83">
        <v>-5.8174565720000011</v>
      </c>
      <c r="J91" s="84">
        <f t="shared" si="1"/>
        <v>4.0854923876123871E-3</v>
      </c>
      <c r="K91" s="84">
        <f>I91/'סכום נכסי הקרן'!$C$42</f>
        <v>-7.9981697035710457E-6</v>
      </c>
    </row>
    <row r="92" spans="2:11">
      <c r="B92" s="76" t="s">
        <v>2255</v>
      </c>
      <c r="C92" s="73" t="s">
        <v>2256</v>
      </c>
      <c r="D92" s="86" t="s">
        <v>642</v>
      </c>
      <c r="E92" s="86" t="s">
        <v>128</v>
      </c>
      <c r="F92" s="99">
        <v>44035</v>
      </c>
      <c r="G92" s="83">
        <v>835382.05653000018</v>
      </c>
      <c r="H92" s="85">
        <v>-0.98295100000000002</v>
      </c>
      <c r="I92" s="83">
        <v>-8.2113956130000023</v>
      </c>
      <c r="J92" s="84">
        <f t="shared" si="1"/>
        <v>5.766711595244764E-3</v>
      </c>
      <c r="K92" s="84">
        <f>I92/'סכום נכסי הקרן'!$C$42</f>
        <v>-1.1289493063349818E-5</v>
      </c>
    </row>
    <row r="93" spans="2:11">
      <c r="B93" s="76" t="s">
        <v>2257</v>
      </c>
      <c r="C93" s="73" t="s">
        <v>2258</v>
      </c>
      <c r="D93" s="86" t="s">
        <v>642</v>
      </c>
      <c r="E93" s="86" t="s">
        <v>128</v>
      </c>
      <c r="F93" s="99">
        <v>44084</v>
      </c>
      <c r="G93" s="83">
        <v>191408.90118800002</v>
      </c>
      <c r="H93" s="85">
        <v>-0.93239300000000003</v>
      </c>
      <c r="I93" s="83">
        <v>-1.7846833380000002</v>
      </c>
      <c r="J93" s="84">
        <f t="shared" si="1"/>
        <v>1.2533501714119312E-3</v>
      </c>
      <c r="K93" s="84">
        <f>I93/'סכום נכסי הקרן'!$C$42</f>
        <v>-2.4536840159946869E-6</v>
      </c>
    </row>
    <row r="94" spans="2:11">
      <c r="B94" s="76" t="s">
        <v>2259</v>
      </c>
      <c r="C94" s="73" t="s">
        <v>2260</v>
      </c>
      <c r="D94" s="86" t="s">
        <v>642</v>
      </c>
      <c r="E94" s="86" t="s">
        <v>128</v>
      </c>
      <c r="F94" s="99">
        <v>44048</v>
      </c>
      <c r="G94" s="83">
        <v>2385320.0000000005</v>
      </c>
      <c r="H94" s="85">
        <v>-0.95592200000000005</v>
      </c>
      <c r="I94" s="83">
        <v>-22.801810000000003</v>
      </c>
      <c r="J94" s="84">
        <f t="shared" si="1"/>
        <v>1.6013290348767903E-2</v>
      </c>
      <c r="K94" s="84">
        <f>I94/'סכום נכסי הקרן'!$C$42</f>
        <v>-3.1349223440078879E-5</v>
      </c>
    </row>
    <row r="95" spans="2:11">
      <c r="B95" s="76" t="s">
        <v>2261</v>
      </c>
      <c r="C95" s="73" t="s">
        <v>2262</v>
      </c>
      <c r="D95" s="86" t="s">
        <v>642</v>
      </c>
      <c r="E95" s="86" t="s">
        <v>128</v>
      </c>
      <c r="F95" s="99">
        <v>43895</v>
      </c>
      <c r="G95" s="83">
        <v>1465440.0000000002</v>
      </c>
      <c r="H95" s="85">
        <v>-0.86854500000000001</v>
      </c>
      <c r="I95" s="83">
        <v>-12.728010000000001</v>
      </c>
      <c r="J95" s="84">
        <f t="shared" si="1"/>
        <v>8.9386465237637422E-3</v>
      </c>
      <c r="K95" s="84">
        <f>I95/'סכום נכסי הקרן'!$C$42</f>
        <v>-1.7499191048322846E-5</v>
      </c>
    </row>
    <row r="96" spans="2:11">
      <c r="B96" s="76" t="s">
        <v>2263</v>
      </c>
      <c r="C96" s="73" t="s">
        <v>2264</v>
      </c>
      <c r="D96" s="86" t="s">
        <v>642</v>
      </c>
      <c r="E96" s="86" t="s">
        <v>128</v>
      </c>
      <c r="F96" s="99">
        <v>43894</v>
      </c>
      <c r="G96" s="83">
        <v>5862620.0000000009</v>
      </c>
      <c r="H96" s="85">
        <v>-0.86462499999999998</v>
      </c>
      <c r="I96" s="83">
        <v>-50.68968000000001</v>
      </c>
      <c r="J96" s="84">
        <f t="shared" si="1"/>
        <v>3.5598426770775363E-2</v>
      </c>
      <c r="K96" s="84">
        <f>I96/'סכום נכסי הקרן'!$C$42</f>
        <v>-6.9691051036128171E-5</v>
      </c>
    </row>
    <row r="97" spans="2:11">
      <c r="B97" s="76" t="s">
        <v>2265</v>
      </c>
      <c r="C97" s="73" t="s">
        <v>2266</v>
      </c>
      <c r="D97" s="86" t="s">
        <v>642</v>
      </c>
      <c r="E97" s="86" t="s">
        <v>128</v>
      </c>
      <c r="F97" s="99">
        <v>44048</v>
      </c>
      <c r="G97" s="83">
        <v>702059.20141500013</v>
      </c>
      <c r="H97" s="85">
        <v>-0.92630900000000005</v>
      </c>
      <c r="I97" s="83">
        <v>-6.5032381610000023</v>
      </c>
      <c r="J97" s="84">
        <f t="shared" si="1"/>
        <v>4.5671041412624893E-3</v>
      </c>
      <c r="K97" s="84">
        <f>I97/'סכום נכסי הקרן'!$C$42</f>
        <v>-8.9410211817937572E-6</v>
      </c>
    </row>
    <row r="98" spans="2:11">
      <c r="B98" s="76" t="s">
        <v>2267</v>
      </c>
      <c r="C98" s="73" t="s">
        <v>2268</v>
      </c>
      <c r="D98" s="86" t="s">
        <v>642</v>
      </c>
      <c r="E98" s="86" t="s">
        <v>128</v>
      </c>
      <c r="F98" s="99">
        <v>44046</v>
      </c>
      <c r="G98" s="83">
        <v>477697.44367200008</v>
      </c>
      <c r="H98" s="85">
        <v>-0.90738200000000002</v>
      </c>
      <c r="I98" s="83">
        <v>-4.3345426980000008</v>
      </c>
      <c r="J98" s="84">
        <f t="shared" si="1"/>
        <v>3.044069341521826E-3</v>
      </c>
      <c r="K98" s="84">
        <f>I98/'סכום נכסי הקרן'!$C$42</f>
        <v>-5.9593754859883646E-6</v>
      </c>
    </row>
    <row r="99" spans="2:11">
      <c r="B99" s="76" t="s">
        <v>2269</v>
      </c>
      <c r="C99" s="73" t="s">
        <v>2270</v>
      </c>
      <c r="D99" s="86" t="s">
        <v>642</v>
      </c>
      <c r="E99" s="86" t="s">
        <v>128</v>
      </c>
      <c r="F99" s="99">
        <v>44046</v>
      </c>
      <c r="G99" s="83">
        <v>445312.91021900007</v>
      </c>
      <c r="H99" s="85">
        <v>-0.91433799999999998</v>
      </c>
      <c r="I99" s="83">
        <v>-4.0716663300000002</v>
      </c>
      <c r="J99" s="84">
        <f t="shared" si="1"/>
        <v>2.8594561197375218E-3</v>
      </c>
      <c r="K99" s="84">
        <f>I99/'סכום נכסי הקרן'!$C$42</f>
        <v>-5.5979581249302545E-6</v>
      </c>
    </row>
    <row r="100" spans="2:11">
      <c r="B100" s="76" t="s">
        <v>2271</v>
      </c>
      <c r="C100" s="73" t="s">
        <v>2272</v>
      </c>
      <c r="D100" s="86" t="s">
        <v>642</v>
      </c>
      <c r="E100" s="86" t="s">
        <v>128</v>
      </c>
      <c r="F100" s="99">
        <v>44091</v>
      </c>
      <c r="G100" s="83">
        <v>1364000.0000000002</v>
      </c>
      <c r="H100" s="85">
        <v>-0.72884099999999996</v>
      </c>
      <c r="I100" s="83">
        <v>-9.9413900000000019</v>
      </c>
      <c r="J100" s="84">
        <f t="shared" si="1"/>
        <v>6.9816547256703635E-3</v>
      </c>
      <c r="K100" s="84">
        <f>I100/'סכום נכסי הקרן'!$C$42</f>
        <v>-1.3667987603394896E-5</v>
      </c>
    </row>
    <row r="101" spans="2:11">
      <c r="B101" s="76" t="s">
        <v>2273</v>
      </c>
      <c r="C101" s="73" t="s">
        <v>2274</v>
      </c>
      <c r="D101" s="86" t="s">
        <v>642</v>
      </c>
      <c r="E101" s="86" t="s">
        <v>128</v>
      </c>
      <c r="F101" s="99">
        <v>44033</v>
      </c>
      <c r="G101" s="83">
        <v>358420.20022800006</v>
      </c>
      <c r="H101" s="85">
        <v>-0.88207800000000003</v>
      </c>
      <c r="I101" s="83">
        <v>-3.1615469150000002</v>
      </c>
      <c r="J101" s="84">
        <f t="shared" si="1"/>
        <v>2.2202960511093829E-3</v>
      </c>
      <c r="K101" s="84">
        <f>I101/'סכום נכסי הקרן'!$C$42</f>
        <v>-4.3466742620268766E-6</v>
      </c>
    </row>
    <row r="102" spans="2:11">
      <c r="B102" s="76" t="s">
        <v>2275</v>
      </c>
      <c r="C102" s="73" t="s">
        <v>2276</v>
      </c>
      <c r="D102" s="86" t="s">
        <v>642</v>
      </c>
      <c r="E102" s="86" t="s">
        <v>128</v>
      </c>
      <c r="F102" s="99">
        <v>44047</v>
      </c>
      <c r="G102" s="83">
        <v>358556.80931100005</v>
      </c>
      <c r="H102" s="85">
        <v>-0.82865200000000006</v>
      </c>
      <c r="I102" s="83">
        <v>-2.971189304000001</v>
      </c>
      <c r="J102" s="84">
        <f t="shared" si="1"/>
        <v>2.0866114140108013E-3</v>
      </c>
      <c r="K102" s="84">
        <f>I102/'סכום נכסי הקרן'!$C$42</f>
        <v>-4.0849598068692116E-6</v>
      </c>
    </row>
    <row r="103" spans="2:11">
      <c r="B103" s="76" t="s">
        <v>2277</v>
      </c>
      <c r="C103" s="73" t="s">
        <v>2278</v>
      </c>
      <c r="D103" s="86" t="s">
        <v>642</v>
      </c>
      <c r="E103" s="86" t="s">
        <v>128</v>
      </c>
      <c r="F103" s="99">
        <v>44033</v>
      </c>
      <c r="G103" s="83">
        <v>358609.35126600007</v>
      </c>
      <c r="H103" s="85">
        <v>-0.81981599999999999</v>
      </c>
      <c r="I103" s="83">
        <v>-2.9399362980000006</v>
      </c>
      <c r="J103" s="84">
        <f t="shared" si="1"/>
        <v>2.0646630046805862E-3</v>
      </c>
      <c r="K103" s="84">
        <f>I103/'סכום נכסי הקרן'!$C$42</f>
        <v>-4.0419913991740274E-6</v>
      </c>
    </row>
    <row r="104" spans="2:11">
      <c r="B104" s="76" t="s">
        <v>2279</v>
      </c>
      <c r="C104" s="73" t="s">
        <v>2280</v>
      </c>
      <c r="D104" s="86" t="s">
        <v>642</v>
      </c>
      <c r="E104" s="86" t="s">
        <v>128</v>
      </c>
      <c r="F104" s="99">
        <v>44040</v>
      </c>
      <c r="G104" s="83">
        <v>1877315.0000000002</v>
      </c>
      <c r="H104" s="85">
        <v>-0.81132800000000005</v>
      </c>
      <c r="I104" s="83">
        <v>-15.231190000000002</v>
      </c>
      <c r="J104" s="84">
        <f t="shared" si="1"/>
        <v>1.0696583640827206E-2</v>
      </c>
      <c r="K104" s="84">
        <f>I104/'סכום נכסי הקרן'!$C$42</f>
        <v>-2.0940705082986614E-5</v>
      </c>
    </row>
    <row r="105" spans="2:11">
      <c r="B105" s="76" t="s">
        <v>2281</v>
      </c>
      <c r="C105" s="73" t="s">
        <v>2282</v>
      </c>
      <c r="D105" s="86" t="s">
        <v>642</v>
      </c>
      <c r="E105" s="86" t="s">
        <v>128</v>
      </c>
      <c r="F105" s="99">
        <v>44035</v>
      </c>
      <c r="G105" s="83">
        <v>358724.94356700004</v>
      </c>
      <c r="H105" s="85">
        <v>-0.79966599999999999</v>
      </c>
      <c r="I105" s="83">
        <v>-2.8686003310000006</v>
      </c>
      <c r="J105" s="84">
        <f t="shared" si="1"/>
        <v>2.0145650715831204E-3</v>
      </c>
      <c r="K105" s="84">
        <f>I105/'סכום נכסי הקרן'!$C$42</f>
        <v>-3.94391466014335E-6</v>
      </c>
    </row>
    <row r="106" spans="2:11">
      <c r="B106" s="76" t="s">
        <v>2283</v>
      </c>
      <c r="C106" s="73" t="s">
        <v>2284</v>
      </c>
      <c r="D106" s="86" t="s">
        <v>642</v>
      </c>
      <c r="E106" s="86" t="s">
        <v>128</v>
      </c>
      <c r="F106" s="99">
        <v>44005</v>
      </c>
      <c r="G106" s="83">
        <v>639209.29995000013</v>
      </c>
      <c r="H106" s="85">
        <v>-0.769374</v>
      </c>
      <c r="I106" s="83">
        <v>-4.9179119170000014</v>
      </c>
      <c r="J106" s="84">
        <f t="shared" si="1"/>
        <v>3.4537587777718859E-3</v>
      </c>
      <c r="K106" s="84">
        <f>I106/'סכום נכסי הקרן'!$C$42</f>
        <v>-6.7614246213199595E-6</v>
      </c>
    </row>
    <row r="107" spans="2:11">
      <c r="B107" s="76" t="s">
        <v>2285</v>
      </c>
      <c r="C107" s="73" t="s">
        <v>2286</v>
      </c>
      <c r="D107" s="86" t="s">
        <v>642</v>
      </c>
      <c r="E107" s="86" t="s">
        <v>128</v>
      </c>
      <c r="F107" s="99">
        <v>44090</v>
      </c>
      <c r="G107" s="83">
        <v>717660.05495400017</v>
      </c>
      <c r="H107" s="85">
        <v>-0.70699999999999996</v>
      </c>
      <c r="I107" s="83">
        <v>-5.0738600560000018</v>
      </c>
      <c r="J107" s="84">
        <f t="shared" si="1"/>
        <v>3.5632782777219787E-3</v>
      </c>
      <c r="K107" s="84">
        <f>I107/'סכום נכסי הקרן'!$C$42</f>
        <v>-6.9758309800509324E-6</v>
      </c>
    </row>
    <row r="108" spans="2:11">
      <c r="B108" s="76" t="s">
        <v>2287</v>
      </c>
      <c r="C108" s="73" t="s">
        <v>2288</v>
      </c>
      <c r="D108" s="86" t="s">
        <v>642</v>
      </c>
      <c r="E108" s="86" t="s">
        <v>128</v>
      </c>
      <c r="F108" s="99">
        <v>44040</v>
      </c>
      <c r="G108" s="83">
        <v>383637.92562000005</v>
      </c>
      <c r="H108" s="85">
        <v>-0.76704600000000001</v>
      </c>
      <c r="I108" s="83">
        <v>-2.9426809570000003</v>
      </c>
      <c r="J108" s="84">
        <f t="shared" si="1"/>
        <v>2.0665905280427823E-3</v>
      </c>
      <c r="K108" s="84">
        <f>I108/'סכום נכסי הקרן'!$C$42</f>
        <v>-4.0457649122529368E-6</v>
      </c>
    </row>
    <row r="109" spans="2:11">
      <c r="B109" s="76" t="s">
        <v>2289</v>
      </c>
      <c r="C109" s="73" t="s">
        <v>2290</v>
      </c>
      <c r="D109" s="86" t="s">
        <v>642</v>
      </c>
      <c r="E109" s="86" t="s">
        <v>128</v>
      </c>
      <c r="F109" s="99">
        <v>44090</v>
      </c>
      <c r="G109" s="83">
        <v>319791.89272500004</v>
      </c>
      <c r="H109" s="85">
        <v>-0.67457800000000001</v>
      </c>
      <c r="I109" s="83">
        <v>-2.1572458920000002</v>
      </c>
      <c r="J109" s="84">
        <f t="shared" si="1"/>
        <v>1.5149939773326242E-3</v>
      </c>
      <c r="K109" s="84">
        <f>I109/'סכום נכסי הקרן'!$C$42</f>
        <v>-2.9659041753045158E-6</v>
      </c>
    </row>
    <row r="110" spans="2:11">
      <c r="B110" s="76" t="s">
        <v>2291</v>
      </c>
      <c r="C110" s="73" t="s">
        <v>2292</v>
      </c>
      <c r="D110" s="86" t="s">
        <v>642</v>
      </c>
      <c r="E110" s="86" t="s">
        <v>128</v>
      </c>
      <c r="F110" s="99">
        <v>44034</v>
      </c>
      <c r="G110" s="83">
        <v>4782400.0000000009</v>
      </c>
      <c r="H110" s="85">
        <v>-0.73171399999999998</v>
      </c>
      <c r="I110" s="83">
        <v>-34.993490000000008</v>
      </c>
      <c r="J110" s="84">
        <f t="shared" si="1"/>
        <v>2.4575282211662414E-2</v>
      </c>
      <c r="K110" s="84">
        <f>I110/'סכום נכסי הקרן'!$C$42</f>
        <v>-4.8111037542991801E-5</v>
      </c>
    </row>
    <row r="111" spans="2:11">
      <c r="B111" s="76" t="s">
        <v>2293</v>
      </c>
      <c r="C111" s="73" t="s">
        <v>2294</v>
      </c>
      <c r="D111" s="86" t="s">
        <v>642</v>
      </c>
      <c r="E111" s="86" t="s">
        <v>128</v>
      </c>
      <c r="F111" s="99">
        <v>43676</v>
      </c>
      <c r="G111" s="83">
        <v>5808220.0000000009</v>
      </c>
      <c r="H111" s="85">
        <v>-0.70766499999999999</v>
      </c>
      <c r="I111" s="83">
        <v>-41.102730000000008</v>
      </c>
      <c r="J111" s="84">
        <f t="shared" si="1"/>
        <v>2.8865688715808656E-2</v>
      </c>
      <c r="K111" s="84">
        <f>I111/'סכום נכסי הקרן'!$C$42</f>
        <v>-5.6510367675514938E-5</v>
      </c>
    </row>
    <row r="112" spans="2:11">
      <c r="B112" s="76" t="s">
        <v>2295</v>
      </c>
      <c r="C112" s="73" t="s">
        <v>2296</v>
      </c>
      <c r="D112" s="86" t="s">
        <v>642</v>
      </c>
      <c r="E112" s="86" t="s">
        <v>128</v>
      </c>
      <c r="F112" s="99">
        <v>43992</v>
      </c>
      <c r="G112" s="83">
        <v>957524.58792000008</v>
      </c>
      <c r="H112" s="85">
        <v>-0.69622499999999998</v>
      </c>
      <c r="I112" s="83">
        <v>-6.6665207980000005</v>
      </c>
      <c r="J112" s="84">
        <f t="shared" si="1"/>
        <v>4.6817745237976239E-3</v>
      </c>
      <c r="K112" s="84">
        <f>I112/'סכום נכסי הקרן'!$C$42</f>
        <v>-9.1655114249454291E-6</v>
      </c>
    </row>
    <row r="113" spans="2:11">
      <c r="B113" s="76" t="s">
        <v>2297</v>
      </c>
      <c r="C113" s="73" t="s">
        <v>2298</v>
      </c>
      <c r="D113" s="86" t="s">
        <v>642</v>
      </c>
      <c r="E113" s="86" t="s">
        <v>128</v>
      </c>
      <c r="F113" s="99">
        <v>43676</v>
      </c>
      <c r="G113" s="83">
        <v>1025220.0000000001</v>
      </c>
      <c r="H113" s="85">
        <v>-0.68409200000000003</v>
      </c>
      <c r="I113" s="83">
        <v>-7.0134500000000006</v>
      </c>
      <c r="J113" s="84">
        <f t="shared" si="1"/>
        <v>4.9254164996799044E-3</v>
      </c>
      <c r="K113" s="84">
        <f>I113/'סכום נכסי הקרן'!$C$42</f>
        <v>-9.6424893960532611E-6</v>
      </c>
    </row>
    <row r="114" spans="2:11">
      <c r="B114" s="76" t="s">
        <v>2299</v>
      </c>
      <c r="C114" s="73" t="s">
        <v>2300</v>
      </c>
      <c r="D114" s="86" t="s">
        <v>642</v>
      </c>
      <c r="E114" s="86" t="s">
        <v>128</v>
      </c>
      <c r="F114" s="99">
        <v>44034</v>
      </c>
      <c r="G114" s="83">
        <v>4614300.0000000009</v>
      </c>
      <c r="H114" s="85">
        <v>-0.67285700000000004</v>
      </c>
      <c r="I114" s="83">
        <v>-31.047650000000004</v>
      </c>
      <c r="J114" s="84">
        <f t="shared" si="1"/>
        <v>2.1804191601321288E-2</v>
      </c>
      <c r="K114" s="84">
        <f>I114/'סכום נכסי הקרן'!$C$42</f>
        <v>-4.2686072602980422E-5</v>
      </c>
    </row>
    <row r="115" spans="2:11">
      <c r="B115" s="76" t="s">
        <v>2301</v>
      </c>
      <c r="C115" s="73" t="s">
        <v>2302</v>
      </c>
      <c r="D115" s="86" t="s">
        <v>642</v>
      </c>
      <c r="E115" s="86" t="s">
        <v>128</v>
      </c>
      <c r="F115" s="99">
        <v>44091</v>
      </c>
      <c r="G115" s="83">
        <v>512296.16400000005</v>
      </c>
      <c r="H115" s="85">
        <v>-0.54630999999999996</v>
      </c>
      <c r="I115" s="83">
        <v>-2.7987268590000003</v>
      </c>
      <c r="J115" s="84">
        <f t="shared" si="1"/>
        <v>1.9654942217333716E-3</v>
      </c>
      <c r="K115" s="84">
        <f>I115/'סכום נכסי הקרן'!$C$42</f>
        <v>-3.8478486423025685E-6</v>
      </c>
    </row>
    <row r="116" spans="2:11">
      <c r="B116" s="76" t="s">
        <v>2303</v>
      </c>
      <c r="C116" s="73" t="s">
        <v>2304</v>
      </c>
      <c r="D116" s="86" t="s">
        <v>642</v>
      </c>
      <c r="E116" s="86" t="s">
        <v>128</v>
      </c>
      <c r="F116" s="99">
        <v>43992</v>
      </c>
      <c r="G116" s="83">
        <v>958533.39345600014</v>
      </c>
      <c r="H116" s="85">
        <v>-0.59025700000000003</v>
      </c>
      <c r="I116" s="83">
        <v>-5.6578058800000006</v>
      </c>
      <c r="J116" s="84">
        <f t="shared" si="1"/>
        <v>3.9733726530221192E-3</v>
      </c>
      <c r="K116" s="84">
        <f>I116/'סכום נכסי הקרן'!$C$42</f>
        <v>-7.7786728646853958E-6</v>
      </c>
    </row>
    <row r="117" spans="2:11">
      <c r="B117" s="76" t="s">
        <v>2305</v>
      </c>
      <c r="C117" s="73" t="s">
        <v>2306</v>
      </c>
      <c r="D117" s="86" t="s">
        <v>642</v>
      </c>
      <c r="E117" s="86" t="s">
        <v>128</v>
      </c>
      <c r="F117" s="99">
        <v>44088</v>
      </c>
      <c r="G117" s="83">
        <v>640669.79340000008</v>
      </c>
      <c r="H117" s="85">
        <v>-0.37998300000000002</v>
      </c>
      <c r="I117" s="83">
        <v>-2.434436764</v>
      </c>
      <c r="J117" s="84">
        <f t="shared" si="1"/>
        <v>1.7096600110976699E-3</v>
      </c>
      <c r="K117" s="84">
        <f>I117/'סכום נכסי הקרן'!$C$42</f>
        <v>-3.3470019294686938E-6</v>
      </c>
    </row>
    <row r="118" spans="2:11">
      <c r="B118" s="76" t="s">
        <v>2307</v>
      </c>
      <c r="C118" s="73" t="s">
        <v>2308</v>
      </c>
      <c r="D118" s="86" t="s">
        <v>642</v>
      </c>
      <c r="E118" s="86" t="s">
        <v>128</v>
      </c>
      <c r="F118" s="99">
        <v>44032</v>
      </c>
      <c r="G118" s="83">
        <v>1710900.0000000002</v>
      </c>
      <c r="H118" s="85">
        <v>-0.56028299999999998</v>
      </c>
      <c r="I118" s="83">
        <v>-9.5858900000000009</v>
      </c>
      <c r="J118" s="84">
        <f t="shared" si="1"/>
        <v>6.7319936365293261E-3</v>
      </c>
      <c r="K118" s="84">
        <f>I118/'סכום נכסי הקרן'!$C$42</f>
        <v>-1.317922601240944E-5</v>
      </c>
    </row>
    <row r="119" spans="2:11">
      <c r="B119" s="76" t="s">
        <v>2309</v>
      </c>
      <c r="C119" s="73" t="s">
        <v>2310</v>
      </c>
      <c r="D119" s="86" t="s">
        <v>642</v>
      </c>
      <c r="E119" s="86" t="s">
        <v>128</v>
      </c>
      <c r="F119" s="99">
        <v>44027</v>
      </c>
      <c r="G119" s="83">
        <v>539868.58762500016</v>
      </c>
      <c r="H119" s="85">
        <v>-0.467167</v>
      </c>
      <c r="I119" s="83">
        <v>-2.5220902010000006</v>
      </c>
      <c r="J119" s="84">
        <f t="shared" si="1"/>
        <v>1.7712174022323406E-3</v>
      </c>
      <c r="K119" s="84">
        <f>I119/'סכום נכסי הקרן'!$C$42</f>
        <v>-3.4675128530227405E-6</v>
      </c>
    </row>
    <row r="120" spans="2:11">
      <c r="B120" s="76" t="s">
        <v>2311</v>
      </c>
      <c r="C120" s="73" t="s">
        <v>2312</v>
      </c>
      <c r="D120" s="86" t="s">
        <v>642</v>
      </c>
      <c r="E120" s="86" t="s">
        <v>128</v>
      </c>
      <c r="F120" s="99">
        <v>44103</v>
      </c>
      <c r="G120" s="83">
        <v>479995.2785040001</v>
      </c>
      <c r="H120" s="85">
        <v>-0.24949099999999999</v>
      </c>
      <c r="I120" s="83">
        <v>-1.1975435940000003</v>
      </c>
      <c r="J120" s="84">
        <f t="shared" si="1"/>
        <v>8.4101276504053974E-4</v>
      </c>
      <c r="K120" s="84">
        <f>I120/'סכום נכסי הקרן'!$C$42</f>
        <v>-1.6464509487422757E-6</v>
      </c>
    </row>
    <row r="121" spans="2:11">
      <c r="B121" s="76" t="s">
        <v>2313</v>
      </c>
      <c r="C121" s="73" t="s">
        <v>2314</v>
      </c>
      <c r="D121" s="86" t="s">
        <v>642</v>
      </c>
      <c r="E121" s="86" t="s">
        <v>128</v>
      </c>
      <c r="F121" s="99">
        <v>43889</v>
      </c>
      <c r="G121" s="83">
        <v>1200408.5319000003</v>
      </c>
      <c r="H121" s="85">
        <v>-0.381299</v>
      </c>
      <c r="I121" s="83">
        <v>-4.5771413389999998</v>
      </c>
      <c r="J121" s="84">
        <f t="shared" si="1"/>
        <v>3.2144418898655538E-3</v>
      </c>
      <c r="K121" s="84">
        <f>I121/'סכום נכסי הקרן'!$C$42</f>
        <v>-6.2929138762726636E-6</v>
      </c>
    </row>
    <row r="122" spans="2:11">
      <c r="B122" s="76" t="s">
        <v>2315</v>
      </c>
      <c r="C122" s="73" t="s">
        <v>2316</v>
      </c>
      <c r="D122" s="86" t="s">
        <v>642</v>
      </c>
      <c r="E122" s="86" t="s">
        <v>128</v>
      </c>
      <c r="F122" s="99">
        <v>44088</v>
      </c>
      <c r="G122" s="83">
        <v>600239.29392000008</v>
      </c>
      <c r="H122" s="85">
        <v>-0.34807700000000003</v>
      </c>
      <c r="I122" s="83">
        <v>-2.0892977740000007</v>
      </c>
      <c r="J122" s="84">
        <f t="shared" si="1"/>
        <v>1.467275268064091E-3</v>
      </c>
      <c r="K122" s="84">
        <f>I122/'סכום נכסי הקרן'!$C$42</f>
        <v>-2.8724852434953821E-6</v>
      </c>
    </row>
    <row r="123" spans="2:11">
      <c r="B123" s="76" t="s">
        <v>2317</v>
      </c>
      <c r="C123" s="73" t="s">
        <v>2318</v>
      </c>
      <c r="D123" s="86" t="s">
        <v>642</v>
      </c>
      <c r="E123" s="86" t="s">
        <v>128</v>
      </c>
      <c r="F123" s="99">
        <v>44027</v>
      </c>
      <c r="G123" s="83">
        <v>577613.92491000006</v>
      </c>
      <c r="H123" s="85">
        <v>-0.390959</v>
      </c>
      <c r="I123" s="83">
        <v>-2.2582351570000005</v>
      </c>
      <c r="J123" s="84">
        <f t="shared" si="1"/>
        <v>1.5859168743549952E-3</v>
      </c>
      <c r="K123" s="84">
        <f>I123/'סכום נכסי הקרן'!$C$42</f>
        <v>-3.104749952614929E-6</v>
      </c>
    </row>
    <row r="124" spans="2:11">
      <c r="B124" s="76" t="s">
        <v>2319</v>
      </c>
      <c r="C124" s="73" t="s">
        <v>2320</v>
      </c>
      <c r="D124" s="86" t="s">
        <v>642</v>
      </c>
      <c r="E124" s="86" t="s">
        <v>128</v>
      </c>
      <c r="F124" s="99">
        <v>44028</v>
      </c>
      <c r="G124" s="83">
        <v>360290.69382600003</v>
      </c>
      <c r="H124" s="85">
        <v>-0.35937999999999998</v>
      </c>
      <c r="I124" s="83">
        <v>-1.2948114680000002</v>
      </c>
      <c r="J124" s="84">
        <f t="shared" si="1"/>
        <v>9.0932219784299584E-4</v>
      </c>
      <c r="K124" s="84">
        <f>I124/'סכום נכסי הקרן'!$C$42</f>
        <v>-1.7801803463456868E-6</v>
      </c>
    </row>
    <row r="125" spans="2:11">
      <c r="B125" s="76" t="s">
        <v>2321</v>
      </c>
      <c r="C125" s="73" t="s">
        <v>2322</v>
      </c>
      <c r="D125" s="86" t="s">
        <v>642</v>
      </c>
      <c r="E125" s="86" t="s">
        <v>128</v>
      </c>
      <c r="F125" s="99">
        <v>44000</v>
      </c>
      <c r="G125" s="83">
        <v>578102.62848800013</v>
      </c>
      <c r="H125" s="85">
        <v>-0.29999100000000001</v>
      </c>
      <c r="I125" s="83">
        <v>-1.7342580040000002</v>
      </c>
      <c r="J125" s="84">
        <f t="shared" si="1"/>
        <v>1.217937389958371E-3</v>
      </c>
      <c r="K125" s="84">
        <f>I125/'סכום נכסי הקרן'!$C$42</f>
        <v>-2.3843564028531596E-6</v>
      </c>
    </row>
    <row r="126" spans="2:11">
      <c r="B126" s="76" t="s">
        <v>2323</v>
      </c>
      <c r="C126" s="73" t="s">
        <v>2324</v>
      </c>
      <c r="D126" s="86" t="s">
        <v>642</v>
      </c>
      <c r="E126" s="86" t="s">
        <v>128</v>
      </c>
      <c r="F126" s="99">
        <v>44097</v>
      </c>
      <c r="G126" s="83">
        <v>513973.85904000007</v>
      </c>
      <c r="H126" s="85">
        <v>-0.10785599999999999</v>
      </c>
      <c r="I126" s="83">
        <v>-0.55435174700000012</v>
      </c>
      <c r="J126" s="84">
        <f t="shared" si="1"/>
        <v>3.8931100119059524E-4</v>
      </c>
      <c r="K126" s="84">
        <f>I126/'סכום נכסי הקרן'!$C$42</f>
        <v>-7.6215426674904658E-7</v>
      </c>
    </row>
    <row r="127" spans="2:11">
      <c r="B127" s="76" t="s">
        <v>2325</v>
      </c>
      <c r="C127" s="73" t="s">
        <v>2288</v>
      </c>
      <c r="D127" s="86" t="s">
        <v>642</v>
      </c>
      <c r="E127" s="86" t="s">
        <v>128</v>
      </c>
      <c r="F127" s="99">
        <v>43892</v>
      </c>
      <c r="G127" s="83">
        <v>1201984.7905500003</v>
      </c>
      <c r="H127" s="85">
        <v>-0.25815199999999999</v>
      </c>
      <c r="I127" s="83">
        <v>-3.1029527570000006</v>
      </c>
      <c r="J127" s="84">
        <f t="shared" si="1"/>
        <v>2.1791464553187162E-3</v>
      </c>
      <c r="K127" s="84">
        <f>I127/'סכום נכסי הקרן'!$C$42</f>
        <v>-4.2661156856934504E-6</v>
      </c>
    </row>
    <row r="128" spans="2:11">
      <c r="B128" s="76" t="s">
        <v>2326</v>
      </c>
      <c r="C128" s="73" t="s">
        <v>2327</v>
      </c>
      <c r="D128" s="86" t="s">
        <v>642</v>
      </c>
      <c r="E128" s="86" t="s">
        <v>128</v>
      </c>
      <c r="F128" s="99">
        <v>43675</v>
      </c>
      <c r="G128" s="83">
        <v>1029810.0000000001</v>
      </c>
      <c r="H128" s="85">
        <v>-0.23094700000000001</v>
      </c>
      <c r="I128" s="83">
        <v>-2.3783200000000004</v>
      </c>
      <c r="J128" s="84">
        <f t="shared" si="1"/>
        <v>1.6702502433921552E-3</v>
      </c>
      <c r="K128" s="84">
        <f>I128/'סכום נכסי הקרן'!$C$42</f>
        <v>-3.2698494151125895E-6</v>
      </c>
    </row>
    <row r="129" spans="2:11">
      <c r="B129" s="76" t="s">
        <v>2328</v>
      </c>
      <c r="C129" s="73" t="s">
        <v>2329</v>
      </c>
      <c r="D129" s="86" t="s">
        <v>642</v>
      </c>
      <c r="E129" s="86" t="s">
        <v>128</v>
      </c>
      <c r="F129" s="99">
        <v>43675</v>
      </c>
      <c r="G129" s="83">
        <v>686900.00000000012</v>
      </c>
      <c r="H129" s="85">
        <v>-0.175012</v>
      </c>
      <c r="I129" s="83">
        <v>-1.2021600000000003</v>
      </c>
      <c r="J129" s="84">
        <f t="shared" si="1"/>
        <v>8.4425478177718456E-4</v>
      </c>
      <c r="K129" s="84">
        <f>I129/'סכום נכסי הקרן'!$C$42</f>
        <v>-1.6527978459045677E-6</v>
      </c>
    </row>
    <row r="130" spans="2:11">
      <c r="B130" s="76" t="s">
        <v>2330</v>
      </c>
      <c r="C130" s="73" t="s">
        <v>2331</v>
      </c>
      <c r="D130" s="86" t="s">
        <v>642</v>
      </c>
      <c r="E130" s="86" t="s">
        <v>128</v>
      </c>
      <c r="F130" s="99">
        <v>44014</v>
      </c>
      <c r="G130" s="83">
        <v>7147088.0000000009</v>
      </c>
      <c r="H130" s="85">
        <v>-0.12837200000000001</v>
      </c>
      <c r="I130" s="83">
        <v>-9.1748799999999999</v>
      </c>
      <c r="J130" s="84">
        <f t="shared" si="1"/>
        <v>6.4433488988419616E-3</v>
      </c>
      <c r="K130" s="84">
        <f>I130/'סכום נכסי הקרן'!$C$42</f>
        <v>-1.2614146120676861E-5</v>
      </c>
    </row>
    <row r="131" spans="2:11">
      <c r="B131" s="76" t="s">
        <v>2332</v>
      </c>
      <c r="C131" s="73" t="s">
        <v>2333</v>
      </c>
      <c r="D131" s="86" t="s">
        <v>642</v>
      </c>
      <c r="E131" s="86" t="s">
        <v>128</v>
      </c>
      <c r="F131" s="99">
        <v>44097</v>
      </c>
      <c r="G131" s="83">
        <v>662035.63859400013</v>
      </c>
      <c r="H131" s="85">
        <v>-6.2512999999999999E-2</v>
      </c>
      <c r="I131" s="83">
        <v>-0.41385641099999998</v>
      </c>
      <c r="J131" s="84">
        <f t="shared" si="1"/>
        <v>2.9064371960129575E-4</v>
      </c>
      <c r="K131" s="84">
        <f>I131/'סכום נכסי הקרן'!$C$42</f>
        <v>-5.6899329924019696E-7</v>
      </c>
    </row>
    <row r="132" spans="2:11">
      <c r="B132" s="76" t="s">
        <v>2334</v>
      </c>
      <c r="C132" s="73" t="s">
        <v>2335</v>
      </c>
      <c r="D132" s="86" t="s">
        <v>642</v>
      </c>
      <c r="E132" s="86" t="s">
        <v>128</v>
      </c>
      <c r="F132" s="99">
        <v>44014</v>
      </c>
      <c r="G132" s="83">
        <v>1718400.0000000002</v>
      </c>
      <c r="H132" s="85">
        <v>-0.11806800000000001</v>
      </c>
      <c r="I132" s="83">
        <v>-2.0288800000000005</v>
      </c>
      <c r="J132" s="84">
        <f t="shared" si="1"/>
        <v>1.4248449804120035E-3</v>
      </c>
      <c r="K132" s="84">
        <f>I132/'סכום נכסי הקרן'!$C$42</f>
        <v>-2.7894194563110226E-6</v>
      </c>
    </row>
    <row r="133" spans="2:11">
      <c r="B133" s="76" t="s">
        <v>2336</v>
      </c>
      <c r="C133" s="73" t="s">
        <v>2337</v>
      </c>
      <c r="D133" s="86" t="s">
        <v>642</v>
      </c>
      <c r="E133" s="86" t="s">
        <v>128</v>
      </c>
      <c r="F133" s="99">
        <v>44000</v>
      </c>
      <c r="G133" s="83">
        <v>601955.66445000016</v>
      </c>
      <c r="H133" s="85">
        <v>-0.112835</v>
      </c>
      <c r="I133" s="83">
        <v>-0.67921398599999994</v>
      </c>
      <c r="J133" s="84">
        <f t="shared" si="1"/>
        <v>4.7699944727028139E-4</v>
      </c>
      <c r="K133" s="84">
        <f>I133/'סכום נכסי הקרן'!$C$42</f>
        <v>-9.3382196460459063E-7</v>
      </c>
    </row>
    <row r="134" spans="2:11">
      <c r="B134" s="76" t="s">
        <v>2338</v>
      </c>
      <c r="C134" s="73" t="s">
        <v>2339</v>
      </c>
      <c r="D134" s="86" t="s">
        <v>642</v>
      </c>
      <c r="E134" s="86" t="s">
        <v>128</v>
      </c>
      <c r="F134" s="99">
        <v>44000</v>
      </c>
      <c r="G134" s="83">
        <v>708094.03524800006</v>
      </c>
      <c r="H134" s="85">
        <v>-8.4116999999999997E-2</v>
      </c>
      <c r="I134" s="83">
        <v>-0.59562959800000004</v>
      </c>
      <c r="J134" s="84">
        <f t="shared" si="1"/>
        <v>4.1829967415279334E-4</v>
      </c>
      <c r="K134" s="84">
        <f>I134/'סכום נכסי הקרן'!$C$42</f>
        <v>-8.189054007215373E-7</v>
      </c>
    </row>
    <row r="135" spans="2:11">
      <c r="B135" s="76" t="s">
        <v>2340</v>
      </c>
      <c r="C135" s="73" t="s">
        <v>2341</v>
      </c>
      <c r="D135" s="86" t="s">
        <v>642</v>
      </c>
      <c r="E135" s="86" t="s">
        <v>128</v>
      </c>
      <c r="F135" s="99">
        <v>44018</v>
      </c>
      <c r="G135" s="83">
        <v>481928.82244800008</v>
      </c>
      <c r="H135" s="85">
        <v>-3.8443999999999999E-2</v>
      </c>
      <c r="I135" s="83">
        <v>-0.18527424700000003</v>
      </c>
      <c r="J135" s="84">
        <f t="shared" si="1"/>
        <v>1.3011468437638683E-4</v>
      </c>
      <c r="K135" s="84">
        <f>I135/'סכום נכסי הקרן'!$C$42</f>
        <v>-2.5472555761561755E-7</v>
      </c>
    </row>
    <row r="136" spans="2:11">
      <c r="B136" s="76" t="s">
        <v>2342</v>
      </c>
      <c r="C136" s="73" t="s">
        <v>2343</v>
      </c>
      <c r="D136" s="86" t="s">
        <v>642</v>
      </c>
      <c r="E136" s="86" t="s">
        <v>128</v>
      </c>
      <c r="F136" s="99">
        <v>44019</v>
      </c>
      <c r="G136" s="83">
        <v>481942.83363600005</v>
      </c>
      <c r="H136" s="85">
        <v>-3.3665E-2</v>
      </c>
      <c r="I136" s="83">
        <v>-0.16224559900000002</v>
      </c>
      <c r="J136" s="84">
        <f t="shared" si="1"/>
        <v>1.1394208988658213E-4</v>
      </c>
      <c r="K136" s="84">
        <f>I136/'סכום נכסי הקרן'!$C$42</f>
        <v>-2.2306446440964282E-7</v>
      </c>
    </row>
    <row r="137" spans="2:11">
      <c r="B137" s="76" t="s">
        <v>2344</v>
      </c>
      <c r="C137" s="73" t="s">
        <v>2314</v>
      </c>
      <c r="D137" s="86" t="s">
        <v>642</v>
      </c>
      <c r="E137" s="86" t="s">
        <v>128</v>
      </c>
      <c r="F137" s="99">
        <v>44026</v>
      </c>
      <c r="G137" s="83">
        <v>515292.04800000013</v>
      </c>
      <c r="H137" s="85">
        <v>-2.8126999999999999E-2</v>
      </c>
      <c r="I137" s="83">
        <v>-0.14493674900000003</v>
      </c>
      <c r="J137" s="84">
        <f t="shared" si="1"/>
        <v>1.0178640397159244E-4</v>
      </c>
      <c r="K137" s="84">
        <f>I137/'סכום נכסי הקרן'!$C$42</f>
        <v>-1.9926727435583531E-7</v>
      </c>
    </row>
    <row r="138" spans="2:11">
      <c r="B138" s="76" t="s">
        <v>2345</v>
      </c>
      <c r="C138" s="73" t="s">
        <v>2346</v>
      </c>
      <c r="D138" s="86" t="s">
        <v>642</v>
      </c>
      <c r="E138" s="86" t="s">
        <v>128</v>
      </c>
      <c r="F138" s="99">
        <v>44026</v>
      </c>
      <c r="G138" s="83">
        <v>1720000.0000000002</v>
      </c>
      <c r="H138" s="85">
        <v>-2.8126999999999999E-2</v>
      </c>
      <c r="I138" s="83">
        <v>-0.48379000000000005</v>
      </c>
      <c r="J138" s="84">
        <f t="shared" si="1"/>
        <v>3.3975678851066749E-4</v>
      </c>
      <c r="K138" s="84">
        <f>I138/'סכום נכסי הקרן'!$C$42</f>
        <v>-6.6514196934698428E-7</v>
      </c>
    </row>
    <row r="139" spans="2:11">
      <c r="B139" s="76" t="s">
        <v>2347</v>
      </c>
      <c r="C139" s="73" t="s">
        <v>2348</v>
      </c>
      <c r="D139" s="86" t="s">
        <v>642</v>
      </c>
      <c r="E139" s="86" t="s">
        <v>128</v>
      </c>
      <c r="F139" s="99">
        <v>44104</v>
      </c>
      <c r="G139" s="83">
        <v>1032705.0000000001</v>
      </c>
      <c r="H139" s="85">
        <v>9.4072000000000003E-2</v>
      </c>
      <c r="I139" s="83">
        <v>0.97149000000000008</v>
      </c>
      <c r="J139" s="84">
        <f t="shared" si="1"/>
        <v>-6.8225949786111404E-4</v>
      </c>
      <c r="K139" s="84">
        <f>I139/'סכום נכסי הקרן'!$C$42</f>
        <v>1.3356596287664105E-6</v>
      </c>
    </row>
    <row r="140" spans="2:11">
      <c r="B140" s="76" t="s">
        <v>2349</v>
      </c>
      <c r="C140" s="73" t="s">
        <v>2350</v>
      </c>
      <c r="D140" s="86" t="s">
        <v>642</v>
      </c>
      <c r="E140" s="86" t="s">
        <v>128</v>
      </c>
      <c r="F140" s="99">
        <v>44013</v>
      </c>
      <c r="G140" s="83">
        <v>387053.23338000005</v>
      </c>
      <c r="H140" s="85">
        <v>0.13267200000000001</v>
      </c>
      <c r="I140" s="83">
        <v>0.51351095800000013</v>
      </c>
      <c r="J140" s="84">
        <f t="shared" ref="J140:J203" si="2">I140/$I$11</f>
        <v>-3.6062926880488699E-4</v>
      </c>
      <c r="K140" s="84">
        <f>I140/'סכום נכסי הקרן'!$C$42</f>
        <v>7.0600403043753815E-7</v>
      </c>
    </row>
    <row r="141" spans="2:11">
      <c r="B141" s="76" t="s">
        <v>2351</v>
      </c>
      <c r="C141" s="73" t="s">
        <v>2352</v>
      </c>
      <c r="D141" s="86" t="s">
        <v>642</v>
      </c>
      <c r="E141" s="86" t="s">
        <v>128</v>
      </c>
      <c r="F141" s="99">
        <v>44013</v>
      </c>
      <c r="G141" s="83">
        <v>709700.57804300007</v>
      </c>
      <c r="H141" s="85">
        <v>0.14543</v>
      </c>
      <c r="I141" s="83">
        <v>1.0321181380000002</v>
      </c>
      <c r="J141" s="84">
        <f t="shared" si="2"/>
        <v>-7.248375202680708E-4</v>
      </c>
      <c r="K141" s="84">
        <f>I141/'סכום נכסי הקרן'!$C$42</f>
        <v>1.4190146363258079E-6</v>
      </c>
    </row>
    <row r="142" spans="2:11">
      <c r="B142" s="76" t="s">
        <v>2353</v>
      </c>
      <c r="C142" s="73" t="s">
        <v>2354</v>
      </c>
      <c r="D142" s="86" t="s">
        <v>642</v>
      </c>
      <c r="E142" s="86" t="s">
        <v>128</v>
      </c>
      <c r="F142" s="99">
        <v>44096</v>
      </c>
      <c r="G142" s="83">
        <v>9304200.0000000019</v>
      </c>
      <c r="H142" s="85">
        <v>0.21344399999999999</v>
      </c>
      <c r="I142" s="83">
        <v>19.859280000000002</v>
      </c>
      <c r="J142" s="84">
        <f t="shared" si="2"/>
        <v>-1.3946805835040264E-2</v>
      </c>
      <c r="K142" s="84">
        <f>I142/'סכום נכסי הקרן'!$C$42</f>
        <v>2.7303666072083294E-5</v>
      </c>
    </row>
    <row r="143" spans="2:11">
      <c r="B143" s="76" t="s">
        <v>2355</v>
      </c>
      <c r="C143" s="73" t="s">
        <v>2356</v>
      </c>
      <c r="D143" s="86" t="s">
        <v>642</v>
      </c>
      <c r="E143" s="86" t="s">
        <v>128</v>
      </c>
      <c r="F143" s="99">
        <v>44096</v>
      </c>
      <c r="G143" s="83">
        <v>451850.45944500004</v>
      </c>
      <c r="H143" s="85">
        <v>0.25395600000000002</v>
      </c>
      <c r="I143" s="83">
        <v>1.1475036000000003</v>
      </c>
      <c r="J143" s="84">
        <f t="shared" si="2"/>
        <v>-8.0587060075741472E-4</v>
      </c>
      <c r="K143" s="84">
        <f>I143/'סכום נכסי הקרן'!$C$42</f>
        <v>1.5776531229185271E-6</v>
      </c>
    </row>
    <row r="144" spans="2:11">
      <c r="B144" s="76" t="s">
        <v>2357</v>
      </c>
      <c r="C144" s="73" t="s">
        <v>2358</v>
      </c>
      <c r="D144" s="86" t="s">
        <v>642</v>
      </c>
      <c r="E144" s="86" t="s">
        <v>128</v>
      </c>
      <c r="F144" s="99">
        <v>44025</v>
      </c>
      <c r="G144" s="83">
        <v>4568070.0000000009</v>
      </c>
      <c r="H144" s="85">
        <v>0.19467300000000001</v>
      </c>
      <c r="I144" s="83">
        <v>8.8928200000000022</v>
      </c>
      <c r="J144" s="84">
        <f t="shared" si="2"/>
        <v>-6.2452633663437332E-3</v>
      </c>
      <c r="K144" s="84">
        <f>I144/'סכום נכסי הקרן'!$C$42</f>
        <v>1.222635401279119E-5</v>
      </c>
    </row>
    <row r="145" spans="2:11">
      <c r="B145" s="76" t="s">
        <v>2359</v>
      </c>
      <c r="C145" s="73" t="s">
        <v>2360</v>
      </c>
      <c r="D145" s="86" t="s">
        <v>642</v>
      </c>
      <c r="E145" s="86" t="s">
        <v>128</v>
      </c>
      <c r="F145" s="99">
        <v>44025</v>
      </c>
      <c r="G145" s="83">
        <v>516640.19580000004</v>
      </c>
      <c r="H145" s="85">
        <v>0.235183</v>
      </c>
      <c r="I145" s="83">
        <v>1.2150504110000002</v>
      </c>
      <c r="J145" s="84">
        <f t="shared" si="2"/>
        <v>-8.5330747952608917E-4</v>
      </c>
      <c r="K145" s="84">
        <f>I145/'סכום נכסי הקרן'!$C$42</f>
        <v>1.6705203150714208E-6</v>
      </c>
    </row>
    <row r="146" spans="2:11">
      <c r="B146" s="76" t="s">
        <v>2361</v>
      </c>
      <c r="C146" s="73" t="s">
        <v>2136</v>
      </c>
      <c r="D146" s="86" t="s">
        <v>642</v>
      </c>
      <c r="E146" s="86" t="s">
        <v>128</v>
      </c>
      <c r="F146" s="99">
        <v>44012</v>
      </c>
      <c r="G146" s="83">
        <v>322975.01947500004</v>
      </c>
      <c r="H146" s="85">
        <v>0.26674199999999998</v>
      </c>
      <c r="I146" s="83">
        <v>0.86150962200000003</v>
      </c>
      <c r="J146" s="84">
        <f t="shared" si="2"/>
        <v>-6.0502230811252625E-4</v>
      </c>
      <c r="K146" s="84">
        <f>I146/'סכום נכסי הקרן'!$C$42</f>
        <v>1.1844523586441555E-6</v>
      </c>
    </row>
    <row r="147" spans="2:11">
      <c r="B147" s="76" t="s">
        <v>2153</v>
      </c>
      <c r="C147" s="73" t="s">
        <v>2362</v>
      </c>
      <c r="D147" s="86" t="s">
        <v>642</v>
      </c>
      <c r="E147" s="86" t="s">
        <v>128</v>
      </c>
      <c r="F147" s="99">
        <v>44025</v>
      </c>
      <c r="G147" s="83">
        <v>604232.48250000016</v>
      </c>
      <c r="H147" s="85">
        <v>0.264098</v>
      </c>
      <c r="I147" s="83">
        <v>1.5957686340000004</v>
      </c>
      <c r="J147" s="84">
        <f t="shared" si="2"/>
        <v>-1.1206788612701686E-3</v>
      </c>
      <c r="K147" s="84">
        <f>I147/'סכום נכסי הקרן'!$C$42</f>
        <v>2.1939533513319975E-6</v>
      </c>
    </row>
    <row r="148" spans="2:11">
      <c r="B148" s="76" t="s">
        <v>2363</v>
      </c>
      <c r="C148" s="73" t="s">
        <v>2364</v>
      </c>
      <c r="D148" s="86" t="s">
        <v>642</v>
      </c>
      <c r="E148" s="86" t="s">
        <v>128</v>
      </c>
      <c r="F148" s="99">
        <v>44019</v>
      </c>
      <c r="G148" s="83">
        <v>1725300.0000000002</v>
      </c>
      <c r="H148" s="85">
        <v>0.28200500000000001</v>
      </c>
      <c r="I148" s="83">
        <v>4.8654300000000008</v>
      </c>
      <c r="J148" s="84">
        <f t="shared" si="2"/>
        <v>-3.4169016960322808E-3</v>
      </c>
      <c r="K148" s="84">
        <f>I148/'סכום נכסי הקרן'!$C$42</f>
        <v>6.6892695010643007E-6</v>
      </c>
    </row>
    <row r="149" spans="2:11">
      <c r="B149" s="76" t="s">
        <v>2365</v>
      </c>
      <c r="C149" s="73" t="s">
        <v>2366</v>
      </c>
      <c r="D149" s="86" t="s">
        <v>642</v>
      </c>
      <c r="E149" s="86" t="s">
        <v>128</v>
      </c>
      <c r="F149" s="99">
        <v>44012</v>
      </c>
      <c r="G149" s="83">
        <v>6040125.0000000009</v>
      </c>
      <c r="H149" s="85">
        <v>0.315859</v>
      </c>
      <c r="I149" s="83">
        <v>19.078250000000004</v>
      </c>
      <c r="J149" s="84">
        <f t="shared" si="2"/>
        <v>-1.3398302880182813E-2</v>
      </c>
      <c r="K149" s="84">
        <f>I149/'סכום נכסי הקרן'!$C$42</f>
        <v>2.6229861668687041E-5</v>
      </c>
    </row>
    <row r="150" spans="2:11">
      <c r="B150" s="76" t="s">
        <v>2367</v>
      </c>
      <c r="C150" s="73" t="s">
        <v>2368</v>
      </c>
      <c r="D150" s="86" t="s">
        <v>642</v>
      </c>
      <c r="E150" s="86" t="s">
        <v>128</v>
      </c>
      <c r="F150" s="99">
        <v>44019</v>
      </c>
      <c r="G150" s="83">
        <v>258522.32007000002</v>
      </c>
      <c r="H150" s="85">
        <v>0.31378099999999998</v>
      </c>
      <c r="I150" s="83">
        <v>0.81119420000000009</v>
      </c>
      <c r="J150" s="84">
        <f t="shared" si="2"/>
        <v>-5.6968671582810753E-4</v>
      </c>
      <c r="K150" s="84">
        <f>I150/'סכום נכסי הקרן'!$C$42</f>
        <v>1.1152758587627926E-6</v>
      </c>
    </row>
    <row r="151" spans="2:11">
      <c r="B151" s="76" t="s">
        <v>2369</v>
      </c>
      <c r="C151" s="73" t="s">
        <v>2370</v>
      </c>
      <c r="D151" s="86" t="s">
        <v>642</v>
      </c>
      <c r="E151" s="86" t="s">
        <v>128</v>
      </c>
      <c r="F151" s="99">
        <v>43664</v>
      </c>
      <c r="G151" s="83">
        <v>1035570.0000000001</v>
      </c>
      <c r="H151" s="85">
        <v>0.317998</v>
      </c>
      <c r="I151" s="83">
        <v>3.2930900000000007</v>
      </c>
      <c r="J151" s="84">
        <f t="shared" si="2"/>
        <v>-2.3126763320378556E-3</v>
      </c>
      <c r="K151" s="84">
        <f>I151/'סכום נכסי הקרן'!$C$42</f>
        <v>4.5275271664086908E-6</v>
      </c>
    </row>
    <row r="152" spans="2:11">
      <c r="B152" s="76" t="s">
        <v>2371</v>
      </c>
      <c r="C152" s="73" t="s">
        <v>2372</v>
      </c>
      <c r="D152" s="86" t="s">
        <v>642</v>
      </c>
      <c r="E152" s="86" t="s">
        <v>128</v>
      </c>
      <c r="F152" s="99">
        <v>44098</v>
      </c>
      <c r="G152" s="83">
        <v>971423.68641600013</v>
      </c>
      <c r="H152" s="85">
        <v>0.79216600000000004</v>
      </c>
      <c r="I152" s="83">
        <v>7.6952838360000007</v>
      </c>
      <c r="J152" s="84">
        <f t="shared" si="2"/>
        <v>-5.4042558192550693E-3</v>
      </c>
      <c r="K152" s="84">
        <f>I152/'סכום נכסי הקרן'!$C$42</f>
        <v>1.0579913279234906E-5</v>
      </c>
    </row>
    <row r="153" spans="2:11">
      <c r="B153" s="76" t="s">
        <v>2373</v>
      </c>
      <c r="C153" s="73" t="s">
        <v>2374</v>
      </c>
      <c r="D153" s="86" t="s">
        <v>642</v>
      </c>
      <c r="E153" s="86" t="s">
        <v>128</v>
      </c>
      <c r="F153" s="99">
        <v>44098</v>
      </c>
      <c r="G153" s="83">
        <v>607367.48581500014</v>
      </c>
      <c r="H153" s="85">
        <v>0.84748900000000005</v>
      </c>
      <c r="I153" s="83">
        <v>5.1473740280000007</v>
      </c>
      <c r="J153" s="84">
        <f t="shared" si="2"/>
        <v>-3.6149057835352088E-3</v>
      </c>
      <c r="K153" s="84">
        <f>I153/'סכום נכסי הקרן'!$C$42</f>
        <v>7.0769021640576268E-6</v>
      </c>
    </row>
    <row r="154" spans="2:11">
      <c r="B154" s="76" t="s">
        <v>2375</v>
      </c>
      <c r="C154" s="73" t="s">
        <v>2376</v>
      </c>
      <c r="D154" s="86" t="s">
        <v>642</v>
      </c>
      <c r="E154" s="86" t="s">
        <v>128</v>
      </c>
      <c r="F154" s="99">
        <v>44098</v>
      </c>
      <c r="G154" s="83">
        <v>851001.02835300018</v>
      </c>
      <c r="H154" s="85">
        <v>0.88240399999999997</v>
      </c>
      <c r="I154" s="83">
        <v>7.5092670300000011</v>
      </c>
      <c r="J154" s="84">
        <f t="shared" si="2"/>
        <v>-5.2736196493971318E-3</v>
      </c>
      <c r="K154" s="84">
        <f>I154/'סכום נכסי הקרן'!$C$42</f>
        <v>1.0324166809331693E-5</v>
      </c>
    </row>
    <row r="155" spans="2:11">
      <c r="B155" s="76" t="s">
        <v>2377</v>
      </c>
      <c r="C155" s="73" t="s">
        <v>2378</v>
      </c>
      <c r="D155" s="86" t="s">
        <v>642</v>
      </c>
      <c r="E155" s="86" t="s">
        <v>128</v>
      </c>
      <c r="F155" s="99">
        <v>44098</v>
      </c>
      <c r="G155" s="83">
        <v>303928.93869800004</v>
      </c>
      <c r="H155" s="85">
        <v>0.92745699999999998</v>
      </c>
      <c r="I155" s="83">
        <v>2.8188111540000009</v>
      </c>
      <c r="J155" s="84">
        <f t="shared" si="2"/>
        <v>-1.9795990514501929E-3</v>
      </c>
      <c r="K155" s="84">
        <f>I155/'סכום נכסי הקרן'!$C$42</f>
        <v>3.8754616717766089E-6</v>
      </c>
    </row>
    <row r="156" spans="2:11">
      <c r="B156" s="76" t="s">
        <v>2379</v>
      </c>
      <c r="C156" s="73" t="s">
        <v>2380</v>
      </c>
      <c r="D156" s="86" t="s">
        <v>642</v>
      </c>
      <c r="E156" s="86" t="s">
        <v>128</v>
      </c>
      <c r="F156" s="99">
        <v>43643</v>
      </c>
      <c r="G156" s="83">
        <v>2375376.0000000005</v>
      </c>
      <c r="H156" s="85">
        <v>1.496048</v>
      </c>
      <c r="I156" s="83">
        <v>35.536769999999997</v>
      </c>
      <c r="J156" s="84">
        <f t="shared" si="2"/>
        <v>-2.4956817729267309E-2</v>
      </c>
      <c r="K156" s="84">
        <f>I156/'סכום נכסי הקרן'!$C$42</f>
        <v>4.8857969743134057E-5</v>
      </c>
    </row>
    <row r="157" spans="2:11">
      <c r="B157" s="76" t="s">
        <v>2381</v>
      </c>
      <c r="C157" s="73" t="s">
        <v>2382</v>
      </c>
      <c r="D157" s="86" t="s">
        <v>642</v>
      </c>
      <c r="E157" s="86" t="s">
        <v>128</v>
      </c>
      <c r="F157" s="99">
        <v>43642</v>
      </c>
      <c r="G157" s="83">
        <v>4208280.0000000009</v>
      </c>
      <c r="H157" s="85">
        <v>1.879866</v>
      </c>
      <c r="I157" s="83">
        <v>79.11002000000002</v>
      </c>
      <c r="J157" s="84">
        <f t="shared" si="2"/>
        <v>-5.5557507046889519E-2</v>
      </c>
      <c r="K157" s="84">
        <f>I157/'סכום נכסי הקרן'!$C$42</f>
        <v>1.0876494863035475E-4</v>
      </c>
    </row>
    <row r="158" spans="2:11">
      <c r="B158" s="76" t="s">
        <v>2383</v>
      </c>
      <c r="C158" s="73" t="s">
        <v>2384</v>
      </c>
      <c r="D158" s="86" t="s">
        <v>642</v>
      </c>
      <c r="E158" s="86" t="s">
        <v>128</v>
      </c>
      <c r="F158" s="99">
        <v>43642</v>
      </c>
      <c r="G158" s="83">
        <v>2805760.0000000005</v>
      </c>
      <c r="H158" s="85">
        <v>1.8892340000000001</v>
      </c>
      <c r="I158" s="83">
        <v>53.007370000000009</v>
      </c>
      <c r="J158" s="84">
        <f t="shared" si="2"/>
        <v>-3.7226097684112329E-2</v>
      </c>
      <c r="K158" s="84">
        <f>I158/'סכום נכסי הקרן'!$C$42</f>
        <v>7.2877542883697998E-5</v>
      </c>
    </row>
    <row r="159" spans="2:11">
      <c r="B159" s="76" t="s">
        <v>2385</v>
      </c>
      <c r="C159" s="73" t="s">
        <v>2386</v>
      </c>
      <c r="D159" s="86" t="s">
        <v>642</v>
      </c>
      <c r="E159" s="86" t="s">
        <v>128</v>
      </c>
      <c r="F159" s="99">
        <v>43920</v>
      </c>
      <c r="G159" s="83">
        <v>92734.59333600002</v>
      </c>
      <c r="H159" s="85">
        <v>2.8143699999999998</v>
      </c>
      <c r="I159" s="83">
        <v>2.6098947920000004</v>
      </c>
      <c r="J159" s="84">
        <f t="shared" si="2"/>
        <v>-1.8328809460316183E-3</v>
      </c>
      <c r="K159" s="84">
        <f>I159/'סכום נכסי הקרן'!$C$42</f>
        <v>3.5882315916809316E-6</v>
      </c>
    </row>
    <row r="160" spans="2:11">
      <c r="B160" s="76" t="s">
        <v>2387</v>
      </c>
      <c r="C160" s="73" t="s">
        <v>2388</v>
      </c>
      <c r="D160" s="86" t="s">
        <v>642</v>
      </c>
      <c r="E160" s="86" t="s">
        <v>128</v>
      </c>
      <c r="F160" s="99">
        <v>43920</v>
      </c>
      <c r="G160" s="83">
        <v>495743.85381600005</v>
      </c>
      <c r="H160" s="85">
        <v>2.8308450000000001</v>
      </c>
      <c r="I160" s="83">
        <v>14.033741074000002</v>
      </c>
      <c r="J160" s="84">
        <f t="shared" si="2"/>
        <v>-9.8556373593759392E-3</v>
      </c>
      <c r="K160" s="84">
        <f>I160/'סכום נכסי הקרן'!$C$42</f>
        <v>1.9294384289187503E-5</v>
      </c>
    </row>
    <row r="161" spans="2:11">
      <c r="B161" s="76" t="s">
        <v>2389</v>
      </c>
      <c r="C161" s="73" t="s">
        <v>2390</v>
      </c>
      <c r="D161" s="86" t="s">
        <v>642</v>
      </c>
      <c r="E161" s="86" t="s">
        <v>128</v>
      </c>
      <c r="F161" s="99">
        <v>43916</v>
      </c>
      <c r="G161" s="83">
        <v>670890.77325000009</v>
      </c>
      <c r="H161" s="85">
        <v>3.9730639999999999</v>
      </c>
      <c r="I161" s="83">
        <v>26.654920855000004</v>
      </c>
      <c r="J161" s="84">
        <f t="shared" si="2"/>
        <v>-1.8719258991919667E-2</v>
      </c>
      <c r="K161" s="84">
        <f>I161/'סכום נכסי הקרן'!$C$42</f>
        <v>3.6646699084897794E-5</v>
      </c>
    </row>
    <row r="162" spans="2:11">
      <c r="B162" s="76" t="s">
        <v>2391</v>
      </c>
      <c r="C162" s="73" t="s">
        <v>2392</v>
      </c>
      <c r="D162" s="86" t="s">
        <v>642</v>
      </c>
      <c r="E162" s="86" t="s">
        <v>128</v>
      </c>
      <c r="F162" s="99">
        <v>43908</v>
      </c>
      <c r="G162" s="83">
        <v>5664000.0000000009</v>
      </c>
      <c r="H162" s="85">
        <v>8.8810289999999998</v>
      </c>
      <c r="I162" s="83">
        <v>503.02148000000011</v>
      </c>
      <c r="J162" s="84">
        <f t="shared" si="2"/>
        <v>-0.35326270199194482</v>
      </c>
      <c r="K162" s="84">
        <f>I162/'סכום נכסי הקרן'!$C$42</f>
        <v>6.9158250032252564E-4</v>
      </c>
    </row>
    <row r="163" spans="2:11">
      <c r="B163" s="76" t="s">
        <v>2393</v>
      </c>
      <c r="C163" s="73" t="s">
        <v>2394</v>
      </c>
      <c r="D163" s="86" t="s">
        <v>642</v>
      </c>
      <c r="E163" s="86" t="s">
        <v>128</v>
      </c>
      <c r="F163" s="99">
        <v>43908</v>
      </c>
      <c r="G163" s="83">
        <v>2267460.0000000005</v>
      </c>
      <c r="H163" s="85">
        <v>8.9557640000000003</v>
      </c>
      <c r="I163" s="83">
        <v>203.06837000000002</v>
      </c>
      <c r="J163" s="84">
        <f t="shared" si="2"/>
        <v>-0.14261116856341796</v>
      </c>
      <c r="K163" s="84">
        <f>I163/'סכום נכסי הקרן'!$C$42</f>
        <v>2.7918992855140054E-4</v>
      </c>
    </row>
    <row r="164" spans="2:11">
      <c r="B164" s="76" t="s">
        <v>2395</v>
      </c>
      <c r="C164" s="73" t="s">
        <v>2396</v>
      </c>
      <c r="D164" s="86" t="s">
        <v>642</v>
      </c>
      <c r="E164" s="86" t="s">
        <v>128</v>
      </c>
      <c r="F164" s="99">
        <v>44011</v>
      </c>
      <c r="G164" s="83">
        <v>482124.97908000008</v>
      </c>
      <c r="H164" s="85">
        <v>0.41821700000000001</v>
      </c>
      <c r="I164" s="83">
        <v>2.0163270520000003</v>
      </c>
      <c r="J164" s="84">
        <f t="shared" si="2"/>
        <v>-1.416029276700018E-3</v>
      </c>
      <c r="K164" s="84">
        <f>I164/'סכום נכסי הקרן'!$C$42</f>
        <v>2.7721609504431244E-6</v>
      </c>
    </row>
    <row r="165" spans="2:11">
      <c r="B165" s="76" t="s">
        <v>2397</v>
      </c>
      <c r="C165" s="73" t="s">
        <v>2398</v>
      </c>
      <c r="D165" s="86" t="s">
        <v>642</v>
      </c>
      <c r="E165" s="86" t="s">
        <v>128</v>
      </c>
      <c r="F165" s="99">
        <v>43889</v>
      </c>
      <c r="G165" s="83">
        <v>602656.22385000007</v>
      </c>
      <c r="H165" s="85">
        <v>0.186581</v>
      </c>
      <c r="I165" s="83">
        <v>1.1244408860000004</v>
      </c>
      <c r="J165" s="84">
        <f t="shared" si="2"/>
        <v>-7.8967408234450836E-4</v>
      </c>
      <c r="K165" s="84">
        <f>I165/'סכום נכסי הקרן'!$C$42</f>
        <v>1.5459451938409392E-6</v>
      </c>
    </row>
    <row r="166" spans="2:11">
      <c r="B166" s="76" t="s">
        <v>2399</v>
      </c>
      <c r="C166" s="73" t="s">
        <v>2400</v>
      </c>
      <c r="D166" s="86" t="s">
        <v>642</v>
      </c>
      <c r="E166" s="86" t="s">
        <v>128</v>
      </c>
      <c r="F166" s="99">
        <v>43999</v>
      </c>
      <c r="G166" s="83">
        <v>860250.00000000012</v>
      </c>
      <c r="H166" s="85">
        <v>2.3621E-2</v>
      </c>
      <c r="I166" s="83">
        <v>0.20319999999999999</v>
      </c>
      <c r="J166" s="84">
        <f t="shared" si="2"/>
        <v>-1.4270360988314688E-4</v>
      </c>
      <c r="K166" s="84">
        <f>I166/'סכום נכסי הקרן'!$C$42</f>
        <v>2.793709009514607E-7</v>
      </c>
    </row>
    <row r="167" spans="2:11">
      <c r="B167" s="76" t="s">
        <v>2401</v>
      </c>
      <c r="C167" s="73" t="s">
        <v>2402</v>
      </c>
      <c r="D167" s="86" t="s">
        <v>642</v>
      </c>
      <c r="E167" s="86" t="s">
        <v>128</v>
      </c>
      <c r="F167" s="99">
        <v>43985</v>
      </c>
      <c r="G167" s="83">
        <v>1205312.4477000001</v>
      </c>
      <c r="H167" s="85">
        <v>-0.39024900000000001</v>
      </c>
      <c r="I167" s="83">
        <v>-4.7037199880000005</v>
      </c>
      <c r="J167" s="84">
        <f t="shared" si="2"/>
        <v>3.30333573901138E-3</v>
      </c>
      <c r="K167" s="84">
        <f>I167/'סכום נכסי הקרן'!$C$42</f>
        <v>-6.4669413920814677E-6</v>
      </c>
    </row>
    <row r="168" spans="2:11">
      <c r="B168" s="76" t="s">
        <v>2403</v>
      </c>
      <c r="C168" s="73" t="s">
        <v>2404</v>
      </c>
      <c r="D168" s="86" t="s">
        <v>642</v>
      </c>
      <c r="E168" s="86" t="s">
        <v>128</v>
      </c>
      <c r="F168" s="99">
        <v>43997</v>
      </c>
      <c r="G168" s="83">
        <v>482124.97908000008</v>
      </c>
      <c r="H168" s="85">
        <v>-0.929477</v>
      </c>
      <c r="I168" s="83">
        <v>-4.4812431290000001</v>
      </c>
      <c r="J168" s="84">
        <f t="shared" si="2"/>
        <v>3.1470943468127387E-3</v>
      </c>
      <c r="K168" s="84">
        <f>I168/'סכום נכסי הקרן'!$C$42</f>
        <v>-6.1610675705279184E-6</v>
      </c>
    </row>
    <row r="169" spans="2:11">
      <c r="B169" s="76" t="s">
        <v>2405</v>
      </c>
      <c r="C169" s="73" t="s">
        <v>2406</v>
      </c>
      <c r="D169" s="86" t="s">
        <v>642</v>
      </c>
      <c r="E169" s="86" t="s">
        <v>128</v>
      </c>
      <c r="F169" s="99">
        <v>43997</v>
      </c>
      <c r="G169" s="83">
        <v>1205312.4477000001</v>
      </c>
      <c r="H169" s="85">
        <v>-1.015263</v>
      </c>
      <c r="I169" s="83">
        <v>-12.237087522000001</v>
      </c>
      <c r="J169" s="84">
        <f t="shared" si="2"/>
        <v>8.593880727585693E-3</v>
      </c>
      <c r="K169" s="84">
        <f>I169/'סכום נכסי הקרן'!$C$42</f>
        <v>-1.682424294312509E-5</v>
      </c>
    </row>
    <row r="170" spans="2:11">
      <c r="B170" s="76" t="s">
        <v>2407</v>
      </c>
      <c r="C170" s="73" t="s">
        <v>2408</v>
      </c>
      <c r="D170" s="86" t="s">
        <v>642</v>
      </c>
      <c r="E170" s="86" t="s">
        <v>128</v>
      </c>
      <c r="F170" s="99">
        <v>43978</v>
      </c>
      <c r="G170" s="83">
        <v>602656.22385000007</v>
      </c>
      <c r="H170" s="85">
        <v>-1.245919</v>
      </c>
      <c r="I170" s="83">
        <v>-7.5086066480000015</v>
      </c>
      <c r="J170" s="84">
        <f t="shared" si="2"/>
        <v>5.2731558753060801E-3</v>
      </c>
      <c r="K170" s="84">
        <f>I170/'סכום נכסי הקרן'!$C$42</f>
        <v>-1.0323258878651024E-5</v>
      </c>
    </row>
    <row r="171" spans="2:11">
      <c r="B171" s="76" t="s">
        <v>2159</v>
      </c>
      <c r="C171" s="73" t="s">
        <v>2409</v>
      </c>
      <c r="D171" s="86" t="s">
        <v>642</v>
      </c>
      <c r="E171" s="86" t="s">
        <v>128</v>
      </c>
      <c r="F171" s="99">
        <v>44104</v>
      </c>
      <c r="G171" s="83">
        <v>1032300.0000000001</v>
      </c>
      <c r="H171" s="85">
        <v>-0.29056599999999999</v>
      </c>
      <c r="I171" s="83">
        <v>-2.9995100000000008</v>
      </c>
      <c r="J171" s="84">
        <f t="shared" si="2"/>
        <v>2.1065005161446755E-3</v>
      </c>
      <c r="K171" s="84">
        <f>I171/'סכום נכסי הקרן'!$C$42</f>
        <v>-4.1238967082328552E-6</v>
      </c>
    </row>
    <row r="172" spans="2:11">
      <c r="B172" s="72"/>
      <c r="C172" s="73"/>
      <c r="D172" s="73"/>
      <c r="E172" s="73"/>
      <c r="F172" s="73"/>
      <c r="G172" s="83"/>
      <c r="H172" s="85"/>
      <c r="I172" s="73"/>
      <c r="J172" s="84"/>
      <c r="K172" s="73"/>
    </row>
    <row r="173" spans="2:11">
      <c r="B173" s="89" t="s">
        <v>191</v>
      </c>
      <c r="C173" s="71"/>
      <c r="D173" s="71"/>
      <c r="E173" s="71"/>
      <c r="F173" s="71"/>
      <c r="G173" s="80"/>
      <c r="H173" s="82"/>
      <c r="I173" s="80">
        <v>-1112.2212369080003</v>
      </c>
      <c r="J173" s="81">
        <f t="shared" si="2"/>
        <v>0.7810924483044801</v>
      </c>
      <c r="K173" s="81">
        <f>I173/'סכום נכסי הקרן'!$C$42</f>
        <v>-1.5291449262418114E-3</v>
      </c>
    </row>
    <row r="174" spans="2:11">
      <c r="B174" s="76" t="s">
        <v>2410</v>
      </c>
      <c r="C174" s="73" t="s">
        <v>2288</v>
      </c>
      <c r="D174" s="86" t="s">
        <v>642</v>
      </c>
      <c r="E174" s="86" t="s">
        <v>130</v>
      </c>
      <c r="F174" s="99">
        <v>44076</v>
      </c>
      <c r="G174" s="83">
        <v>436727.09577200003</v>
      </c>
      <c r="H174" s="85">
        <v>1.7373959999999999</v>
      </c>
      <c r="I174" s="83">
        <v>7.5876795920000015</v>
      </c>
      <c r="J174" s="84">
        <f t="shared" si="2"/>
        <v>-5.328687344562418E-3</v>
      </c>
      <c r="K174" s="84">
        <f>I174/'סכום נכסי הקרן'!$C$42</f>
        <v>1.0431972853090809E-5</v>
      </c>
    </row>
    <row r="175" spans="2:11">
      <c r="B175" s="76" t="s">
        <v>2411</v>
      </c>
      <c r="C175" s="73" t="s">
        <v>2412</v>
      </c>
      <c r="D175" s="86" t="s">
        <v>642</v>
      </c>
      <c r="E175" s="86" t="s">
        <v>131</v>
      </c>
      <c r="F175" s="99">
        <v>43969</v>
      </c>
      <c r="G175" s="83">
        <v>211672.21142800004</v>
      </c>
      <c r="H175" s="85">
        <v>-5.8002919999999998</v>
      </c>
      <c r="I175" s="83">
        <v>-12.277605461</v>
      </c>
      <c r="J175" s="84">
        <f t="shared" si="2"/>
        <v>8.622335728374694E-3</v>
      </c>
      <c r="K175" s="84">
        <f>I175/'סכום נכסי הקרן'!$C$42</f>
        <v>-1.6879949306920001E-5</v>
      </c>
    </row>
    <row r="176" spans="2:11">
      <c r="B176" s="76" t="s">
        <v>2413</v>
      </c>
      <c r="C176" s="73" t="s">
        <v>2414</v>
      </c>
      <c r="D176" s="86" t="s">
        <v>642</v>
      </c>
      <c r="E176" s="86" t="s">
        <v>131</v>
      </c>
      <c r="F176" s="99">
        <v>44014</v>
      </c>
      <c r="G176" s="83">
        <v>328275.35250600008</v>
      </c>
      <c r="H176" s="85">
        <v>-2.3307579999999999</v>
      </c>
      <c r="I176" s="83">
        <v>-7.6513044720000005</v>
      </c>
      <c r="J176" s="84">
        <f t="shared" si="2"/>
        <v>5.3733699235702032E-3</v>
      </c>
      <c r="K176" s="84">
        <f>I176/'סכום נכסי הקרן'!$C$42</f>
        <v>-1.0519447951754827E-5</v>
      </c>
    </row>
    <row r="177" spans="2:11">
      <c r="B177" s="76" t="s">
        <v>2415</v>
      </c>
      <c r="C177" s="73" t="s">
        <v>2416</v>
      </c>
      <c r="D177" s="86" t="s">
        <v>642</v>
      </c>
      <c r="E177" s="86" t="s">
        <v>131</v>
      </c>
      <c r="F177" s="99">
        <v>44081</v>
      </c>
      <c r="G177" s="83">
        <v>461531.71791100013</v>
      </c>
      <c r="H177" s="85">
        <v>2.9056449999999998</v>
      </c>
      <c r="I177" s="83">
        <v>13.410471161000002</v>
      </c>
      <c r="J177" s="84">
        <f t="shared" si="2"/>
        <v>-9.4179264021089382E-3</v>
      </c>
      <c r="K177" s="84">
        <f>I177/'סכום נכסי הקרן'!$C$42</f>
        <v>1.8437477413544058E-5</v>
      </c>
    </row>
    <row r="178" spans="2:11">
      <c r="B178" s="76" t="s">
        <v>2417</v>
      </c>
      <c r="C178" s="73" t="s">
        <v>2418</v>
      </c>
      <c r="D178" s="86" t="s">
        <v>642</v>
      </c>
      <c r="E178" s="86" t="s">
        <v>130</v>
      </c>
      <c r="F178" s="99">
        <v>44098</v>
      </c>
      <c r="G178" s="83">
        <v>564062.40650400007</v>
      </c>
      <c r="H178" s="85">
        <v>0.45792899999999997</v>
      </c>
      <c r="I178" s="83">
        <v>2.5830037710000004</v>
      </c>
      <c r="J178" s="84">
        <f t="shared" si="2"/>
        <v>-1.813995878265164E-3</v>
      </c>
      <c r="K178" s="84">
        <f>I178/'סכום נכסי הקרן'!$C$42</f>
        <v>3.5512602887071392E-6</v>
      </c>
    </row>
    <row r="179" spans="2:11">
      <c r="B179" s="76" t="s">
        <v>2419</v>
      </c>
      <c r="C179" s="73" t="s">
        <v>2420</v>
      </c>
      <c r="D179" s="86" t="s">
        <v>642</v>
      </c>
      <c r="E179" s="86" t="s">
        <v>130</v>
      </c>
      <c r="F179" s="99">
        <v>44098</v>
      </c>
      <c r="G179" s="83">
        <v>211523.402439</v>
      </c>
      <c r="H179" s="85">
        <v>0.45743899999999998</v>
      </c>
      <c r="I179" s="83">
        <v>0.96758987500000015</v>
      </c>
      <c r="J179" s="84">
        <f t="shared" si="2"/>
        <v>-6.7952051205158893E-4</v>
      </c>
      <c r="K179" s="84">
        <f>I179/'סכום נכסי הקרן'!$C$42</f>
        <v>1.3302975154048294E-6</v>
      </c>
    </row>
    <row r="180" spans="2:11">
      <c r="B180" s="76" t="s">
        <v>2421</v>
      </c>
      <c r="C180" s="73" t="s">
        <v>2422</v>
      </c>
      <c r="D180" s="86" t="s">
        <v>642</v>
      </c>
      <c r="E180" s="86" t="s">
        <v>130</v>
      </c>
      <c r="F180" s="99">
        <v>44098</v>
      </c>
      <c r="G180" s="83">
        <v>507656.16585400008</v>
      </c>
      <c r="H180" s="85">
        <v>0.45548</v>
      </c>
      <c r="I180" s="83">
        <v>2.3122707340000006</v>
      </c>
      <c r="J180" s="84">
        <f t="shared" si="2"/>
        <v>-1.6238650628393396E-3</v>
      </c>
      <c r="K180" s="84">
        <f>I180/'סכום נכסי הקרן'!$C$42</f>
        <v>3.1790411328802931E-6</v>
      </c>
    </row>
    <row r="181" spans="2:11">
      <c r="B181" s="76" t="s">
        <v>2423</v>
      </c>
      <c r="C181" s="73" t="s">
        <v>2424</v>
      </c>
      <c r="D181" s="86" t="s">
        <v>642</v>
      </c>
      <c r="E181" s="86" t="s">
        <v>130</v>
      </c>
      <c r="F181" s="99">
        <v>44049</v>
      </c>
      <c r="G181" s="83">
        <v>356628.45651200006</v>
      </c>
      <c r="H181" s="85">
        <v>-1.2946390000000001</v>
      </c>
      <c r="I181" s="83">
        <v>-4.6170510170000005</v>
      </c>
      <c r="J181" s="84">
        <f t="shared" si="2"/>
        <v>3.2424697201798949E-3</v>
      </c>
      <c r="K181" s="84">
        <f>I181/'סכום נכסי הקרן'!$C$42</f>
        <v>-6.3477839682979734E-6</v>
      </c>
    </row>
    <row r="182" spans="2:11">
      <c r="B182" s="76" t="s">
        <v>2425</v>
      </c>
      <c r="C182" s="73" t="s">
        <v>2426</v>
      </c>
      <c r="D182" s="86" t="s">
        <v>642</v>
      </c>
      <c r="E182" s="86" t="s">
        <v>131</v>
      </c>
      <c r="F182" s="99">
        <v>43983</v>
      </c>
      <c r="G182" s="83">
        <v>309002.74015200004</v>
      </c>
      <c r="H182" s="85">
        <v>2.8192560000000002</v>
      </c>
      <c r="I182" s="83">
        <v>8.7115788420000033</v>
      </c>
      <c r="J182" s="84">
        <f t="shared" si="2"/>
        <v>-6.117981045940182E-3</v>
      </c>
      <c r="K182" s="84">
        <f>I182/'סכום נכסי הקרן'!$C$42</f>
        <v>1.1977173374996181E-5</v>
      </c>
    </row>
    <row r="183" spans="2:11">
      <c r="B183" s="76" t="s">
        <v>2427</v>
      </c>
      <c r="C183" s="73" t="s">
        <v>2428</v>
      </c>
      <c r="D183" s="86" t="s">
        <v>642</v>
      </c>
      <c r="E183" s="86" t="s">
        <v>131</v>
      </c>
      <c r="F183" s="99">
        <v>44104</v>
      </c>
      <c r="G183" s="83">
        <v>308756.00000000006</v>
      </c>
      <c r="H183" s="85">
        <v>-0.14836299999999999</v>
      </c>
      <c r="I183" s="83">
        <v>-0.4580800000000001</v>
      </c>
      <c r="J183" s="84">
        <f t="shared" si="2"/>
        <v>3.2170112999641703E-4</v>
      </c>
      <c r="K183" s="84">
        <f>I183/'סכום נכסי הקרן'!$C$42</f>
        <v>-6.2979440112128528E-7</v>
      </c>
    </row>
    <row r="184" spans="2:11">
      <c r="B184" s="76" t="s">
        <v>2429</v>
      </c>
      <c r="C184" s="73" t="s">
        <v>2430</v>
      </c>
      <c r="D184" s="86" t="s">
        <v>642</v>
      </c>
      <c r="E184" s="86" t="s">
        <v>128</v>
      </c>
      <c r="F184" s="99">
        <v>44096</v>
      </c>
      <c r="G184" s="83">
        <v>205228.87623000002</v>
      </c>
      <c r="H184" s="85">
        <v>-1.2744450000000001</v>
      </c>
      <c r="I184" s="83">
        <v>-2.6155292370000005</v>
      </c>
      <c r="J184" s="84">
        <f t="shared" si="2"/>
        <v>1.8368379127697485E-3</v>
      </c>
      <c r="K184" s="84">
        <f>I184/'סכום נכסי הקרן'!$C$42</f>
        <v>-3.5959781466809883E-6</v>
      </c>
    </row>
    <row r="185" spans="2:11">
      <c r="B185" s="76" t="s">
        <v>2431</v>
      </c>
      <c r="C185" s="73" t="s">
        <v>2432</v>
      </c>
      <c r="D185" s="86" t="s">
        <v>642</v>
      </c>
      <c r="E185" s="86" t="s">
        <v>128</v>
      </c>
      <c r="F185" s="99">
        <v>44096</v>
      </c>
      <c r="G185" s="83">
        <v>148220.85505500002</v>
      </c>
      <c r="H185" s="85">
        <v>-1.1899679999999999</v>
      </c>
      <c r="I185" s="83">
        <v>-1.7637804320000003</v>
      </c>
      <c r="J185" s="84">
        <f t="shared" si="2"/>
        <v>1.2386704462975214E-3</v>
      </c>
      <c r="K185" s="84">
        <f>I185/'סכום נכסי הקרן'!$C$42</f>
        <v>-2.4249455136239995E-6</v>
      </c>
    </row>
    <row r="186" spans="2:11">
      <c r="B186" s="76" t="s">
        <v>2433</v>
      </c>
      <c r="C186" s="73" t="s">
        <v>2434</v>
      </c>
      <c r="D186" s="86" t="s">
        <v>642</v>
      </c>
      <c r="E186" s="86" t="s">
        <v>128</v>
      </c>
      <c r="F186" s="99">
        <v>44096</v>
      </c>
      <c r="G186" s="83">
        <v>148220.85505500002</v>
      </c>
      <c r="H186" s="85">
        <v>-0.907142</v>
      </c>
      <c r="I186" s="83">
        <v>-1.3445733230000003</v>
      </c>
      <c r="J186" s="84">
        <f t="shared" si="2"/>
        <v>9.4426903023955952E-4</v>
      </c>
      <c r="K186" s="84">
        <f>I186/'סכום נכסי הקרן'!$C$42</f>
        <v>-1.8485957708750467E-6</v>
      </c>
    </row>
    <row r="187" spans="2:11">
      <c r="B187" s="76" t="s">
        <v>2435</v>
      </c>
      <c r="C187" s="73" t="s">
        <v>2436</v>
      </c>
      <c r="D187" s="86" t="s">
        <v>642</v>
      </c>
      <c r="E187" s="86" t="s">
        <v>132</v>
      </c>
      <c r="F187" s="99">
        <v>44007</v>
      </c>
      <c r="G187" s="83">
        <v>946151.12000000011</v>
      </c>
      <c r="H187" s="85">
        <v>-3.5255359999999998</v>
      </c>
      <c r="I187" s="83">
        <v>-33.356900000000003</v>
      </c>
      <c r="J187" s="84">
        <f t="shared" si="2"/>
        <v>2.3425935258420977E-2</v>
      </c>
      <c r="K187" s="84">
        <f>I187/'סכום נכסי הקרן'!$C$42</f>
        <v>-4.5860960659191842E-5</v>
      </c>
    </row>
    <row r="188" spans="2:11">
      <c r="B188" s="76" t="s">
        <v>2437</v>
      </c>
      <c r="C188" s="73" t="s">
        <v>2438</v>
      </c>
      <c r="D188" s="86" t="s">
        <v>642</v>
      </c>
      <c r="E188" s="86" t="s">
        <v>130</v>
      </c>
      <c r="F188" s="99">
        <v>43958</v>
      </c>
      <c r="G188" s="83">
        <v>391718.10831500008</v>
      </c>
      <c r="H188" s="85">
        <v>-8.0348269999999999</v>
      </c>
      <c r="I188" s="83">
        <v>-31.473873942000004</v>
      </c>
      <c r="J188" s="84">
        <f t="shared" si="2"/>
        <v>2.2103520809697397E-2</v>
      </c>
      <c r="K188" s="84">
        <f>I188/'סכום נכסי הקרן'!$C$42</f>
        <v>-4.3272069486265966E-5</v>
      </c>
    </row>
    <row r="189" spans="2:11">
      <c r="B189" s="76" t="s">
        <v>2439</v>
      </c>
      <c r="C189" s="73" t="s">
        <v>2440</v>
      </c>
      <c r="D189" s="86" t="s">
        <v>642</v>
      </c>
      <c r="E189" s="86" t="s">
        <v>130</v>
      </c>
      <c r="F189" s="99">
        <v>43941</v>
      </c>
      <c r="G189" s="83">
        <v>3182809.2100000004</v>
      </c>
      <c r="H189" s="85">
        <v>-7.1974989999999996</v>
      </c>
      <c r="I189" s="83">
        <v>-229.08266000000003</v>
      </c>
      <c r="J189" s="84">
        <f t="shared" si="2"/>
        <v>0.16088052432890543</v>
      </c>
      <c r="K189" s="84">
        <f>I189/'סכום נכסי הקרן'!$C$42</f>
        <v>-3.1495585195156085E-4</v>
      </c>
    </row>
    <row r="190" spans="2:11">
      <c r="B190" s="76" t="s">
        <v>2441</v>
      </c>
      <c r="C190" s="73" t="s">
        <v>2442</v>
      </c>
      <c r="D190" s="86" t="s">
        <v>642</v>
      </c>
      <c r="E190" s="86" t="s">
        <v>130</v>
      </c>
      <c r="F190" s="99">
        <v>43955</v>
      </c>
      <c r="G190" s="83">
        <v>389202.53000000009</v>
      </c>
      <c r="H190" s="85">
        <v>-6.6040580000000002</v>
      </c>
      <c r="I190" s="83">
        <v>-25.703160000000004</v>
      </c>
      <c r="J190" s="84">
        <f t="shared" si="2"/>
        <v>1.8050854908484775E-2</v>
      </c>
      <c r="K190" s="84">
        <f>I190/'סכום נכסי הקרן'!$C$42</f>
        <v>-3.5338164205214312E-5</v>
      </c>
    </row>
    <row r="191" spans="2:11">
      <c r="B191" s="76" t="s">
        <v>2443</v>
      </c>
      <c r="C191" s="73" t="s">
        <v>2444</v>
      </c>
      <c r="D191" s="86" t="s">
        <v>642</v>
      </c>
      <c r="E191" s="86" t="s">
        <v>130</v>
      </c>
      <c r="F191" s="99">
        <v>43955</v>
      </c>
      <c r="G191" s="83">
        <v>397102.23901900003</v>
      </c>
      <c r="H191" s="85">
        <v>-6.5972629999999999</v>
      </c>
      <c r="I191" s="83">
        <v>-26.197879871000005</v>
      </c>
      <c r="J191" s="84">
        <f t="shared" si="2"/>
        <v>1.8398287543684701E-2</v>
      </c>
      <c r="K191" s="84">
        <f>I191/'סכום נכסי הקרן'!$C$42</f>
        <v>-3.6018333181985283E-5</v>
      </c>
    </row>
    <row r="192" spans="2:11">
      <c r="B192" s="76" t="s">
        <v>2445</v>
      </c>
      <c r="C192" s="73" t="s">
        <v>2446</v>
      </c>
      <c r="D192" s="86" t="s">
        <v>642</v>
      </c>
      <c r="E192" s="86" t="s">
        <v>130</v>
      </c>
      <c r="F192" s="99">
        <v>43978</v>
      </c>
      <c r="G192" s="83">
        <v>3637955.9600000004</v>
      </c>
      <c r="H192" s="85">
        <v>-6.5453260000000002</v>
      </c>
      <c r="I192" s="83">
        <v>-238.11608000000004</v>
      </c>
      <c r="J192" s="84">
        <f t="shared" si="2"/>
        <v>0.16722452848043406</v>
      </c>
      <c r="K192" s="84">
        <f>I192/'סכום נכסי הקרן'!$C$42</f>
        <v>-3.2737551082987263E-4</v>
      </c>
    </row>
    <row r="193" spans="2:11">
      <c r="B193" s="76" t="s">
        <v>2447</v>
      </c>
      <c r="C193" s="73" t="s">
        <v>2448</v>
      </c>
      <c r="D193" s="86" t="s">
        <v>642</v>
      </c>
      <c r="E193" s="86" t="s">
        <v>130</v>
      </c>
      <c r="F193" s="99">
        <v>43978</v>
      </c>
      <c r="G193" s="83">
        <v>548390.44999999995</v>
      </c>
      <c r="H193" s="85">
        <v>-6.5356350000000001</v>
      </c>
      <c r="I193" s="83">
        <v>-35.840800000000009</v>
      </c>
      <c r="J193" s="84">
        <f t="shared" si="2"/>
        <v>2.5170332387302617E-2</v>
      </c>
      <c r="K193" s="84">
        <f>I193/'סכום נכסי הקרן'!$C$42</f>
        <v>-4.9275967454828331E-5</v>
      </c>
    </row>
    <row r="194" spans="2:11">
      <c r="B194" s="76" t="s">
        <v>2449</v>
      </c>
      <c r="C194" s="73" t="s">
        <v>2450</v>
      </c>
      <c r="D194" s="86" t="s">
        <v>642</v>
      </c>
      <c r="E194" s="86" t="s">
        <v>130</v>
      </c>
      <c r="F194" s="99">
        <v>43977</v>
      </c>
      <c r="G194" s="83">
        <v>331837.58325700008</v>
      </c>
      <c r="H194" s="85">
        <v>-6.2749860000000002</v>
      </c>
      <c r="I194" s="83">
        <v>-20.822762670000003</v>
      </c>
      <c r="J194" s="84">
        <f t="shared" si="2"/>
        <v>1.4623441932820051E-2</v>
      </c>
      <c r="K194" s="84">
        <f>I194/'סכום נכסי הקרן'!$C$42</f>
        <v>-2.8628316768781227E-5</v>
      </c>
    </row>
    <row r="195" spans="2:11">
      <c r="B195" s="76" t="s">
        <v>2451</v>
      </c>
      <c r="C195" s="73" t="s">
        <v>2452</v>
      </c>
      <c r="D195" s="86" t="s">
        <v>642</v>
      </c>
      <c r="E195" s="86" t="s">
        <v>130</v>
      </c>
      <c r="F195" s="99">
        <v>43986</v>
      </c>
      <c r="G195" s="83">
        <v>203215.67868200003</v>
      </c>
      <c r="H195" s="85">
        <v>-4.1279969999999997</v>
      </c>
      <c r="I195" s="83">
        <v>-8.388737637000002</v>
      </c>
      <c r="J195" s="84">
        <f t="shared" si="2"/>
        <v>5.8912556257998015E-3</v>
      </c>
      <c r="K195" s="84">
        <f>I195/'סכום נכסי הקרן'!$C$42</f>
        <v>-1.1533312950266331E-5</v>
      </c>
    </row>
    <row r="196" spans="2:11">
      <c r="B196" s="76" t="s">
        <v>2453</v>
      </c>
      <c r="C196" s="73" t="s">
        <v>2454</v>
      </c>
      <c r="D196" s="86" t="s">
        <v>642</v>
      </c>
      <c r="E196" s="86" t="s">
        <v>130</v>
      </c>
      <c r="F196" s="99">
        <v>43986</v>
      </c>
      <c r="G196" s="83">
        <v>2642121.7100000004</v>
      </c>
      <c r="H196" s="85">
        <v>-4.1085479999999999</v>
      </c>
      <c r="I196" s="83">
        <v>-108.55283000000001</v>
      </c>
      <c r="J196" s="84">
        <f t="shared" si="2"/>
        <v>7.6234649134013607E-2</v>
      </c>
      <c r="K196" s="84">
        <f>I196/'סכום נכסי הקרן'!$C$42</f>
        <v>-1.4924459605280884E-4</v>
      </c>
    </row>
    <row r="197" spans="2:11">
      <c r="B197" s="76" t="s">
        <v>2455</v>
      </c>
      <c r="C197" s="73" t="s">
        <v>2456</v>
      </c>
      <c r="D197" s="86" t="s">
        <v>642</v>
      </c>
      <c r="E197" s="86" t="s">
        <v>130</v>
      </c>
      <c r="F197" s="99">
        <v>44004</v>
      </c>
      <c r="G197" s="83">
        <v>678132.889325</v>
      </c>
      <c r="H197" s="85">
        <v>-4.0675540000000003</v>
      </c>
      <c r="I197" s="83">
        <v>-27.583418195000004</v>
      </c>
      <c r="J197" s="84">
        <f t="shared" si="2"/>
        <v>1.9371325538105198E-2</v>
      </c>
      <c r="K197" s="84">
        <f>I197/'סכום נכסי הקרן'!$C$42</f>
        <v>-3.7923249962884182E-5</v>
      </c>
    </row>
    <row r="198" spans="2:11">
      <c r="B198" s="76" t="s">
        <v>2457</v>
      </c>
      <c r="C198" s="73" t="s">
        <v>2458</v>
      </c>
      <c r="D198" s="86" t="s">
        <v>642</v>
      </c>
      <c r="E198" s="86" t="s">
        <v>130</v>
      </c>
      <c r="F198" s="99">
        <v>44004</v>
      </c>
      <c r="G198" s="83">
        <v>407020.75515100005</v>
      </c>
      <c r="H198" s="85">
        <v>-4.0315079999999996</v>
      </c>
      <c r="I198" s="83">
        <v>-16.409075920000003</v>
      </c>
      <c r="J198" s="84">
        <f t="shared" si="2"/>
        <v>1.1523791184205807E-2</v>
      </c>
      <c r="K198" s="84">
        <f>I198/'סכום נכסי הקרן'!$C$42</f>
        <v>-2.2560129545036025E-5</v>
      </c>
    </row>
    <row r="199" spans="2:11">
      <c r="B199" s="76" t="s">
        <v>2459</v>
      </c>
      <c r="C199" s="73" t="s">
        <v>2460</v>
      </c>
      <c r="D199" s="86" t="s">
        <v>642</v>
      </c>
      <c r="E199" s="86" t="s">
        <v>130</v>
      </c>
      <c r="F199" s="99">
        <v>43895</v>
      </c>
      <c r="G199" s="83">
        <v>543277.71142700012</v>
      </c>
      <c r="H199" s="85">
        <v>-3.8616830000000002</v>
      </c>
      <c r="I199" s="83">
        <v>-20.979665312000005</v>
      </c>
      <c r="J199" s="84">
        <f t="shared" si="2"/>
        <v>1.4733631762611407E-2</v>
      </c>
      <c r="K199" s="84">
        <f>I199/'סכום נכסי הקרן'!$C$42</f>
        <v>-2.8844035432448574E-5</v>
      </c>
    </row>
    <row r="200" spans="2:11">
      <c r="B200" s="76" t="s">
        <v>2461</v>
      </c>
      <c r="C200" s="73" t="s">
        <v>2462</v>
      </c>
      <c r="D200" s="86" t="s">
        <v>642</v>
      </c>
      <c r="E200" s="86" t="s">
        <v>130</v>
      </c>
      <c r="F200" s="99">
        <v>43999</v>
      </c>
      <c r="G200" s="83">
        <v>194000.14000000004</v>
      </c>
      <c r="H200" s="85">
        <v>-3.8455180000000002</v>
      </c>
      <c r="I200" s="83">
        <v>-7.4603100000000016</v>
      </c>
      <c r="J200" s="84">
        <f t="shared" si="2"/>
        <v>5.2392380307447819E-3</v>
      </c>
      <c r="K200" s="84">
        <f>I200/'סכום נכסי הקרן'!$C$42</f>
        <v>-1.0256857903923191E-5</v>
      </c>
    </row>
    <row r="201" spans="2:11">
      <c r="B201" s="76" t="s">
        <v>2463</v>
      </c>
      <c r="C201" s="73" t="s">
        <v>2464</v>
      </c>
      <c r="D201" s="86" t="s">
        <v>642</v>
      </c>
      <c r="E201" s="86" t="s">
        <v>130</v>
      </c>
      <c r="F201" s="99">
        <v>44007</v>
      </c>
      <c r="G201" s="83">
        <v>1222786.1900000002</v>
      </c>
      <c r="H201" s="85">
        <v>-3.8390209999999998</v>
      </c>
      <c r="I201" s="83">
        <v>-46.943019999999997</v>
      </c>
      <c r="J201" s="84">
        <f t="shared" si="2"/>
        <v>3.2967216598507681E-2</v>
      </c>
      <c r="K201" s="84">
        <f>I201/'סכום נכסי הקרן'!$C$42</f>
        <v>-6.4539930072748228E-5</v>
      </c>
    </row>
    <row r="202" spans="2:11">
      <c r="B202" s="76" t="s">
        <v>2465</v>
      </c>
      <c r="C202" s="73" t="s">
        <v>2221</v>
      </c>
      <c r="D202" s="86" t="s">
        <v>642</v>
      </c>
      <c r="E202" s="86" t="s">
        <v>130</v>
      </c>
      <c r="F202" s="99">
        <v>43895</v>
      </c>
      <c r="G202" s="83">
        <v>544270.88888300012</v>
      </c>
      <c r="H202" s="85">
        <v>-3.6760619999999999</v>
      </c>
      <c r="I202" s="83">
        <v>-20.007734070000001</v>
      </c>
      <c r="J202" s="84">
        <f t="shared" si="2"/>
        <v>1.4051062388636943E-2</v>
      </c>
      <c r="K202" s="84">
        <f>I202/'סכום נכסי הקרן'!$C$42</f>
        <v>-2.7507769159119767E-5</v>
      </c>
    </row>
    <row r="203" spans="2:11">
      <c r="B203" s="76" t="s">
        <v>2466</v>
      </c>
      <c r="C203" s="73" t="s">
        <v>2467</v>
      </c>
      <c r="D203" s="86" t="s">
        <v>642</v>
      </c>
      <c r="E203" s="86" t="s">
        <v>130</v>
      </c>
      <c r="F203" s="99">
        <v>43895</v>
      </c>
      <c r="G203" s="83">
        <v>1024544.6285750002</v>
      </c>
      <c r="H203" s="85">
        <v>-3.6668790000000002</v>
      </c>
      <c r="I203" s="83">
        <v>-37.568816383000005</v>
      </c>
      <c r="J203" s="84">
        <f t="shared" si="2"/>
        <v>2.638388640202367E-2</v>
      </c>
      <c r="K203" s="84">
        <f>I203/'סכום נכסי הקרן'!$C$42</f>
        <v>-5.1651742522631445E-5</v>
      </c>
    </row>
    <row r="204" spans="2:11">
      <c r="B204" s="76" t="s">
        <v>2468</v>
      </c>
      <c r="C204" s="73" t="s">
        <v>2469</v>
      </c>
      <c r="D204" s="86" t="s">
        <v>642</v>
      </c>
      <c r="E204" s="86" t="s">
        <v>130</v>
      </c>
      <c r="F204" s="99">
        <v>43990</v>
      </c>
      <c r="G204" s="83">
        <v>491436.25880100013</v>
      </c>
      <c r="H204" s="85">
        <v>-3.353898</v>
      </c>
      <c r="I204" s="83">
        <v>-16.482272363000003</v>
      </c>
      <c r="J204" s="84">
        <f t="shared" ref="J204:J254" si="3">I204/$I$11</f>
        <v>1.1575195695262431E-2</v>
      </c>
      <c r="K204" s="84">
        <f>I204/'סכום נכסי הקרן'!$C$42</f>
        <v>-2.2660764172139138E-5</v>
      </c>
    </row>
    <row r="205" spans="2:11">
      <c r="B205" s="76" t="s">
        <v>2470</v>
      </c>
      <c r="C205" s="73" t="s">
        <v>2471</v>
      </c>
      <c r="D205" s="86" t="s">
        <v>642</v>
      </c>
      <c r="E205" s="86" t="s">
        <v>130</v>
      </c>
      <c r="F205" s="99">
        <v>44005</v>
      </c>
      <c r="G205" s="83">
        <v>205305.69046700004</v>
      </c>
      <c r="H205" s="85">
        <v>-3.115958</v>
      </c>
      <c r="I205" s="83">
        <v>-6.3972400210000009</v>
      </c>
      <c r="J205" s="84">
        <f t="shared" si="3"/>
        <v>4.4926636037679064E-3</v>
      </c>
      <c r="K205" s="84">
        <f>I205/'סכום נכסי הקרן'!$C$42</f>
        <v>-8.7952889186491721E-6</v>
      </c>
    </row>
    <row r="206" spans="2:11">
      <c r="B206" s="76" t="s">
        <v>2472</v>
      </c>
      <c r="C206" s="73" t="s">
        <v>2473</v>
      </c>
      <c r="D206" s="86" t="s">
        <v>642</v>
      </c>
      <c r="E206" s="86" t="s">
        <v>130</v>
      </c>
      <c r="F206" s="99">
        <v>44021</v>
      </c>
      <c r="G206" s="83">
        <v>123295.14674400001</v>
      </c>
      <c r="H206" s="85">
        <v>-3.0225390000000001</v>
      </c>
      <c r="I206" s="83">
        <v>-3.7266434870000005</v>
      </c>
      <c r="J206" s="84">
        <f t="shared" si="3"/>
        <v>2.6171529445985151E-3</v>
      </c>
      <c r="K206" s="84">
        <f>I206/'סכום נכסי הקרן'!$C$42</f>
        <v>-5.1236011244492296E-6</v>
      </c>
    </row>
    <row r="207" spans="2:11">
      <c r="B207" s="76" t="s">
        <v>2474</v>
      </c>
      <c r="C207" s="73" t="s">
        <v>2475</v>
      </c>
      <c r="D207" s="86" t="s">
        <v>642</v>
      </c>
      <c r="E207" s="86" t="s">
        <v>130</v>
      </c>
      <c r="F207" s="99">
        <v>44028</v>
      </c>
      <c r="G207" s="83">
        <v>1872895.8700000003</v>
      </c>
      <c r="H207" s="85">
        <v>-2.232748</v>
      </c>
      <c r="I207" s="83">
        <v>-41.817040000000006</v>
      </c>
      <c r="J207" s="84">
        <f t="shared" si="3"/>
        <v>2.9367335446003687E-2</v>
      </c>
      <c r="K207" s="84">
        <f>I207/'סכום נכסי הקרן'!$C$42</f>
        <v>-5.7492441633480679E-5</v>
      </c>
    </row>
    <row r="208" spans="2:11">
      <c r="B208" s="76" t="s">
        <v>2474</v>
      </c>
      <c r="C208" s="73" t="s">
        <v>2476</v>
      </c>
      <c r="D208" s="86" t="s">
        <v>642</v>
      </c>
      <c r="E208" s="86" t="s">
        <v>130</v>
      </c>
      <c r="F208" s="99">
        <v>44028</v>
      </c>
      <c r="G208" s="83">
        <v>828678.82466799999</v>
      </c>
      <c r="H208" s="85">
        <v>-2.232748</v>
      </c>
      <c r="I208" s="83">
        <v>-18.502309472000004</v>
      </c>
      <c r="J208" s="84">
        <f t="shared" si="3"/>
        <v>1.2993830476523336E-2</v>
      </c>
      <c r="K208" s="84">
        <f>I208/'סכום נכסי הקרן'!$C$42</f>
        <v>-2.5438025919662337E-5</v>
      </c>
    </row>
    <row r="209" spans="2:11">
      <c r="B209" s="76" t="s">
        <v>2477</v>
      </c>
      <c r="C209" s="73" t="s">
        <v>2478</v>
      </c>
      <c r="D209" s="86" t="s">
        <v>642</v>
      </c>
      <c r="E209" s="86" t="s">
        <v>130</v>
      </c>
      <c r="F209" s="99">
        <v>44040</v>
      </c>
      <c r="G209" s="83">
        <v>283036.29021900008</v>
      </c>
      <c r="H209" s="85">
        <v>0.269598</v>
      </c>
      <c r="I209" s="83">
        <v>0.76306089300000013</v>
      </c>
      <c r="J209" s="84">
        <f t="shared" si="3"/>
        <v>-5.3588358263660283E-4</v>
      </c>
      <c r="K209" s="84">
        <f>I209/'סכום נכסי הקרן'!$C$42</f>
        <v>1.049099454518879E-6</v>
      </c>
    </row>
    <row r="210" spans="2:11">
      <c r="B210" s="76" t="s">
        <v>2479</v>
      </c>
      <c r="C210" s="73" t="s">
        <v>2480</v>
      </c>
      <c r="D210" s="86" t="s">
        <v>642</v>
      </c>
      <c r="E210" s="86" t="s">
        <v>130</v>
      </c>
      <c r="F210" s="99">
        <v>44095</v>
      </c>
      <c r="G210" s="83">
        <v>784498.39824300027</v>
      </c>
      <c r="H210" s="85">
        <v>1.084514</v>
      </c>
      <c r="I210" s="83">
        <v>8.5079969460000004</v>
      </c>
      <c r="J210" s="84">
        <f t="shared" si="3"/>
        <v>-5.9750092375442376E-3</v>
      </c>
      <c r="K210" s="84">
        <f>I210/'סכום נכסי הקרן'!$C$42</f>
        <v>1.1697277421733743E-5</v>
      </c>
    </row>
    <row r="211" spans="2:11">
      <c r="B211" s="76" t="s">
        <v>2481</v>
      </c>
      <c r="C211" s="73" t="s">
        <v>2482</v>
      </c>
      <c r="D211" s="86" t="s">
        <v>642</v>
      </c>
      <c r="E211" s="86" t="s">
        <v>130</v>
      </c>
      <c r="F211" s="99">
        <v>44060</v>
      </c>
      <c r="G211" s="83">
        <v>429410.63918000006</v>
      </c>
      <c r="H211" s="85">
        <v>1.391073</v>
      </c>
      <c r="I211" s="83">
        <v>5.9734168920000013</v>
      </c>
      <c r="J211" s="84">
        <f t="shared" si="3"/>
        <v>-4.1950204420539757E-3</v>
      </c>
      <c r="K211" s="84">
        <f>I211/'סכום נכסי הקרן'!$C$42</f>
        <v>8.2125928094326513E-6</v>
      </c>
    </row>
    <row r="212" spans="2:11">
      <c r="B212" s="76" t="s">
        <v>2483</v>
      </c>
      <c r="C212" s="73" t="s">
        <v>2484</v>
      </c>
      <c r="D212" s="86" t="s">
        <v>642</v>
      </c>
      <c r="E212" s="86" t="s">
        <v>130</v>
      </c>
      <c r="F212" s="99">
        <v>44049</v>
      </c>
      <c r="G212" s="83">
        <v>1472390.14</v>
      </c>
      <c r="H212" s="85">
        <v>1.530583</v>
      </c>
      <c r="I212" s="83">
        <v>22.536160000000002</v>
      </c>
      <c r="J212" s="84">
        <f t="shared" si="3"/>
        <v>-1.5826729256418207E-2</v>
      </c>
      <c r="K212" s="84">
        <f>I212/'סכום נכסי הקרן'!$C$42</f>
        <v>3.0983992732215908E-5</v>
      </c>
    </row>
    <row r="213" spans="2:11">
      <c r="B213" s="76" t="s">
        <v>2485</v>
      </c>
      <c r="C213" s="73" t="s">
        <v>2486</v>
      </c>
      <c r="D213" s="86" t="s">
        <v>642</v>
      </c>
      <c r="E213" s="86" t="s">
        <v>130</v>
      </c>
      <c r="F213" s="99">
        <v>44076</v>
      </c>
      <c r="G213" s="83">
        <v>368685.95000000007</v>
      </c>
      <c r="H213" s="85">
        <v>1.7390460000000001</v>
      </c>
      <c r="I213" s="83">
        <v>6.411620000000001</v>
      </c>
      <c r="J213" s="84">
        <f t="shared" si="3"/>
        <v>-4.5027623976327874E-3</v>
      </c>
      <c r="K213" s="84">
        <f>I213/'סכום נכסי הקרן'!$C$42</f>
        <v>8.8150593305039611E-6</v>
      </c>
    </row>
    <row r="214" spans="2:11">
      <c r="B214" s="76" t="s">
        <v>2411</v>
      </c>
      <c r="C214" s="73" t="s">
        <v>2487</v>
      </c>
      <c r="D214" s="86" t="s">
        <v>642</v>
      </c>
      <c r="E214" s="86" t="s">
        <v>131</v>
      </c>
      <c r="F214" s="99">
        <v>43969</v>
      </c>
      <c r="G214" s="83">
        <v>292095.41857600008</v>
      </c>
      <c r="H214" s="85">
        <v>-5.8002919999999998</v>
      </c>
      <c r="I214" s="83">
        <v>-16.942385975000004</v>
      </c>
      <c r="J214" s="84">
        <f t="shared" si="3"/>
        <v>1.189832499343553E-2</v>
      </c>
      <c r="K214" s="84">
        <f>I214/'סכום נכסי הקרן'!$C$42</f>
        <v>-2.3293354498539094E-5</v>
      </c>
    </row>
    <row r="215" spans="2:11">
      <c r="B215" s="76" t="s">
        <v>2488</v>
      </c>
      <c r="C215" s="73" t="s">
        <v>2489</v>
      </c>
      <c r="D215" s="86" t="s">
        <v>642</v>
      </c>
      <c r="E215" s="86" t="s">
        <v>131</v>
      </c>
      <c r="F215" s="99">
        <v>43965</v>
      </c>
      <c r="G215" s="83">
        <v>1638891.8700000003</v>
      </c>
      <c r="H215" s="85">
        <v>-4.973948</v>
      </c>
      <c r="I215" s="83">
        <v>-81.517630000000025</v>
      </c>
      <c r="J215" s="84">
        <f t="shared" si="3"/>
        <v>5.7248327116725957E-2</v>
      </c>
      <c r="K215" s="84">
        <f>I215/'סכום נכסי הקרן'!$C$42</f>
        <v>-1.1207506760102279E-4</v>
      </c>
    </row>
    <row r="216" spans="2:11">
      <c r="B216" s="76" t="s">
        <v>2490</v>
      </c>
      <c r="C216" s="73" t="s">
        <v>2491</v>
      </c>
      <c r="D216" s="86" t="s">
        <v>642</v>
      </c>
      <c r="E216" s="86" t="s">
        <v>131</v>
      </c>
      <c r="F216" s="99">
        <v>43965</v>
      </c>
      <c r="G216" s="83">
        <v>840773.94</v>
      </c>
      <c r="H216" s="85">
        <v>-4.9344299999999999</v>
      </c>
      <c r="I216" s="83">
        <v>-41.487400000000008</v>
      </c>
      <c r="J216" s="84">
        <f t="shared" si="3"/>
        <v>2.9135835357608608E-2</v>
      </c>
      <c r="K216" s="84">
        <f>I216/'סכום נכסי הקרן'!$C$42</f>
        <v>-5.703923383924033E-5</v>
      </c>
    </row>
    <row r="217" spans="2:11">
      <c r="B217" s="76" t="s">
        <v>2492</v>
      </c>
      <c r="C217" s="73" t="s">
        <v>2493</v>
      </c>
      <c r="D217" s="86" t="s">
        <v>642</v>
      </c>
      <c r="E217" s="86" t="s">
        <v>131</v>
      </c>
      <c r="F217" s="99">
        <v>43928</v>
      </c>
      <c r="G217" s="83">
        <v>297382.92000000004</v>
      </c>
      <c r="H217" s="85">
        <v>-3.8267799999999998</v>
      </c>
      <c r="I217" s="83">
        <v>-11.380190000000002</v>
      </c>
      <c r="J217" s="84">
        <f t="shared" si="3"/>
        <v>7.9920974121854803E-3</v>
      </c>
      <c r="K217" s="84">
        <f>I217/'סכום נכסי הקרן'!$C$42</f>
        <v>-1.5646131561509864E-5</v>
      </c>
    </row>
    <row r="218" spans="2:11">
      <c r="B218" s="76" t="s">
        <v>2494</v>
      </c>
      <c r="C218" s="73" t="s">
        <v>2495</v>
      </c>
      <c r="D218" s="86" t="s">
        <v>642</v>
      </c>
      <c r="E218" s="86" t="s">
        <v>131</v>
      </c>
      <c r="F218" s="99">
        <v>44088</v>
      </c>
      <c r="G218" s="83">
        <v>310471.61215300002</v>
      </c>
      <c r="H218" s="85">
        <v>0.41470200000000002</v>
      </c>
      <c r="I218" s="83">
        <v>1.2875331810000001</v>
      </c>
      <c r="J218" s="84">
        <f t="shared" si="3"/>
        <v>-9.0421079120586202E-4</v>
      </c>
      <c r="K218" s="84">
        <f>I218/'סכום נכסי הקרן'!$C$42</f>
        <v>1.7701737440003454E-6</v>
      </c>
    </row>
    <row r="219" spans="2:11">
      <c r="B219" s="76" t="s">
        <v>2496</v>
      </c>
      <c r="C219" s="73" t="s">
        <v>2497</v>
      </c>
      <c r="D219" s="86" t="s">
        <v>642</v>
      </c>
      <c r="E219" s="86" t="s">
        <v>131</v>
      </c>
      <c r="F219" s="99">
        <v>44090</v>
      </c>
      <c r="G219" s="83">
        <v>467121.24973100005</v>
      </c>
      <c r="H219" s="85">
        <v>0.76197400000000004</v>
      </c>
      <c r="I219" s="83">
        <v>3.5593441930000007</v>
      </c>
      <c r="J219" s="84">
        <f t="shared" si="3"/>
        <v>-2.4996617379808876E-3</v>
      </c>
      <c r="K219" s="84">
        <f>I219/'סכום נכסי הקרן'!$C$42</f>
        <v>4.8935885531238196E-6</v>
      </c>
    </row>
    <row r="220" spans="2:11">
      <c r="B220" s="76" t="s">
        <v>2498</v>
      </c>
      <c r="C220" s="73" t="s">
        <v>2499</v>
      </c>
      <c r="D220" s="86" t="s">
        <v>642</v>
      </c>
      <c r="E220" s="86" t="s">
        <v>131</v>
      </c>
      <c r="F220" s="99">
        <v>44090</v>
      </c>
      <c r="G220" s="83">
        <v>66830.590000000011</v>
      </c>
      <c r="H220" s="85">
        <v>0.99794099999999997</v>
      </c>
      <c r="I220" s="83">
        <v>0.66692999999999991</v>
      </c>
      <c r="J220" s="84">
        <f t="shared" si="3"/>
        <v>-4.6837263060712175E-4</v>
      </c>
      <c r="K220" s="84">
        <f>I220/'סכום נכסי הקרן'!$C$42</f>
        <v>9.1693324297026422E-7</v>
      </c>
    </row>
    <row r="221" spans="2:11">
      <c r="B221" s="76" t="s">
        <v>2500</v>
      </c>
      <c r="C221" s="73" t="s">
        <v>2501</v>
      </c>
      <c r="D221" s="86" t="s">
        <v>642</v>
      </c>
      <c r="E221" s="86" t="s">
        <v>131</v>
      </c>
      <c r="F221" s="99">
        <v>44091</v>
      </c>
      <c r="G221" s="83">
        <v>312653.22768400004</v>
      </c>
      <c r="H221" s="85">
        <v>1.068811</v>
      </c>
      <c r="I221" s="83">
        <v>3.3416721910000007</v>
      </c>
      <c r="J221" s="84">
        <f t="shared" si="3"/>
        <v>-2.3467947081782718E-3</v>
      </c>
      <c r="K221" s="84">
        <f>I221/'סכום נכסי הקרן'!$C$42</f>
        <v>4.5943207218706299E-6</v>
      </c>
    </row>
    <row r="222" spans="2:11">
      <c r="B222" s="76" t="s">
        <v>2502</v>
      </c>
      <c r="C222" s="73" t="s">
        <v>2503</v>
      </c>
      <c r="D222" s="86" t="s">
        <v>642</v>
      </c>
      <c r="E222" s="86" t="s">
        <v>131</v>
      </c>
      <c r="F222" s="99">
        <v>44090</v>
      </c>
      <c r="G222" s="83">
        <v>156362.77321500002</v>
      </c>
      <c r="H222" s="85">
        <v>1.187962</v>
      </c>
      <c r="I222" s="83">
        <v>1.8575301320000006</v>
      </c>
      <c r="J222" s="84">
        <f t="shared" si="3"/>
        <v>-1.3045091304287324E-3</v>
      </c>
      <c r="K222" s="84">
        <f>I222/'סכום נכסי הקרן'!$C$42</f>
        <v>2.5538379257939268E-6</v>
      </c>
    </row>
    <row r="223" spans="2:11">
      <c r="B223" s="76" t="s">
        <v>2504</v>
      </c>
      <c r="C223" s="73" t="s">
        <v>2505</v>
      </c>
      <c r="D223" s="86" t="s">
        <v>642</v>
      </c>
      <c r="E223" s="86" t="s">
        <v>131</v>
      </c>
      <c r="F223" s="99">
        <v>44090</v>
      </c>
      <c r="G223" s="83">
        <v>312773.75892800005</v>
      </c>
      <c r="H223" s="85">
        <v>1.203193</v>
      </c>
      <c r="I223" s="83">
        <v>3.7632707650000006</v>
      </c>
      <c r="J223" s="84">
        <f t="shared" si="3"/>
        <v>-2.6428756059705305E-3</v>
      </c>
      <c r="K223" s="84">
        <f>I223/'סכום נכסי הקרן'!$C$42</f>
        <v>5.1739583865272784E-6</v>
      </c>
    </row>
    <row r="224" spans="2:11">
      <c r="B224" s="76" t="s">
        <v>2506</v>
      </c>
      <c r="C224" s="73" t="s">
        <v>2507</v>
      </c>
      <c r="D224" s="86" t="s">
        <v>642</v>
      </c>
      <c r="E224" s="86" t="s">
        <v>131</v>
      </c>
      <c r="F224" s="99">
        <v>44069</v>
      </c>
      <c r="G224" s="83">
        <v>249023.62000000002</v>
      </c>
      <c r="H224" s="85">
        <v>2.5794299999999999</v>
      </c>
      <c r="I224" s="83">
        <v>6.4233900000000013</v>
      </c>
      <c r="J224" s="84">
        <f t="shared" si="3"/>
        <v>-4.5110282514139125E-3</v>
      </c>
      <c r="K224" s="84">
        <f>I224/'סכום נכסי הקרן'!$C$42</f>
        <v>8.8312413949931286E-6</v>
      </c>
    </row>
    <row r="225" spans="2:11">
      <c r="B225" s="76" t="s">
        <v>2508</v>
      </c>
      <c r="C225" s="73" t="s">
        <v>2509</v>
      </c>
      <c r="D225" s="86" t="s">
        <v>642</v>
      </c>
      <c r="E225" s="86" t="s">
        <v>128</v>
      </c>
      <c r="F225" s="99">
        <v>44091</v>
      </c>
      <c r="G225" s="83">
        <v>461717.08397400007</v>
      </c>
      <c r="H225" s="85">
        <v>1.182099</v>
      </c>
      <c r="I225" s="83">
        <v>5.4579546380000012</v>
      </c>
      <c r="J225" s="84">
        <f t="shared" si="3"/>
        <v>-3.8330208140800411E-3</v>
      </c>
      <c r="K225" s="84">
        <f>I225/'סכום נכסי הקרן'!$C$42</f>
        <v>7.5039060264284647E-6</v>
      </c>
    </row>
    <row r="226" spans="2:11">
      <c r="B226" s="76" t="s">
        <v>2510</v>
      </c>
      <c r="C226" s="73" t="s">
        <v>2511</v>
      </c>
      <c r="D226" s="86" t="s">
        <v>642</v>
      </c>
      <c r="E226" s="86" t="s">
        <v>128</v>
      </c>
      <c r="F226" s="99">
        <v>44091</v>
      </c>
      <c r="G226" s="83">
        <v>809482.25687200006</v>
      </c>
      <c r="H226" s="85">
        <v>1.161019</v>
      </c>
      <c r="I226" s="83">
        <v>9.3982445380000019</v>
      </c>
      <c r="J226" s="84">
        <f t="shared" si="3"/>
        <v>-6.6002136916199225E-3</v>
      </c>
      <c r="K226" s="84">
        <f>I226/'סכום נכסי הקרן'!$C$42</f>
        <v>1.2921240373736248E-5</v>
      </c>
    </row>
    <row r="227" spans="2:11">
      <c r="B227" s="76" t="s">
        <v>2512</v>
      </c>
      <c r="C227" s="73" t="s">
        <v>2513</v>
      </c>
      <c r="D227" s="86" t="s">
        <v>642</v>
      </c>
      <c r="E227" s="86" t="s">
        <v>128</v>
      </c>
      <c r="F227" s="99">
        <v>44103</v>
      </c>
      <c r="G227" s="83">
        <v>537611.01075400005</v>
      </c>
      <c r="H227" s="85">
        <v>0.20193900000000001</v>
      </c>
      <c r="I227" s="83">
        <v>1.0856440820000002</v>
      </c>
      <c r="J227" s="84">
        <f t="shared" si="3"/>
        <v>-7.6242780290194467E-4</v>
      </c>
      <c r="K227" s="84">
        <f>I227/'סכום נכסי הקרן'!$C$42</f>
        <v>1.4926051441976455E-6</v>
      </c>
    </row>
    <row r="228" spans="2:11">
      <c r="B228" s="76" t="s">
        <v>2514</v>
      </c>
      <c r="C228" s="73" t="s">
        <v>2515</v>
      </c>
      <c r="D228" s="86" t="s">
        <v>642</v>
      </c>
      <c r="E228" s="86" t="s">
        <v>128</v>
      </c>
      <c r="F228" s="99">
        <v>44089</v>
      </c>
      <c r="G228" s="83">
        <v>456557.74537300004</v>
      </c>
      <c r="H228" s="85">
        <v>8.8013999999999995E-2</v>
      </c>
      <c r="I228" s="83">
        <v>0.40183505700000005</v>
      </c>
      <c r="J228" s="84">
        <f t="shared" si="3"/>
        <v>-2.8220134454478397E-4</v>
      </c>
      <c r="K228" s="84">
        <f>I228/'סכום נכסי הקרן'!$C$42</f>
        <v>5.5246565899592318E-7</v>
      </c>
    </row>
    <row r="229" spans="2:11">
      <c r="B229" s="76" t="s">
        <v>2516</v>
      </c>
      <c r="C229" s="73" t="s">
        <v>2517</v>
      </c>
      <c r="D229" s="86" t="s">
        <v>642</v>
      </c>
      <c r="E229" s="86" t="s">
        <v>128</v>
      </c>
      <c r="F229" s="99">
        <v>44084</v>
      </c>
      <c r="G229" s="83">
        <v>516334.71636700013</v>
      </c>
      <c r="H229" s="85">
        <v>-0.20934900000000001</v>
      </c>
      <c r="I229" s="83">
        <v>-1.0809440640000003</v>
      </c>
      <c r="J229" s="84">
        <f t="shared" si="3"/>
        <v>7.5912706700078444E-4</v>
      </c>
      <c r="K229" s="84">
        <f>I229/'סכום נכסי הקרן'!$C$42</f>
        <v>-1.4861432925089249E-6</v>
      </c>
    </row>
    <row r="230" spans="2:11">
      <c r="B230" s="76" t="s">
        <v>2518</v>
      </c>
      <c r="C230" s="73" t="s">
        <v>2519</v>
      </c>
      <c r="D230" s="86" t="s">
        <v>642</v>
      </c>
      <c r="E230" s="86" t="s">
        <v>128</v>
      </c>
      <c r="F230" s="99">
        <v>44028</v>
      </c>
      <c r="G230" s="83">
        <v>104922.59803700002</v>
      </c>
      <c r="H230" s="85">
        <v>-1.1024350000000001</v>
      </c>
      <c r="I230" s="83">
        <v>-1.1567031530000003</v>
      </c>
      <c r="J230" s="84">
        <f t="shared" si="3"/>
        <v>8.1233127704880904E-4</v>
      </c>
      <c r="K230" s="84">
        <f>I230/'סכום נכסי הקרן'!$C$42</f>
        <v>-1.5903011908809322E-6</v>
      </c>
    </row>
    <row r="231" spans="2:11">
      <c r="B231" s="76" t="s">
        <v>2520</v>
      </c>
      <c r="C231" s="73" t="s">
        <v>2521</v>
      </c>
      <c r="D231" s="86" t="s">
        <v>642</v>
      </c>
      <c r="E231" s="86" t="s">
        <v>128</v>
      </c>
      <c r="F231" s="99">
        <v>44032</v>
      </c>
      <c r="G231" s="83">
        <v>90046.969056000016</v>
      </c>
      <c r="H231" s="85">
        <v>-1.291623</v>
      </c>
      <c r="I231" s="83">
        <v>-1.1630677000000003</v>
      </c>
      <c r="J231" s="84">
        <f t="shared" si="3"/>
        <v>8.1680098094728815E-4</v>
      </c>
      <c r="K231" s="84">
        <f>I231/'סכום נכסי הקרן'!$C$42</f>
        <v>-1.5990515315774769E-6</v>
      </c>
    </row>
    <row r="232" spans="2:11">
      <c r="B232" s="76" t="s">
        <v>2522</v>
      </c>
      <c r="C232" s="73" t="s">
        <v>2523</v>
      </c>
      <c r="D232" s="86" t="s">
        <v>642</v>
      </c>
      <c r="E232" s="86" t="s">
        <v>128</v>
      </c>
      <c r="F232" s="99">
        <v>44019</v>
      </c>
      <c r="G232" s="83">
        <v>704558.58</v>
      </c>
      <c r="H232" s="85">
        <v>-1.6804250000000001</v>
      </c>
      <c r="I232" s="83">
        <v>-11.839580000000002</v>
      </c>
      <c r="J232" s="84">
        <f t="shared" si="3"/>
        <v>8.3147185310054553E-3</v>
      </c>
      <c r="K232" s="84">
        <f>I232/'סכום נכסי הקרן'!$C$42</f>
        <v>-1.6277727025033936E-5</v>
      </c>
    </row>
    <row r="233" spans="2:11">
      <c r="B233" s="76" t="s">
        <v>2522</v>
      </c>
      <c r="C233" s="73" t="s">
        <v>2524</v>
      </c>
      <c r="D233" s="86" t="s">
        <v>642</v>
      </c>
      <c r="E233" s="86" t="s">
        <v>128</v>
      </c>
      <c r="F233" s="99">
        <v>44019</v>
      </c>
      <c r="G233" s="83">
        <v>235574.72028500002</v>
      </c>
      <c r="H233" s="85">
        <v>-1.6804269999999999</v>
      </c>
      <c r="I233" s="83">
        <v>-3.9586602140000005</v>
      </c>
      <c r="J233" s="84">
        <f t="shared" si="3"/>
        <v>2.7800940100324353E-3</v>
      </c>
      <c r="K233" s="84">
        <f>I233/'סכום נכסי הקרן'!$C$42</f>
        <v>-5.4425908983557208E-6</v>
      </c>
    </row>
    <row r="234" spans="2:11">
      <c r="B234" s="76" t="s">
        <v>2525</v>
      </c>
      <c r="C234" s="73" t="s">
        <v>2526</v>
      </c>
      <c r="D234" s="86" t="s">
        <v>642</v>
      </c>
      <c r="E234" s="86" t="s">
        <v>128</v>
      </c>
      <c r="F234" s="99">
        <v>43976</v>
      </c>
      <c r="G234" s="83">
        <v>389395.6700000001</v>
      </c>
      <c r="H234" s="85">
        <v>-1.685103</v>
      </c>
      <c r="I234" s="83">
        <v>-6.5617200000000011</v>
      </c>
      <c r="J234" s="84">
        <f t="shared" si="3"/>
        <v>4.6081748574923363E-3</v>
      </c>
      <c r="K234" s="84">
        <f>I234/'סכום נכסי הקרן'!$C$42</f>
        <v>-9.0214253355867082E-6</v>
      </c>
    </row>
    <row r="235" spans="2:11">
      <c r="B235" s="72"/>
      <c r="C235" s="73"/>
      <c r="D235" s="73"/>
      <c r="E235" s="73"/>
      <c r="F235" s="73"/>
      <c r="G235" s="83"/>
      <c r="H235" s="85"/>
      <c r="I235" s="73"/>
      <c r="J235" s="84"/>
      <c r="K235" s="73"/>
    </row>
    <row r="236" spans="2:11">
      <c r="B236" s="89" t="s">
        <v>189</v>
      </c>
      <c r="C236" s="71"/>
      <c r="D236" s="71"/>
      <c r="E236" s="71"/>
      <c r="F236" s="71"/>
      <c r="G236" s="80"/>
      <c r="H236" s="82"/>
      <c r="I236" s="80">
        <v>12.270358891000004</v>
      </c>
      <c r="J236" s="81">
        <f t="shared" si="3"/>
        <v>-8.6172465960013163E-3</v>
      </c>
      <c r="K236" s="81">
        <f>I236/'סכום נכסי הקרן'!$C$42</f>
        <v>1.6869986310907666E-5</v>
      </c>
    </row>
    <row r="237" spans="2:11">
      <c r="B237" s="76" t="s">
        <v>2527</v>
      </c>
      <c r="C237" s="73" t="s">
        <v>2528</v>
      </c>
      <c r="D237" s="86" t="s">
        <v>642</v>
      </c>
      <c r="E237" s="86" t="s">
        <v>129</v>
      </c>
      <c r="F237" s="99">
        <v>43626</v>
      </c>
      <c r="G237" s="83">
        <v>1450808.0000000002</v>
      </c>
      <c r="H237" s="85">
        <v>0.84575999999999996</v>
      </c>
      <c r="I237" s="83">
        <v>12.270358891000004</v>
      </c>
      <c r="J237" s="84">
        <f t="shared" si="3"/>
        <v>-8.6172465960013163E-3</v>
      </c>
      <c r="K237" s="84">
        <f>I237/'סכום נכסי הקרן'!$C$42</f>
        <v>1.6869986310907666E-5</v>
      </c>
    </row>
    <row r="238" spans="2:11">
      <c r="B238" s="72"/>
      <c r="C238" s="73"/>
      <c r="D238" s="73"/>
      <c r="E238" s="73"/>
      <c r="F238" s="73"/>
      <c r="G238" s="83"/>
      <c r="H238" s="85"/>
      <c r="I238" s="73"/>
      <c r="J238" s="84"/>
      <c r="K238" s="73"/>
    </row>
    <row r="239" spans="2:11">
      <c r="B239" s="70" t="s">
        <v>198</v>
      </c>
      <c r="C239" s="71"/>
      <c r="D239" s="71"/>
      <c r="E239" s="71"/>
      <c r="F239" s="71"/>
      <c r="G239" s="80"/>
      <c r="H239" s="82"/>
      <c r="I239" s="80">
        <v>-167.009059968</v>
      </c>
      <c r="J239" s="81">
        <f t="shared" si="3"/>
        <v>0.11728738061330982</v>
      </c>
      <c r="K239" s="81">
        <f>I239/'סכום נכסי הקרן'!$C$42</f>
        <v>-2.2961354109407822E-4</v>
      </c>
    </row>
    <row r="240" spans="2:11">
      <c r="B240" s="89" t="s">
        <v>188</v>
      </c>
      <c r="C240" s="71"/>
      <c r="D240" s="71"/>
      <c r="E240" s="71"/>
      <c r="F240" s="71"/>
      <c r="G240" s="80"/>
      <c r="H240" s="82"/>
      <c r="I240" s="80">
        <v>-147.65319222900001</v>
      </c>
      <c r="J240" s="81">
        <f t="shared" si="3"/>
        <v>0.10369411191854583</v>
      </c>
      <c r="K240" s="81">
        <f>I240/'סכום נכסי הקרן'!$C$42</f>
        <v>-2.0300199479023108E-4</v>
      </c>
    </row>
    <row r="241" spans="2:11">
      <c r="B241" s="76" t="s">
        <v>2529</v>
      </c>
      <c r="C241" s="73" t="s">
        <v>2530</v>
      </c>
      <c r="D241" s="86" t="s">
        <v>642</v>
      </c>
      <c r="E241" s="86" t="s">
        <v>128</v>
      </c>
      <c r="F241" s="99">
        <v>43971</v>
      </c>
      <c r="G241" s="83">
        <v>4218598.4244890008</v>
      </c>
      <c r="H241" s="85">
        <v>-0.22836899999999999</v>
      </c>
      <c r="I241" s="83">
        <v>-9.6339799740000025</v>
      </c>
      <c r="J241" s="84">
        <f t="shared" si="3"/>
        <v>6.7657663377546553E-3</v>
      </c>
      <c r="K241" s="84">
        <f>I241/'סכום נכסי הקרן'!$C$42</f>
        <v>-1.3245342839983814E-5</v>
      </c>
    </row>
    <row r="242" spans="2:11">
      <c r="B242" s="76" t="s">
        <v>2529</v>
      </c>
      <c r="C242" s="73" t="s">
        <v>2531</v>
      </c>
      <c r="D242" s="86" t="s">
        <v>642</v>
      </c>
      <c r="E242" s="86" t="s">
        <v>128</v>
      </c>
      <c r="F242" s="99">
        <v>44014</v>
      </c>
      <c r="G242" s="83">
        <v>738358.4832870001</v>
      </c>
      <c r="H242" s="85">
        <v>12.557271999999999</v>
      </c>
      <c r="I242" s="83">
        <v>92.71768591099999</v>
      </c>
      <c r="J242" s="84">
        <f t="shared" si="3"/>
        <v>-6.5113919682635274E-2</v>
      </c>
      <c r="K242" s="84">
        <f>I242/'סכום נכסי הקרן'!$C$42</f>
        <v>1.2747354058607592E-4</v>
      </c>
    </row>
    <row r="243" spans="2:11">
      <c r="B243" s="76" t="s">
        <v>2529</v>
      </c>
      <c r="C243" s="73" t="s">
        <v>2532</v>
      </c>
      <c r="D243" s="86" t="s">
        <v>642</v>
      </c>
      <c r="E243" s="86" t="s">
        <v>128</v>
      </c>
      <c r="F243" s="99">
        <v>43969</v>
      </c>
      <c r="G243" s="83">
        <v>2417968.7919510007</v>
      </c>
      <c r="H243" s="85">
        <v>-0.43234099999999998</v>
      </c>
      <c r="I243" s="83">
        <v>-10.453868073000001</v>
      </c>
      <c r="J243" s="84">
        <f t="shared" si="3"/>
        <v>7.3415586184019518E-3</v>
      </c>
      <c r="K243" s="84">
        <f>I243/'סכום נכסי הקרן'!$C$42</f>
        <v>-1.4372571564870675E-5</v>
      </c>
    </row>
    <row r="244" spans="2:11">
      <c r="B244" s="76" t="s">
        <v>2529</v>
      </c>
      <c r="C244" s="73" t="s">
        <v>2533</v>
      </c>
      <c r="D244" s="86" t="s">
        <v>642</v>
      </c>
      <c r="E244" s="86" t="s">
        <v>130</v>
      </c>
      <c r="F244" s="99">
        <v>43962</v>
      </c>
      <c r="G244" s="83">
        <v>2138480.4463180001</v>
      </c>
      <c r="H244" s="85">
        <v>-0.73458000000000001</v>
      </c>
      <c r="I244" s="83">
        <v>-15.708852473000004</v>
      </c>
      <c r="J244" s="84">
        <f t="shared" si="3"/>
        <v>1.103203718021112E-2</v>
      </c>
      <c r="K244" s="84">
        <f>I244/'סכום נכסי הקרן'!$C$42</f>
        <v>-2.1597422580194849E-5</v>
      </c>
    </row>
    <row r="245" spans="2:11">
      <c r="B245" s="76" t="s">
        <v>2529</v>
      </c>
      <c r="C245" s="73" t="s">
        <v>2534</v>
      </c>
      <c r="D245" s="86" t="s">
        <v>642</v>
      </c>
      <c r="E245" s="86" t="s">
        <v>128</v>
      </c>
      <c r="F245" s="99">
        <v>43983</v>
      </c>
      <c r="G245" s="83">
        <v>6049460.1696770005</v>
      </c>
      <c r="H245" s="85">
        <v>-5.2683739999999997</v>
      </c>
      <c r="I245" s="83">
        <v>-318.70816492500006</v>
      </c>
      <c r="J245" s="84">
        <f t="shared" si="3"/>
        <v>0.22382286237219903</v>
      </c>
      <c r="K245" s="84">
        <f>I245/'סכום נכסי הקרן'!$C$42</f>
        <v>-4.381780864945079E-4</v>
      </c>
    </row>
    <row r="246" spans="2:11">
      <c r="B246" s="76" t="s">
        <v>2529</v>
      </c>
      <c r="C246" s="73" t="s">
        <v>2535</v>
      </c>
      <c r="D246" s="86" t="s">
        <v>642</v>
      </c>
      <c r="E246" s="86" t="s">
        <v>130</v>
      </c>
      <c r="F246" s="99">
        <v>43956</v>
      </c>
      <c r="G246" s="83">
        <v>2134290.8727940004</v>
      </c>
      <c r="H246" s="85">
        <v>-0.84021000000000001</v>
      </c>
      <c r="I246" s="83">
        <v>-17.932534389000001</v>
      </c>
      <c r="J246" s="84">
        <f t="shared" si="3"/>
        <v>1.2593687951102224E-2</v>
      </c>
      <c r="K246" s="84">
        <f>I246/'סכום נכסי הקרן'!$C$42</f>
        <v>-2.465466677459637E-5</v>
      </c>
    </row>
    <row r="247" spans="2:11">
      <c r="B247" s="76" t="s">
        <v>2529</v>
      </c>
      <c r="C247" s="73" t="s">
        <v>2536</v>
      </c>
      <c r="D247" s="86" t="s">
        <v>642</v>
      </c>
      <c r="E247" s="86" t="s">
        <v>130</v>
      </c>
      <c r="F247" s="99">
        <v>43955</v>
      </c>
      <c r="G247" s="83">
        <v>1410156.0162600002</v>
      </c>
      <c r="H247" s="85">
        <v>-0.326463</v>
      </c>
      <c r="I247" s="83">
        <v>-4.6036349540000012</v>
      </c>
      <c r="J247" s="84">
        <f t="shared" si="3"/>
        <v>3.2330478667324559E-3</v>
      </c>
      <c r="K247" s="84">
        <f>I247/'סכום נכסי הקרן'!$C$42</f>
        <v>-6.329338802906579E-6</v>
      </c>
    </row>
    <row r="248" spans="2:11">
      <c r="B248" s="76" t="s">
        <v>2529</v>
      </c>
      <c r="C248" s="73" t="s">
        <v>2537</v>
      </c>
      <c r="D248" s="86" t="s">
        <v>642</v>
      </c>
      <c r="E248" s="86" t="s">
        <v>128</v>
      </c>
      <c r="F248" s="99">
        <v>44027</v>
      </c>
      <c r="G248" s="83">
        <v>2031179.0708860003</v>
      </c>
      <c r="H248" s="85">
        <v>4.5111850000000002</v>
      </c>
      <c r="I248" s="83">
        <v>91.630253021000016</v>
      </c>
      <c r="J248" s="84">
        <f t="shared" si="3"/>
        <v>-6.4350235632887928E-2</v>
      </c>
      <c r="K248" s="84">
        <f>I248/'סכום נכסי הקרן'!$C$42</f>
        <v>1.2597847608704273E-4</v>
      </c>
    </row>
    <row r="249" spans="2:11">
      <c r="B249" s="76" t="s">
        <v>2529</v>
      </c>
      <c r="C249" s="73" t="s">
        <v>2538</v>
      </c>
      <c r="D249" s="86" t="s">
        <v>642</v>
      </c>
      <c r="E249" s="86" t="s">
        <v>128</v>
      </c>
      <c r="F249" s="99">
        <v>44025</v>
      </c>
      <c r="G249" s="83">
        <v>834960.35868700012</v>
      </c>
      <c r="H249" s="85">
        <v>4.7183130000000002</v>
      </c>
      <c r="I249" s="83">
        <v>39.39604245200001</v>
      </c>
      <c r="J249" s="84">
        <f t="shared" si="3"/>
        <v>-2.7667113548278065E-2</v>
      </c>
      <c r="K249" s="84">
        <f>I249/'סכום נכסי הקרן'!$C$42</f>
        <v>5.4163916701462782E-5</v>
      </c>
    </row>
    <row r="250" spans="2:11">
      <c r="B250" s="76" t="s">
        <v>2529</v>
      </c>
      <c r="C250" s="73" t="s">
        <v>2539</v>
      </c>
      <c r="D250" s="86" t="s">
        <v>642</v>
      </c>
      <c r="E250" s="86" t="s">
        <v>128</v>
      </c>
      <c r="F250" s="99">
        <v>44056</v>
      </c>
      <c r="G250" s="83">
        <v>602656.22385000007</v>
      </c>
      <c r="H250" s="85">
        <v>0.67537000000000003</v>
      </c>
      <c r="I250" s="83">
        <v>4.0701593220000003</v>
      </c>
      <c r="J250" s="84">
        <f t="shared" si="3"/>
        <v>-2.858397775831406E-3</v>
      </c>
      <c r="K250" s="84">
        <f>I250/'סכום נכסי הקרן'!$C$42</f>
        <v>5.5958862047397965E-6</v>
      </c>
    </row>
    <row r="251" spans="2:11">
      <c r="B251" s="76" t="s">
        <v>2529</v>
      </c>
      <c r="C251" s="73" t="s">
        <v>2540</v>
      </c>
      <c r="D251" s="86" t="s">
        <v>642</v>
      </c>
      <c r="E251" s="86" t="s">
        <v>128</v>
      </c>
      <c r="F251" s="99">
        <v>44090</v>
      </c>
      <c r="G251" s="83">
        <v>1197486.3238530003</v>
      </c>
      <c r="H251" s="85">
        <v>0.13141700000000001</v>
      </c>
      <c r="I251" s="83">
        <v>1.573701853</v>
      </c>
      <c r="J251" s="84">
        <f t="shared" si="3"/>
        <v>-1.1051817682229202E-3</v>
      </c>
      <c r="K251" s="84">
        <f>I251/'סכום נכסי הקרן'!$C$42</f>
        <v>2.1636146875078407E-6</v>
      </c>
    </row>
    <row r="252" spans="2:11">
      <c r="B252" s="72"/>
      <c r="C252" s="73"/>
      <c r="D252" s="73"/>
      <c r="E252" s="73"/>
      <c r="F252" s="73"/>
      <c r="G252" s="83"/>
      <c r="H252" s="85"/>
      <c r="I252" s="73"/>
      <c r="J252" s="84"/>
      <c r="K252" s="73"/>
    </row>
    <row r="253" spans="2:11">
      <c r="B253" s="72" t="s">
        <v>189</v>
      </c>
      <c r="C253" s="73"/>
      <c r="D253" s="73"/>
      <c r="E253" s="73"/>
      <c r="F253" s="73"/>
      <c r="G253" s="83"/>
      <c r="H253" s="85"/>
      <c r="I253" s="83">
        <v>-19.355867739000004</v>
      </c>
      <c r="J253" s="84">
        <f t="shared" si="3"/>
        <v>1.3593268694764E-2</v>
      </c>
      <c r="K253" s="84">
        <f>I253/'סכום נכסי הקרן'!$C$42</f>
        <v>-2.6611546303847168E-5</v>
      </c>
    </row>
    <row r="254" spans="2:11">
      <c r="B254" s="76" t="s">
        <v>2529</v>
      </c>
      <c r="C254" s="73" t="s">
        <v>2541</v>
      </c>
      <c r="D254" s="86" t="s">
        <v>642</v>
      </c>
      <c r="E254" s="86" t="s">
        <v>128</v>
      </c>
      <c r="F254" s="99">
        <v>44089</v>
      </c>
      <c r="G254" s="83">
        <v>1742679.8651160002</v>
      </c>
      <c r="H254" s="85">
        <v>-1.1106959999999999</v>
      </c>
      <c r="I254" s="83">
        <v>-19.355867739000004</v>
      </c>
      <c r="J254" s="84">
        <f t="shared" si="3"/>
        <v>1.3593268694764E-2</v>
      </c>
      <c r="K254" s="84">
        <f>I254/'סכום נכסי הקרן'!$C$42</f>
        <v>-2.6611546303847168E-5</v>
      </c>
    </row>
    <row r="255" spans="2:11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</row>
    <row r="256" spans="2:11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</row>
    <row r="257" spans="2:11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</row>
    <row r="258" spans="2:11">
      <c r="B258" s="114" t="s">
        <v>216</v>
      </c>
      <c r="C258" s="113"/>
      <c r="D258" s="113"/>
      <c r="E258" s="113"/>
      <c r="F258" s="113"/>
      <c r="G258" s="113"/>
      <c r="H258" s="113"/>
      <c r="I258" s="113"/>
      <c r="J258" s="113"/>
      <c r="K258" s="113"/>
    </row>
    <row r="259" spans="2:11">
      <c r="B259" s="114" t="s">
        <v>108</v>
      </c>
      <c r="C259" s="113"/>
      <c r="D259" s="113"/>
      <c r="E259" s="113"/>
      <c r="F259" s="113"/>
      <c r="G259" s="113"/>
      <c r="H259" s="113"/>
      <c r="I259" s="113"/>
      <c r="J259" s="113"/>
      <c r="K259" s="113"/>
    </row>
    <row r="260" spans="2:11">
      <c r="B260" s="114" t="s">
        <v>199</v>
      </c>
      <c r="C260" s="113"/>
      <c r="D260" s="113"/>
      <c r="E260" s="113"/>
      <c r="F260" s="113"/>
      <c r="G260" s="113"/>
      <c r="H260" s="113"/>
      <c r="I260" s="113"/>
      <c r="J260" s="113"/>
      <c r="K260" s="113"/>
    </row>
    <row r="261" spans="2:11">
      <c r="B261" s="114" t="s">
        <v>207</v>
      </c>
      <c r="C261" s="113"/>
      <c r="D261" s="113"/>
      <c r="E261" s="113"/>
      <c r="F261" s="113"/>
      <c r="G261" s="113"/>
      <c r="H261" s="113"/>
      <c r="I261" s="113"/>
      <c r="J261" s="113"/>
      <c r="K261" s="113"/>
    </row>
    <row r="262" spans="2:11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</row>
    <row r="263" spans="2:11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</row>
    <row r="264" spans="2:11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</row>
    <row r="265" spans="2:11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</row>
    <row r="266" spans="2:11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</row>
    <row r="267" spans="2:11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</row>
    <row r="268" spans="2:11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</row>
    <row r="269" spans="2:11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</row>
    <row r="270" spans="2:11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</row>
    <row r="271" spans="2:11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</row>
    <row r="272" spans="2:11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</row>
    <row r="273" spans="2:11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</row>
    <row r="274" spans="2:11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</row>
    <row r="275" spans="2:11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</row>
    <row r="276" spans="2:11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</row>
    <row r="277" spans="2:11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</row>
    <row r="278" spans="2:11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</row>
    <row r="279" spans="2:11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</row>
    <row r="280" spans="2:11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</row>
    <row r="281" spans="2:11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</row>
    <row r="282" spans="2:11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</row>
    <row r="283" spans="2:11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</row>
    <row r="284" spans="2:11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</row>
    <row r="285" spans="2:11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</row>
    <row r="286" spans="2:11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</row>
    <row r="287" spans="2:11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</row>
    <row r="288" spans="2:11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</row>
    <row r="289" spans="2:11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</row>
    <row r="290" spans="2:11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</row>
    <row r="291" spans="2:11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</row>
    <row r="292" spans="2:11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</row>
    <row r="293" spans="2:11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</row>
    <row r="294" spans="2:11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</row>
    <row r="295" spans="2:11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</row>
    <row r="296" spans="2:11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</row>
    <row r="297" spans="2:11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</row>
    <row r="298" spans="2:11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</row>
    <row r="299" spans="2:11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</row>
    <row r="300" spans="2:11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</row>
    <row r="301" spans="2:11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</row>
    <row r="302" spans="2:11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</row>
    <row r="303" spans="2:11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</row>
    <row r="304" spans="2:11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</row>
    <row r="305" spans="2:11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</row>
    <row r="306" spans="2:11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</row>
    <row r="307" spans="2:11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</row>
    <row r="308" spans="2:11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</row>
    <row r="309" spans="2:11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</row>
    <row r="310" spans="2:11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</row>
    <row r="311" spans="2:11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</row>
    <row r="312" spans="2:11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</row>
    <row r="313" spans="2:11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</row>
    <row r="314" spans="2:11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</row>
    <row r="315" spans="2:11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</row>
    <row r="316" spans="2:11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</row>
    <row r="317" spans="2:11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</row>
    <row r="318" spans="2:11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</row>
    <row r="319" spans="2:11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</row>
    <row r="320" spans="2:11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</row>
    <row r="321" spans="2:11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</row>
    <row r="322" spans="2:11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</row>
    <row r="323" spans="2:11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</row>
    <row r="324" spans="2:11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</row>
    <row r="325" spans="2:11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</row>
    <row r="326" spans="2:11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</row>
    <row r="327" spans="2:11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</row>
    <row r="328" spans="2:11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</row>
    <row r="329" spans="2:11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</row>
    <row r="330" spans="2:11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</row>
    <row r="331" spans="2:11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</row>
    <row r="332" spans="2:11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</row>
    <row r="333" spans="2:11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</row>
    <row r="334" spans="2:11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</row>
    <row r="335" spans="2:11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</row>
    <row r="336" spans="2:11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</row>
    <row r="337" spans="2:11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</row>
    <row r="338" spans="2:11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</row>
    <row r="339" spans="2:11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</row>
    <row r="340" spans="2:11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</row>
    <row r="341" spans="2:11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</row>
    <row r="342" spans="2:11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</row>
    <row r="343" spans="2:11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</row>
    <row r="344" spans="2:11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</row>
    <row r="345" spans="2:11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</row>
    <row r="346" spans="2:11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</row>
    <row r="347" spans="2:11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</row>
    <row r="348" spans="2:11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</row>
    <row r="349" spans="2:11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</row>
    <row r="350" spans="2:11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</row>
    <row r="351" spans="2:11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</row>
    <row r="352" spans="2:11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</row>
    <row r="353" spans="2:11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</row>
    <row r="354" spans="2:11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</row>
    <row r="355" spans="2:11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</row>
    <row r="356" spans="2:11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</row>
    <row r="357" spans="2:11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</row>
    <row r="358" spans="2:11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</row>
    <row r="359" spans="2:11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</row>
    <row r="360" spans="2:11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</row>
    <row r="361" spans="2:11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</row>
    <row r="362" spans="2:11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</row>
    <row r="363" spans="2:11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</row>
    <row r="364" spans="2:11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</row>
    <row r="365" spans="2:11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</row>
    <row r="366" spans="2:11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</row>
    <row r="367" spans="2:11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</row>
    <row r="368" spans="2:11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</row>
    <row r="369" spans="2:11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</row>
    <row r="370" spans="2:11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</row>
    <row r="371" spans="2:11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</row>
    <row r="372" spans="2:11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</row>
    <row r="373" spans="2:11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</row>
    <row r="374" spans="2:11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</row>
    <row r="375" spans="2:11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</row>
    <row r="376" spans="2:11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</row>
    <row r="377" spans="2:11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</row>
    <row r="378" spans="2:11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</row>
    <row r="379" spans="2:11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</row>
    <row r="380" spans="2:11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</row>
    <row r="381" spans="2:11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</row>
    <row r="382" spans="2:11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</row>
    <row r="383" spans="2:11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</row>
    <row r="384" spans="2:11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</row>
    <row r="385" spans="2:11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</row>
    <row r="386" spans="2:11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</row>
    <row r="387" spans="2:11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</row>
    <row r="388" spans="2:11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</row>
    <row r="389" spans="2:11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</row>
    <row r="390" spans="2:11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</row>
    <row r="391" spans="2:11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</row>
    <row r="392" spans="2:11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</row>
    <row r="393" spans="2:11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</row>
    <row r="394" spans="2:11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</row>
    <row r="395" spans="2:11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</row>
    <row r="396" spans="2:11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</row>
    <row r="397" spans="2:11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</row>
    <row r="398" spans="2:11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</row>
    <row r="399" spans="2:11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</row>
    <row r="400" spans="2:11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</row>
    <row r="401" spans="2:11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</row>
    <row r="402" spans="2:11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</row>
    <row r="403" spans="2:11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</row>
    <row r="404" spans="2:11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</row>
    <row r="405" spans="2:11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</row>
    <row r="406" spans="2:11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</row>
    <row r="407" spans="2:11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</row>
    <row r="408" spans="2:11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</row>
    <row r="409" spans="2:11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</row>
    <row r="410" spans="2:11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</row>
    <row r="411" spans="2:11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</row>
    <row r="412" spans="2:11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</row>
    <row r="413" spans="2:11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</row>
    <row r="414" spans="2:11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</row>
    <row r="415" spans="2:11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</row>
    <row r="416" spans="2:11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</row>
    <row r="417" spans="2:11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</row>
    <row r="418" spans="2:11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</row>
    <row r="419" spans="2:11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</row>
    <row r="420" spans="2:11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</row>
    <row r="421" spans="2:11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</row>
    <row r="422" spans="2:11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</row>
    <row r="423" spans="2:11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</row>
    <row r="424" spans="2:11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</row>
    <row r="425" spans="2:11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</row>
    <row r="426" spans="2:11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</row>
    <row r="427" spans="2:11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</row>
    <row r="428" spans="2:11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</row>
    <row r="429" spans="2:11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</row>
    <row r="430" spans="2:11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</row>
    <row r="431" spans="2:11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</row>
    <row r="432" spans="2:11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</row>
    <row r="433" spans="2:11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</row>
    <row r="434" spans="2:11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</row>
    <row r="435" spans="2:11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</row>
    <row r="436" spans="2:11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</row>
    <row r="437" spans="2:11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</row>
    <row r="438" spans="2:11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</row>
    <row r="439" spans="2:11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</row>
    <row r="440" spans="2:11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</row>
    <row r="441" spans="2:11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</row>
    <row r="442" spans="2:11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</row>
    <row r="443" spans="2:11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</row>
    <row r="444" spans="2:11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</row>
    <row r="445" spans="2:11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</row>
    <row r="446" spans="2:11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</row>
    <row r="447" spans="2:11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</row>
    <row r="448" spans="2:11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</row>
    <row r="449" spans="2:11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</row>
    <row r="450" spans="2:11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</row>
    <row r="451" spans="2:11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</row>
    <row r="452" spans="2:11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</row>
    <row r="453" spans="2:11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</row>
    <row r="454" spans="2:11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</row>
    <row r="455" spans="2:11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</row>
    <row r="456" spans="2:11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</row>
    <row r="457" spans="2:11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</row>
    <row r="458" spans="2:11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</row>
    <row r="459" spans="2:11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</row>
    <row r="460" spans="2:11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</row>
    <row r="461" spans="2:11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</row>
    <row r="462" spans="2:11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</row>
    <row r="463" spans="2:11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</row>
    <row r="464" spans="2:11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</row>
    <row r="465" spans="2:11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</row>
    <row r="466" spans="2:11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</row>
    <row r="467" spans="2:11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</row>
    <row r="468" spans="2:11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</row>
    <row r="469" spans="2:11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</row>
    <row r="470" spans="2:11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</row>
    <row r="471" spans="2:11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</row>
    <row r="472" spans="2:11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</row>
    <row r="473" spans="2:11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</row>
    <row r="474" spans="2:11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</row>
    <row r="475" spans="2:11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</row>
    <row r="476" spans="2:11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</row>
    <row r="477" spans="2:11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</row>
    <row r="478" spans="2:11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</row>
    <row r="479" spans="2:11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</row>
    <row r="480" spans="2:11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</row>
    <row r="481" spans="2:11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</row>
    <row r="482" spans="2:11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</row>
    <row r="483" spans="2:11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</row>
    <row r="484" spans="2:11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</row>
    <row r="485" spans="2:11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</row>
    <row r="486" spans="2:11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</row>
    <row r="487" spans="2:11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</row>
    <row r="488" spans="2:11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</row>
    <row r="489" spans="2:11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</row>
    <row r="490" spans="2:11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</row>
    <row r="491" spans="2:11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</row>
    <row r="492" spans="2:11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</row>
    <row r="493" spans="2:11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</row>
    <row r="494" spans="2:11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</row>
    <row r="495" spans="2:11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</row>
    <row r="496" spans="2:11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</row>
    <row r="497" spans="2:11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</row>
    <row r="498" spans="2:11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</row>
    <row r="499" spans="2:11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</row>
    <row r="500" spans="2:11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</row>
    <row r="501" spans="2:11"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</row>
    <row r="502" spans="2:11">
      <c r="B502" s="112"/>
      <c r="C502" s="113"/>
      <c r="D502" s="113"/>
      <c r="E502" s="113"/>
      <c r="F502" s="113"/>
      <c r="G502" s="113"/>
      <c r="H502" s="113"/>
      <c r="I502" s="113"/>
      <c r="J502" s="113"/>
      <c r="K502" s="113"/>
    </row>
    <row r="503" spans="2:11">
      <c r="B503" s="112"/>
      <c r="C503" s="113"/>
      <c r="D503" s="113"/>
      <c r="E503" s="113"/>
      <c r="F503" s="113"/>
      <c r="G503" s="113"/>
      <c r="H503" s="113"/>
      <c r="I503" s="113"/>
      <c r="J503" s="113"/>
      <c r="K503" s="113"/>
    </row>
    <row r="504" spans="2:11">
      <c r="B504" s="112"/>
      <c r="C504" s="113"/>
      <c r="D504" s="113"/>
      <c r="E504" s="113"/>
      <c r="F504" s="113"/>
      <c r="G504" s="113"/>
      <c r="H504" s="113"/>
      <c r="I504" s="113"/>
      <c r="J504" s="113"/>
      <c r="K504" s="113"/>
    </row>
    <row r="505" spans="2:11">
      <c r="B505" s="112"/>
      <c r="C505" s="113"/>
      <c r="D505" s="113"/>
      <c r="E505" s="113"/>
      <c r="F505" s="113"/>
      <c r="G505" s="113"/>
      <c r="H505" s="113"/>
      <c r="I505" s="113"/>
      <c r="J505" s="113"/>
      <c r="K505" s="113"/>
    </row>
    <row r="506" spans="2:11">
      <c r="B506" s="112"/>
      <c r="C506" s="113"/>
      <c r="D506" s="113"/>
      <c r="E506" s="113"/>
      <c r="F506" s="113"/>
      <c r="G506" s="113"/>
      <c r="H506" s="113"/>
      <c r="I506" s="113"/>
      <c r="J506" s="113"/>
      <c r="K506" s="113"/>
    </row>
    <row r="507" spans="2:11">
      <c r="B507" s="112"/>
      <c r="C507" s="113"/>
      <c r="D507" s="113"/>
      <c r="E507" s="113"/>
      <c r="F507" s="113"/>
      <c r="G507" s="113"/>
      <c r="H507" s="113"/>
      <c r="I507" s="113"/>
      <c r="J507" s="113"/>
      <c r="K507" s="113"/>
    </row>
    <row r="508" spans="2:11">
      <c r="B508" s="112"/>
      <c r="C508" s="113"/>
      <c r="D508" s="113"/>
      <c r="E508" s="113"/>
      <c r="F508" s="113"/>
      <c r="G508" s="113"/>
      <c r="H508" s="113"/>
      <c r="I508" s="113"/>
      <c r="J508" s="113"/>
      <c r="K508" s="113"/>
    </row>
    <row r="509" spans="2:11">
      <c r="B509" s="112"/>
      <c r="C509" s="113"/>
      <c r="D509" s="113"/>
      <c r="E509" s="113"/>
      <c r="F509" s="113"/>
      <c r="G509" s="113"/>
      <c r="H509" s="113"/>
      <c r="I509" s="113"/>
      <c r="J509" s="113"/>
      <c r="K509" s="113"/>
    </row>
    <row r="510" spans="2:11">
      <c r="B510" s="112"/>
      <c r="C510" s="113"/>
      <c r="D510" s="113"/>
      <c r="E510" s="113"/>
      <c r="F510" s="113"/>
      <c r="G510" s="113"/>
      <c r="H510" s="113"/>
      <c r="I510" s="113"/>
      <c r="J510" s="113"/>
      <c r="K510" s="113"/>
    </row>
    <row r="511" spans="2:11"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</row>
    <row r="512" spans="2:11">
      <c r="B512" s="112"/>
      <c r="C512" s="113"/>
      <c r="D512" s="113"/>
      <c r="E512" s="113"/>
      <c r="F512" s="113"/>
      <c r="G512" s="113"/>
      <c r="H512" s="113"/>
      <c r="I512" s="113"/>
      <c r="J512" s="113"/>
      <c r="K512" s="113"/>
    </row>
    <row r="513" spans="2:11">
      <c r="B513" s="112"/>
      <c r="C513" s="113"/>
      <c r="D513" s="113"/>
      <c r="E513" s="113"/>
      <c r="F513" s="113"/>
      <c r="G513" s="113"/>
      <c r="H513" s="113"/>
      <c r="I513" s="113"/>
      <c r="J513" s="113"/>
      <c r="K513" s="113"/>
    </row>
    <row r="514" spans="2:11">
      <c r="B514" s="112"/>
      <c r="C514" s="113"/>
      <c r="D514" s="113"/>
      <c r="E514" s="113"/>
      <c r="F514" s="113"/>
      <c r="G514" s="113"/>
      <c r="H514" s="113"/>
      <c r="I514" s="113"/>
      <c r="J514" s="113"/>
      <c r="K514" s="113"/>
    </row>
    <row r="515" spans="2:11">
      <c r="B515" s="112"/>
      <c r="C515" s="113"/>
      <c r="D515" s="113"/>
      <c r="E515" s="113"/>
      <c r="F515" s="113"/>
      <c r="G515" s="113"/>
      <c r="H515" s="113"/>
      <c r="I515" s="113"/>
      <c r="J515" s="113"/>
      <c r="K515" s="113"/>
    </row>
    <row r="516" spans="2:11">
      <c r="B516" s="112"/>
      <c r="C516" s="113"/>
      <c r="D516" s="113"/>
      <c r="E516" s="113"/>
      <c r="F516" s="113"/>
      <c r="G516" s="113"/>
      <c r="H516" s="113"/>
      <c r="I516" s="113"/>
      <c r="J516" s="113"/>
      <c r="K516" s="113"/>
    </row>
    <row r="517" spans="2:11">
      <c r="B517" s="112"/>
      <c r="C517" s="113"/>
      <c r="D517" s="113"/>
      <c r="E517" s="113"/>
      <c r="F517" s="113"/>
      <c r="G517" s="113"/>
      <c r="H517" s="113"/>
      <c r="I517" s="113"/>
      <c r="J517" s="113"/>
      <c r="K517" s="113"/>
    </row>
    <row r="518" spans="2:11">
      <c r="B518" s="112"/>
      <c r="C518" s="113"/>
      <c r="D518" s="113"/>
      <c r="E518" s="113"/>
      <c r="F518" s="113"/>
      <c r="G518" s="113"/>
      <c r="H518" s="113"/>
      <c r="I518" s="113"/>
      <c r="J518" s="113"/>
      <c r="K518" s="113"/>
    </row>
    <row r="519" spans="2:11">
      <c r="B519" s="112"/>
      <c r="C519" s="113"/>
      <c r="D519" s="113"/>
      <c r="E519" s="113"/>
      <c r="F519" s="113"/>
      <c r="G519" s="113"/>
      <c r="H519" s="113"/>
      <c r="I519" s="113"/>
      <c r="J519" s="113"/>
      <c r="K519" s="113"/>
    </row>
    <row r="520" spans="2:11">
      <c r="B520" s="112"/>
      <c r="C520" s="113"/>
      <c r="D520" s="113"/>
      <c r="E520" s="113"/>
      <c r="F520" s="113"/>
      <c r="G520" s="113"/>
      <c r="H520" s="113"/>
      <c r="I520" s="113"/>
      <c r="J520" s="113"/>
      <c r="K520" s="113"/>
    </row>
    <row r="521" spans="2:11">
      <c r="B521" s="112"/>
      <c r="C521" s="113"/>
      <c r="D521" s="113"/>
      <c r="E521" s="113"/>
      <c r="F521" s="113"/>
      <c r="G521" s="113"/>
      <c r="H521" s="113"/>
      <c r="I521" s="113"/>
      <c r="J521" s="113"/>
      <c r="K521" s="113"/>
    </row>
    <row r="522" spans="2:11">
      <c r="B522" s="112"/>
      <c r="C522" s="113"/>
      <c r="D522" s="113"/>
      <c r="E522" s="113"/>
      <c r="F522" s="113"/>
      <c r="G522" s="113"/>
      <c r="H522" s="113"/>
      <c r="I522" s="113"/>
      <c r="J522" s="113"/>
      <c r="K522" s="113"/>
    </row>
    <row r="523" spans="2:11">
      <c r="B523" s="112"/>
      <c r="C523" s="113"/>
      <c r="D523" s="113"/>
      <c r="E523" s="113"/>
      <c r="F523" s="113"/>
      <c r="G523" s="113"/>
      <c r="H523" s="113"/>
      <c r="I523" s="113"/>
      <c r="J523" s="113"/>
      <c r="K523" s="113"/>
    </row>
    <row r="524" spans="2:11">
      <c r="B524" s="112"/>
      <c r="C524" s="113"/>
      <c r="D524" s="113"/>
      <c r="E524" s="113"/>
      <c r="F524" s="113"/>
      <c r="G524" s="113"/>
      <c r="H524" s="113"/>
      <c r="I524" s="113"/>
      <c r="J524" s="113"/>
      <c r="K524" s="113"/>
    </row>
    <row r="525" spans="2:11">
      <c r="B525" s="112"/>
      <c r="C525" s="113"/>
      <c r="D525" s="113"/>
      <c r="E525" s="113"/>
      <c r="F525" s="113"/>
      <c r="G525" s="113"/>
      <c r="H525" s="113"/>
      <c r="I525" s="113"/>
      <c r="J525" s="113"/>
      <c r="K525" s="113"/>
    </row>
    <row r="526" spans="2:11">
      <c r="B526" s="112"/>
      <c r="C526" s="113"/>
      <c r="D526" s="113"/>
      <c r="E526" s="113"/>
      <c r="F526" s="113"/>
      <c r="G526" s="113"/>
      <c r="H526" s="113"/>
      <c r="I526" s="113"/>
      <c r="J526" s="113"/>
      <c r="K526" s="113"/>
    </row>
    <row r="527" spans="2:11">
      <c r="B527" s="112"/>
      <c r="C527" s="113"/>
      <c r="D527" s="113"/>
      <c r="E527" s="113"/>
      <c r="F527" s="113"/>
      <c r="G527" s="113"/>
      <c r="H527" s="113"/>
      <c r="I527" s="113"/>
      <c r="J527" s="113"/>
      <c r="K527" s="113"/>
    </row>
    <row r="528" spans="2:11">
      <c r="B528" s="112"/>
      <c r="C528" s="113"/>
      <c r="D528" s="113"/>
      <c r="E528" s="113"/>
      <c r="F528" s="113"/>
      <c r="G528" s="113"/>
      <c r="H528" s="113"/>
      <c r="I528" s="113"/>
      <c r="J528" s="113"/>
      <c r="K528" s="113"/>
    </row>
    <row r="529" spans="2:11">
      <c r="B529" s="112"/>
      <c r="C529" s="113"/>
      <c r="D529" s="113"/>
      <c r="E529" s="113"/>
      <c r="F529" s="113"/>
      <c r="G529" s="113"/>
      <c r="H529" s="113"/>
      <c r="I529" s="113"/>
      <c r="J529" s="113"/>
      <c r="K529" s="113"/>
    </row>
    <row r="530" spans="2:11">
      <c r="B530" s="112"/>
      <c r="C530" s="113"/>
      <c r="D530" s="113"/>
      <c r="E530" s="113"/>
      <c r="F530" s="113"/>
      <c r="G530" s="113"/>
      <c r="H530" s="113"/>
      <c r="I530" s="113"/>
      <c r="J530" s="113"/>
      <c r="K530" s="113"/>
    </row>
    <row r="531" spans="2:11">
      <c r="B531" s="112"/>
      <c r="C531" s="113"/>
      <c r="D531" s="113"/>
      <c r="E531" s="113"/>
      <c r="F531" s="113"/>
      <c r="G531" s="113"/>
      <c r="H531" s="113"/>
      <c r="I531" s="113"/>
      <c r="J531" s="113"/>
      <c r="K531" s="113"/>
    </row>
    <row r="532" spans="2:11">
      <c r="B532" s="112"/>
      <c r="C532" s="113"/>
      <c r="D532" s="113"/>
      <c r="E532" s="113"/>
      <c r="F532" s="113"/>
      <c r="G532" s="113"/>
      <c r="H532" s="113"/>
      <c r="I532" s="113"/>
      <c r="J532" s="113"/>
      <c r="K532" s="113"/>
    </row>
    <row r="533" spans="2:11">
      <c r="B533" s="112"/>
      <c r="C533" s="113"/>
      <c r="D533" s="113"/>
      <c r="E533" s="113"/>
      <c r="F533" s="113"/>
      <c r="G533" s="113"/>
      <c r="H533" s="113"/>
      <c r="I533" s="113"/>
      <c r="J533" s="113"/>
      <c r="K533" s="113"/>
    </row>
    <row r="534" spans="2:11">
      <c r="B534" s="112"/>
      <c r="C534" s="113"/>
      <c r="D534" s="113"/>
      <c r="E534" s="113"/>
      <c r="F534" s="113"/>
      <c r="G534" s="113"/>
      <c r="H534" s="113"/>
      <c r="I534" s="113"/>
      <c r="J534" s="113"/>
      <c r="K534" s="113"/>
    </row>
    <row r="535" spans="2:11">
      <c r="B535" s="112"/>
      <c r="C535" s="113"/>
      <c r="D535" s="113"/>
      <c r="E535" s="113"/>
      <c r="F535" s="113"/>
      <c r="G535" s="113"/>
      <c r="H535" s="113"/>
      <c r="I535" s="113"/>
      <c r="J535" s="113"/>
      <c r="K535" s="113"/>
    </row>
    <row r="536" spans="2:11">
      <c r="B536" s="112"/>
      <c r="C536" s="113"/>
      <c r="D536" s="113"/>
      <c r="E536" s="113"/>
      <c r="F536" s="113"/>
      <c r="G536" s="113"/>
      <c r="H536" s="113"/>
      <c r="I536" s="113"/>
      <c r="J536" s="113"/>
      <c r="K536" s="113"/>
    </row>
    <row r="537" spans="2:11">
      <c r="B537" s="112"/>
      <c r="C537" s="113"/>
      <c r="D537" s="113"/>
      <c r="E537" s="113"/>
      <c r="F537" s="113"/>
      <c r="G537" s="113"/>
      <c r="H537" s="113"/>
      <c r="I537" s="113"/>
      <c r="J537" s="113"/>
      <c r="K537" s="113"/>
    </row>
    <row r="538" spans="2:11">
      <c r="B538" s="112"/>
      <c r="C538" s="113"/>
      <c r="D538" s="113"/>
      <c r="E538" s="113"/>
      <c r="F538" s="113"/>
      <c r="G538" s="113"/>
      <c r="H538" s="113"/>
      <c r="I538" s="113"/>
      <c r="J538" s="113"/>
      <c r="K538" s="113"/>
    </row>
    <row r="539" spans="2:11">
      <c r="B539" s="112"/>
      <c r="C539" s="113"/>
      <c r="D539" s="113"/>
      <c r="E539" s="113"/>
      <c r="F539" s="113"/>
      <c r="G539" s="113"/>
      <c r="H539" s="113"/>
      <c r="I539" s="113"/>
      <c r="J539" s="113"/>
      <c r="K539" s="113"/>
    </row>
    <row r="540" spans="2:11">
      <c r="B540" s="112"/>
      <c r="C540" s="113"/>
      <c r="D540" s="113"/>
      <c r="E540" s="113"/>
      <c r="F540" s="113"/>
      <c r="G540" s="113"/>
      <c r="H540" s="113"/>
      <c r="I540" s="113"/>
      <c r="J540" s="113"/>
      <c r="K540" s="113"/>
    </row>
    <row r="541" spans="2:11">
      <c r="B541" s="112"/>
      <c r="C541" s="113"/>
      <c r="D541" s="113"/>
      <c r="E541" s="113"/>
      <c r="F541" s="113"/>
      <c r="G541" s="113"/>
      <c r="H541" s="113"/>
      <c r="I541" s="113"/>
      <c r="J541" s="113"/>
      <c r="K541" s="113"/>
    </row>
    <row r="542" spans="2:11">
      <c r="B542" s="112"/>
      <c r="C542" s="113"/>
      <c r="D542" s="113"/>
      <c r="E542" s="113"/>
      <c r="F542" s="113"/>
      <c r="G542" s="113"/>
      <c r="H542" s="113"/>
      <c r="I542" s="113"/>
      <c r="J542" s="113"/>
      <c r="K542" s="113"/>
    </row>
    <row r="543" spans="2:11">
      <c r="B543" s="112"/>
      <c r="C543" s="113"/>
      <c r="D543" s="113"/>
      <c r="E543" s="113"/>
      <c r="F543" s="113"/>
      <c r="G543" s="113"/>
      <c r="H543" s="113"/>
      <c r="I543" s="113"/>
      <c r="J543" s="113"/>
      <c r="K543" s="113"/>
    </row>
    <row r="544" spans="2:11">
      <c r="B544" s="112"/>
      <c r="C544" s="113"/>
      <c r="D544" s="113"/>
      <c r="E544" s="113"/>
      <c r="F544" s="113"/>
      <c r="G544" s="113"/>
      <c r="H544" s="113"/>
      <c r="I544" s="113"/>
      <c r="J544" s="113"/>
      <c r="K544" s="113"/>
    </row>
    <row r="545" spans="2:11">
      <c r="B545" s="112"/>
      <c r="C545" s="113"/>
      <c r="D545" s="113"/>
      <c r="E545" s="113"/>
      <c r="F545" s="113"/>
      <c r="G545" s="113"/>
      <c r="H545" s="113"/>
      <c r="I545" s="113"/>
      <c r="J545" s="113"/>
      <c r="K545" s="113"/>
    </row>
    <row r="546" spans="2:11">
      <c r="B546" s="112"/>
      <c r="C546" s="113"/>
      <c r="D546" s="113"/>
      <c r="E546" s="113"/>
      <c r="F546" s="113"/>
      <c r="G546" s="113"/>
      <c r="H546" s="113"/>
      <c r="I546" s="113"/>
      <c r="J546" s="113"/>
      <c r="K546" s="113"/>
    </row>
    <row r="547" spans="2:11">
      <c r="B547" s="112"/>
      <c r="C547" s="113"/>
      <c r="D547" s="113"/>
      <c r="E547" s="113"/>
      <c r="F547" s="113"/>
      <c r="G547" s="113"/>
      <c r="H547" s="113"/>
      <c r="I547" s="113"/>
      <c r="J547" s="113"/>
      <c r="K547" s="113"/>
    </row>
    <row r="548" spans="2:11">
      <c r="B548" s="112"/>
      <c r="C548" s="113"/>
      <c r="D548" s="113"/>
      <c r="E548" s="113"/>
      <c r="F548" s="113"/>
      <c r="G548" s="113"/>
      <c r="H548" s="113"/>
      <c r="I548" s="113"/>
      <c r="J548" s="113"/>
      <c r="K548" s="113"/>
    </row>
    <row r="549" spans="2:11">
      <c r="B549" s="112"/>
      <c r="C549" s="113"/>
      <c r="D549" s="113"/>
      <c r="E549" s="113"/>
      <c r="F549" s="113"/>
      <c r="G549" s="113"/>
      <c r="H549" s="113"/>
      <c r="I549" s="113"/>
      <c r="J549" s="113"/>
      <c r="K549" s="113"/>
    </row>
    <row r="550" spans="2:11">
      <c r="B550" s="112"/>
      <c r="C550" s="113"/>
      <c r="D550" s="113"/>
      <c r="E550" s="113"/>
      <c r="F550" s="113"/>
      <c r="G550" s="113"/>
      <c r="H550" s="113"/>
      <c r="I550" s="113"/>
      <c r="J550" s="113"/>
      <c r="K550" s="113"/>
    </row>
    <row r="551" spans="2:11">
      <c r="B551" s="112"/>
      <c r="C551" s="113"/>
      <c r="D551" s="113"/>
      <c r="E551" s="113"/>
      <c r="F551" s="113"/>
      <c r="G551" s="113"/>
      <c r="H551" s="113"/>
      <c r="I551" s="113"/>
      <c r="J551" s="113"/>
      <c r="K551" s="113"/>
    </row>
    <row r="552" spans="2:11">
      <c r="B552" s="112"/>
      <c r="C552" s="113"/>
      <c r="D552" s="113"/>
      <c r="E552" s="113"/>
      <c r="F552" s="113"/>
      <c r="G552" s="113"/>
      <c r="H552" s="113"/>
      <c r="I552" s="113"/>
      <c r="J552" s="113"/>
      <c r="K552" s="113"/>
    </row>
    <row r="553" spans="2:11">
      <c r="B553" s="112"/>
      <c r="C553" s="113"/>
      <c r="D553" s="113"/>
      <c r="E553" s="113"/>
      <c r="F553" s="113"/>
      <c r="G553" s="113"/>
      <c r="H553" s="113"/>
      <c r="I553" s="113"/>
      <c r="J553" s="113"/>
      <c r="K553" s="113"/>
    </row>
    <row r="554" spans="2:11">
      <c r="B554" s="112"/>
      <c r="C554" s="113"/>
      <c r="D554" s="113"/>
      <c r="E554" s="113"/>
      <c r="F554" s="113"/>
      <c r="G554" s="113"/>
      <c r="H554" s="113"/>
      <c r="I554" s="113"/>
      <c r="J554" s="113"/>
      <c r="K554" s="113"/>
    </row>
    <row r="555" spans="2:11">
      <c r="B555" s="112"/>
      <c r="C555" s="113"/>
      <c r="D555" s="113"/>
      <c r="E555" s="113"/>
      <c r="F555" s="113"/>
      <c r="G555" s="113"/>
      <c r="H555" s="113"/>
      <c r="I555" s="113"/>
      <c r="J555" s="113"/>
      <c r="K555" s="113"/>
    </row>
    <row r="556" spans="2:11">
      <c r="B556" s="112"/>
      <c r="C556" s="113"/>
      <c r="D556" s="113"/>
      <c r="E556" s="113"/>
      <c r="F556" s="113"/>
      <c r="G556" s="113"/>
      <c r="H556" s="113"/>
      <c r="I556" s="113"/>
      <c r="J556" s="113"/>
      <c r="K556" s="113"/>
    </row>
    <row r="557" spans="2:11">
      <c r="B557" s="112"/>
      <c r="C557" s="113"/>
      <c r="D557" s="113"/>
      <c r="E557" s="113"/>
      <c r="F557" s="113"/>
      <c r="G557" s="113"/>
      <c r="H557" s="113"/>
      <c r="I557" s="113"/>
      <c r="J557" s="113"/>
      <c r="K557" s="113"/>
    </row>
    <row r="558" spans="2:11">
      <c r="B558" s="112"/>
      <c r="C558" s="113"/>
      <c r="D558" s="113"/>
      <c r="E558" s="113"/>
      <c r="F558" s="113"/>
      <c r="G558" s="113"/>
      <c r="H558" s="113"/>
      <c r="I558" s="113"/>
      <c r="J558" s="113"/>
      <c r="K558" s="113"/>
    </row>
    <row r="559" spans="2:11">
      <c r="B559" s="112"/>
      <c r="C559" s="113"/>
      <c r="D559" s="113"/>
      <c r="E559" s="113"/>
      <c r="F559" s="113"/>
      <c r="G559" s="113"/>
      <c r="H559" s="113"/>
      <c r="I559" s="113"/>
      <c r="J559" s="113"/>
      <c r="K559" s="113"/>
    </row>
    <row r="560" spans="2:11">
      <c r="B560" s="112"/>
      <c r="C560" s="113"/>
      <c r="D560" s="113"/>
      <c r="E560" s="113"/>
      <c r="F560" s="113"/>
      <c r="G560" s="113"/>
      <c r="H560" s="113"/>
      <c r="I560" s="113"/>
      <c r="J560" s="113"/>
      <c r="K560" s="113"/>
    </row>
    <row r="561" spans="2:11">
      <c r="B561" s="112"/>
      <c r="C561" s="113"/>
      <c r="D561" s="113"/>
      <c r="E561" s="113"/>
      <c r="F561" s="113"/>
      <c r="G561" s="113"/>
      <c r="H561" s="113"/>
      <c r="I561" s="113"/>
      <c r="J561" s="113"/>
      <c r="K561" s="113"/>
    </row>
    <row r="562" spans="2:11">
      <c r="B562" s="112"/>
      <c r="C562" s="113"/>
      <c r="D562" s="113"/>
      <c r="E562" s="113"/>
      <c r="F562" s="113"/>
      <c r="G562" s="113"/>
      <c r="H562" s="113"/>
      <c r="I562" s="113"/>
      <c r="J562" s="113"/>
      <c r="K562" s="113"/>
    </row>
    <row r="563" spans="2:11">
      <c r="B563" s="112"/>
      <c r="C563" s="113"/>
      <c r="D563" s="113"/>
      <c r="E563" s="113"/>
      <c r="F563" s="113"/>
      <c r="G563" s="113"/>
      <c r="H563" s="113"/>
      <c r="I563" s="113"/>
      <c r="J563" s="113"/>
      <c r="K563" s="113"/>
    </row>
    <row r="564" spans="2:11">
      <c r="B564" s="112"/>
      <c r="C564" s="112"/>
      <c r="D564" s="112"/>
      <c r="E564" s="113"/>
      <c r="F564" s="113"/>
      <c r="G564" s="113"/>
      <c r="H564" s="113"/>
      <c r="I564" s="113"/>
      <c r="J564" s="113"/>
      <c r="K564" s="113"/>
    </row>
    <row r="565" spans="2:11">
      <c r="B565" s="112"/>
      <c r="C565" s="112"/>
      <c r="D565" s="112"/>
      <c r="E565" s="113"/>
      <c r="F565" s="113"/>
      <c r="G565" s="113"/>
      <c r="H565" s="113"/>
      <c r="I565" s="113"/>
      <c r="J565" s="113"/>
      <c r="K565" s="113"/>
    </row>
    <row r="566" spans="2:11">
      <c r="B566" s="112"/>
      <c r="C566" s="112"/>
      <c r="D566" s="112"/>
      <c r="E566" s="113"/>
      <c r="F566" s="113"/>
      <c r="G566" s="113"/>
      <c r="H566" s="113"/>
      <c r="I566" s="113"/>
      <c r="J566" s="113"/>
      <c r="K566" s="113"/>
    </row>
    <row r="567" spans="2:11">
      <c r="B567" s="112"/>
      <c r="C567" s="112"/>
      <c r="D567" s="112"/>
      <c r="E567" s="113"/>
      <c r="F567" s="113"/>
      <c r="G567" s="113"/>
      <c r="H567" s="113"/>
      <c r="I567" s="113"/>
      <c r="J567" s="113"/>
      <c r="K567" s="113"/>
    </row>
    <row r="568" spans="2:11">
      <c r="B568" s="112"/>
      <c r="C568" s="112"/>
      <c r="D568" s="112"/>
      <c r="E568" s="113"/>
      <c r="F568" s="113"/>
      <c r="G568" s="113"/>
      <c r="H568" s="113"/>
      <c r="I568" s="113"/>
      <c r="J568" s="113"/>
      <c r="K568" s="113"/>
    </row>
    <row r="569" spans="2:11">
      <c r="B569" s="112"/>
      <c r="C569" s="112"/>
      <c r="D569" s="112"/>
      <c r="E569" s="113"/>
      <c r="F569" s="113"/>
      <c r="G569" s="113"/>
      <c r="H569" s="113"/>
      <c r="I569" s="113"/>
      <c r="J569" s="113"/>
      <c r="K569" s="113"/>
    </row>
    <row r="570" spans="2:11">
      <c r="B570" s="112"/>
      <c r="C570" s="112"/>
      <c r="D570" s="112"/>
      <c r="E570" s="113"/>
      <c r="F570" s="113"/>
      <c r="G570" s="113"/>
      <c r="H570" s="113"/>
      <c r="I570" s="113"/>
      <c r="J570" s="113"/>
      <c r="K570" s="113"/>
    </row>
    <row r="571" spans="2:11">
      <c r="B571" s="112"/>
      <c r="C571" s="112"/>
      <c r="D571" s="112"/>
      <c r="E571" s="113"/>
      <c r="F571" s="113"/>
      <c r="G571" s="113"/>
      <c r="H571" s="113"/>
      <c r="I571" s="113"/>
      <c r="J571" s="113"/>
      <c r="K571" s="113"/>
    </row>
    <row r="572" spans="2:11">
      <c r="B572" s="112"/>
      <c r="C572" s="112"/>
      <c r="D572" s="112"/>
      <c r="E572" s="113"/>
      <c r="F572" s="113"/>
      <c r="G572" s="113"/>
      <c r="H572" s="113"/>
      <c r="I572" s="113"/>
      <c r="J572" s="113"/>
      <c r="K572" s="113"/>
    </row>
    <row r="573" spans="2:11">
      <c r="B573" s="112"/>
      <c r="C573" s="112"/>
      <c r="D573" s="112"/>
      <c r="E573" s="113"/>
      <c r="F573" s="113"/>
      <c r="G573" s="113"/>
      <c r="H573" s="113"/>
      <c r="I573" s="113"/>
      <c r="J573" s="113"/>
      <c r="K573" s="113"/>
    </row>
    <row r="574" spans="2:11">
      <c r="B574" s="112"/>
      <c r="C574" s="112"/>
      <c r="D574" s="112"/>
      <c r="E574" s="113"/>
      <c r="F574" s="113"/>
      <c r="G574" s="113"/>
      <c r="H574" s="113"/>
      <c r="I574" s="113"/>
      <c r="J574" s="113"/>
      <c r="K574" s="113"/>
    </row>
    <row r="575" spans="2:11">
      <c r="B575" s="112"/>
      <c r="C575" s="112"/>
      <c r="D575" s="112"/>
      <c r="E575" s="113"/>
      <c r="F575" s="113"/>
      <c r="G575" s="113"/>
      <c r="H575" s="113"/>
      <c r="I575" s="113"/>
      <c r="J575" s="113"/>
      <c r="K575" s="113"/>
    </row>
    <row r="576" spans="2:11">
      <c r="B576" s="112"/>
      <c r="C576" s="112"/>
      <c r="D576" s="112"/>
      <c r="E576" s="113"/>
      <c r="F576" s="113"/>
      <c r="G576" s="113"/>
      <c r="H576" s="113"/>
      <c r="I576" s="113"/>
      <c r="J576" s="113"/>
      <c r="K576" s="113"/>
    </row>
    <row r="577" spans="2:11">
      <c r="B577" s="112"/>
      <c r="C577" s="112"/>
      <c r="D577" s="112"/>
      <c r="E577" s="113"/>
      <c r="F577" s="113"/>
      <c r="G577" s="113"/>
      <c r="H577" s="113"/>
      <c r="I577" s="113"/>
      <c r="J577" s="113"/>
      <c r="K577" s="113"/>
    </row>
    <row r="578" spans="2:11">
      <c r="B578" s="112"/>
      <c r="C578" s="112"/>
      <c r="D578" s="112"/>
      <c r="E578" s="113"/>
      <c r="F578" s="113"/>
      <c r="G578" s="113"/>
      <c r="H578" s="113"/>
      <c r="I578" s="113"/>
      <c r="J578" s="113"/>
      <c r="K578" s="113"/>
    </row>
    <row r="579" spans="2:11">
      <c r="B579" s="112"/>
      <c r="C579" s="112"/>
      <c r="D579" s="112"/>
      <c r="E579" s="113"/>
      <c r="F579" s="113"/>
      <c r="G579" s="113"/>
      <c r="H579" s="113"/>
      <c r="I579" s="113"/>
      <c r="J579" s="113"/>
      <c r="K579" s="113"/>
    </row>
    <row r="580" spans="2:11">
      <c r="B580" s="112"/>
      <c r="C580" s="112"/>
      <c r="D580" s="112"/>
      <c r="E580" s="113"/>
      <c r="F580" s="113"/>
      <c r="G580" s="113"/>
      <c r="H580" s="113"/>
      <c r="I580" s="113"/>
      <c r="J580" s="113"/>
      <c r="K580" s="113"/>
    </row>
    <row r="581" spans="2:11">
      <c r="B581" s="112"/>
      <c r="C581" s="112"/>
      <c r="D581" s="112"/>
      <c r="E581" s="113"/>
      <c r="F581" s="113"/>
      <c r="G581" s="113"/>
      <c r="H581" s="113"/>
      <c r="I581" s="113"/>
      <c r="J581" s="113"/>
      <c r="K581" s="113"/>
    </row>
    <row r="582" spans="2:11">
      <c r="B582" s="112"/>
      <c r="C582" s="112"/>
      <c r="D582" s="112"/>
      <c r="E582" s="113"/>
      <c r="F582" s="113"/>
      <c r="G582" s="113"/>
      <c r="H582" s="113"/>
      <c r="I582" s="113"/>
      <c r="J582" s="113"/>
      <c r="K582" s="113"/>
    </row>
    <row r="583" spans="2:11">
      <c r="B583" s="112"/>
      <c r="C583" s="112"/>
      <c r="D583" s="112"/>
      <c r="E583" s="113"/>
      <c r="F583" s="113"/>
      <c r="G583" s="113"/>
      <c r="H583" s="113"/>
      <c r="I583" s="113"/>
      <c r="J583" s="113"/>
      <c r="K583" s="113"/>
    </row>
    <row r="584" spans="2:11">
      <c r="B584" s="112"/>
      <c r="C584" s="112"/>
      <c r="D584" s="112"/>
      <c r="E584" s="113"/>
      <c r="F584" s="113"/>
      <c r="G584" s="113"/>
      <c r="H584" s="113"/>
      <c r="I584" s="113"/>
      <c r="J584" s="113"/>
      <c r="K584" s="113"/>
    </row>
    <row r="585" spans="2:11">
      <c r="B585" s="112"/>
      <c r="C585" s="112"/>
      <c r="D585" s="112"/>
      <c r="E585" s="113"/>
      <c r="F585" s="113"/>
      <c r="G585" s="113"/>
      <c r="H585" s="113"/>
      <c r="I585" s="113"/>
      <c r="J585" s="113"/>
      <c r="K585" s="113"/>
    </row>
    <row r="586" spans="2:11">
      <c r="B586" s="112"/>
      <c r="C586" s="112"/>
      <c r="D586" s="112"/>
      <c r="E586" s="113"/>
      <c r="F586" s="113"/>
      <c r="G586" s="113"/>
      <c r="H586" s="113"/>
      <c r="I586" s="113"/>
      <c r="J586" s="113"/>
      <c r="K586" s="113"/>
    </row>
    <row r="587" spans="2:11">
      <c r="B587" s="112"/>
      <c r="C587" s="112"/>
      <c r="D587" s="112"/>
      <c r="E587" s="113"/>
      <c r="F587" s="113"/>
      <c r="G587" s="113"/>
      <c r="H587" s="113"/>
      <c r="I587" s="113"/>
      <c r="J587" s="113"/>
      <c r="K587" s="113"/>
    </row>
    <row r="588" spans="2:11">
      <c r="B588" s="112"/>
      <c r="C588" s="112"/>
      <c r="D588" s="112"/>
      <c r="E588" s="113"/>
      <c r="F588" s="113"/>
      <c r="G588" s="113"/>
      <c r="H588" s="113"/>
      <c r="I588" s="113"/>
      <c r="J588" s="113"/>
      <c r="K588" s="113"/>
    </row>
    <row r="589" spans="2:11">
      <c r="B589" s="112"/>
      <c r="C589" s="112"/>
      <c r="D589" s="112"/>
      <c r="E589" s="113"/>
      <c r="F589" s="113"/>
      <c r="G589" s="113"/>
      <c r="H589" s="113"/>
      <c r="I589" s="113"/>
      <c r="J589" s="113"/>
      <c r="K589" s="113"/>
    </row>
    <row r="590" spans="2:11">
      <c r="B590" s="112"/>
      <c r="C590" s="112"/>
      <c r="D590" s="112"/>
      <c r="E590" s="113"/>
      <c r="F590" s="113"/>
      <c r="G590" s="113"/>
      <c r="H590" s="113"/>
      <c r="I590" s="113"/>
      <c r="J590" s="113"/>
      <c r="K590" s="113"/>
    </row>
    <row r="591" spans="2:11">
      <c r="B591" s="112"/>
      <c r="C591" s="112"/>
      <c r="D591" s="112"/>
      <c r="E591" s="113"/>
      <c r="F591" s="113"/>
      <c r="G591" s="113"/>
      <c r="H591" s="113"/>
      <c r="I591" s="113"/>
      <c r="J591" s="113"/>
      <c r="K591" s="113"/>
    </row>
    <row r="592" spans="2:11">
      <c r="B592" s="112"/>
      <c r="C592" s="112"/>
      <c r="D592" s="112"/>
      <c r="E592" s="113"/>
      <c r="F592" s="113"/>
      <c r="G592" s="113"/>
      <c r="H592" s="113"/>
      <c r="I592" s="113"/>
      <c r="J592" s="113"/>
      <c r="K592" s="113"/>
    </row>
    <row r="593" spans="2:11">
      <c r="B593" s="112"/>
      <c r="C593" s="112"/>
      <c r="D593" s="112"/>
      <c r="E593" s="113"/>
      <c r="F593" s="113"/>
      <c r="G593" s="113"/>
      <c r="H593" s="113"/>
      <c r="I593" s="113"/>
      <c r="J593" s="113"/>
      <c r="K593" s="113"/>
    </row>
    <row r="594" spans="2:11">
      <c r="B594" s="112"/>
      <c r="C594" s="112"/>
      <c r="D594" s="112"/>
      <c r="E594" s="113"/>
      <c r="F594" s="113"/>
      <c r="G594" s="113"/>
      <c r="H594" s="113"/>
      <c r="I594" s="113"/>
      <c r="J594" s="113"/>
      <c r="K594" s="113"/>
    </row>
    <row r="595" spans="2:11">
      <c r="B595" s="112"/>
      <c r="C595" s="112"/>
      <c r="D595" s="112"/>
      <c r="E595" s="113"/>
      <c r="F595" s="113"/>
      <c r="G595" s="113"/>
      <c r="H595" s="113"/>
      <c r="I595" s="113"/>
      <c r="J595" s="113"/>
      <c r="K595" s="113"/>
    </row>
    <row r="596" spans="2:11">
      <c r="B596" s="112"/>
      <c r="C596" s="112"/>
      <c r="D596" s="112"/>
      <c r="E596" s="113"/>
      <c r="F596" s="113"/>
      <c r="G596" s="113"/>
      <c r="H596" s="113"/>
      <c r="I596" s="113"/>
      <c r="J596" s="113"/>
      <c r="K596" s="113"/>
    </row>
    <row r="597" spans="2:11">
      <c r="B597" s="112"/>
      <c r="C597" s="112"/>
      <c r="D597" s="112"/>
      <c r="E597" s="113"/>
      <c r="F597" s="113"/>
      <c r="G597" s="113"/>
      <c r="H597" s="113"/>
      <c r="I597" s="113"/>
      <c r="J597" s="113"/>
      <c r="K597" s="113"/>
    </row>
    <row r="598" spans="2:11">
      <c r="B598" s="112"/>
      <c r="C598" s="112"/>
      <c r="D598" s="112"/>
      <c r="E598" s="113"/>
      <c r="F598" s="113"/>
      <c r="G598" s="113"/>
      <c r="H598" s="113"/>
      <c r="I598" s="113"/>
      <c r="J598" s="113"/>
      <c r="K598" s="113"/>
    </row>
    <row r="599" spans="2:11">
      <c r="B599" s="112"/>
      <c r="C599" s="112"/>
      <c r="D599" s="112"/>
      <c r="E599" s="113"/>
      <c r="F599" s="113"/>
      <c r="G599" s="113"/>
      <c r="H599" s="113"/>
      <c r="I599" s="113"/>
      <c r="J599" s="113"/>
      <c r="K599" s="113"/>
    </row>
    <row r="600" spans="2:11">
      <c r="B600" s="112"/>
      <c r="C600" s="112"/>
      <c r="D600" s="112"/>
      <c r="E600" s="113"/>
      <c r="F600" s="113"/>
      <c r="G600" s="113"/>
      <c r="H600" s="113"/>
      <c r="I600" s="113"/>
      <c r="J600" s="113"/>
      <c r="K600" s="113"/>
    </row>
    <row r="601" spans="2:11">
      <c r="B601" s="112"/>
      <c r="C601" s="112"/>
      <c r="D601" s="112"/>
      <c r="E601" s="113"/>
      <c r="F601" s="113"/>
      <c r="G601" s="113"/>
      <c r="H601" s="113"/>
      <c r="I601" s="113"/>
      <c r="J601" s="113"/>
      <c r="K601" s="113"/>
    </row>
    <row r="602" spans="2:11">
      <c r="B602" s="112"/>
      <c r="C602" s="112"/>
      <c r="D602" s="112"/>
      <c r="E602" s="113"/>
      <c r="F602" s="113"/>
      <c r="G602" s="113"/>
      <c r="H602" s="113"/>
      <c r="I602" s="113"/>
      <c r="J602" s="113"/>
      <c r="K602" s="113"/>
    </row>
    <row r="603" spans="2:11">
      <c r="B603" s="112"/>
      <c r="C603" s="112"/>
      <c r="D603" s="112"/>
      <c r="E603" s="113"/>
      <c r="F603" s="113"/>
      <c r="G603" s="113"/>
      <c r="H603" s="113"/>
      <c r="I603" s="113"/>
      <c r="J603" s="113"/>
      <c r="K603" s="113"/>
    </row>
    <row r="604" spans="2:11">
      <c r="B604" s="112"/>
      <c r="C604" s="112"/>
      <c r="D604" s="112"/>
      <c r="E604" s="113"/>
      <c r="F604" s="113"/>
      <c r="G604" s="113"/>
      <c r="H604" s="113"/>
      <c r="I604" s="113"/>
      <c r="J604" s="113"/>
      <c r="K604" s="113"/>
    </row>
    <row r="605" spans="2:11">
      <c r="B605" s="112"/>
      <c r="C605" s="112"/>
      <c r="D605" s="112"/>
      <c r="E605" s="113"/>
      <c r="F605" s="113"/>
      <c r="G605" s="113"/>
      <c r="H605" s="113"/>
      <c r="I605" s="113"/>
      <c r="J605" s="113"/>
      <c r="K605" s="113"/>
    </row>
    <row r="606" spans="2:11">
      <c r="B606" s="112"/>
      <c r="C606" s="112"/>
      <c r="D606" s="112"/>
      <c r="E606" s="113"/>
      <c r="F606" s="113"/>
      <c r="G606" s="113"/>
      <c r="H606" s="113"/>
      <c r="I606" s="113"/>
      <c r="J606" s="113"/>
      <c r="K606" s="113"/>
    </row>
    <row r="607" spans="2:11">
      <c r="B607" s="112"/>
      <c r="C607" s="112"/>
      <c r="D607" s="112"/>
      <c r="E607" s="113"/>
      <c r="F607" s="113"/>
      <c r="G607" s="113"/>
      <c r="H607" s="113"/>
      <c r="I607" s="113"/>
      <c r="J607" s="113"/>
      <c r="K607" s="113"/>
    </row>
    <row r="608" spans="2:11">
      <c r="B608" s="112"/>
      <c r="C608" s="112"/>
      <c r="D608" s="112"/>
      <c r="E608" s="113"/>
      <c r="F608" s="113"/>
      <c r="G608" s="113"/>
      <c r="H608" s="113"/>
      <c r="I608" s="113"/>
      <c r="J608" s="113"/>
      <c r="K608" s="113"/>
    </row>
    <row r="609" spans="2:11">
      <c r="B609" s="112"/>
      <c r="C609" s="112"/>
      <c r="D609" s="112"/>
      <c r="E609" s="113"/>
      <c r="F609" s="113"/>
      <c r="G609" s="113"/>
      <c r="H609" s="113"/>
      <c r="I609" s="113"/>
      <c r="J609" s="113"/>
      <c r="K609" s="113"/>
    </row>
    <row r="610" spans="2:11">
      <c r="B610" s="112"/>
      <c r="C610" s="112"/>
      <c r="D610" s="112"/>
      <c r="E610" s="113"/>
      <c r="F610" s="113"/>
      <c r="G610" s="113"/>
      <c r="H610" s="113"/>
      <c r="I610" s="113"/>
      <c r="J610" s="113"/>
      <c r="K610" s="113"/>
    </row>
    <row r="611" spans="2:11">
      <c r="B611" s="112"/>
      <c r="C611" s="112"/>
      <c r="D611" s="112"/>
      <c r="E611" s="113"/>
      <c r="F611" s="113"/>
      <c r="G611" s="113"/>
      <c r="H611" s="113"/>
      <c r="I611" s="113"/>
      <c r="J611" s="113"/>
      <c r="K611" s="113"/>
    </row>
    <row r="612" spans="2:11">
      <c r="B612" s="112"/>
      <c r="C612" s="112"/>
      <c r="D612" s="112"/>
      <c r="E612" s="113"/>
      <c r="F612" s="113"/>
      <c r="G612" s="113"/>
      <c r="H612" s="113"/>
      <c r="I612" s="113"/>
      <c r="J612" s="113"/>
      <c r="K612" s="113"/>
    </row>
    <row r="613" spans="2:11">
      <c r="B613" s="112"/>
      <c r="C613" s="112"/>
      <c r="D613" s="112"/>
      <c r="E613" s="113"/>
      <c r="F613" s="113"/>
      <c r="G613" s="113"/>
      <c r="H613" s="113"/>
      <c r="I613" s="113"/>
      <c r="J613" s="113"/>
      <c r="K613" s="113"/>
    </row>
    <row r="614" spans="2:11">
      <c r="B614" s="112"/>
      <c r="C614" s="112"/>
      <c r="D614" s="112"/>
      <c r="E614" s="113"/>
      <c r="F614" s="113"/>
      <c r="G614" s="113"/>
      <c r="H614" s="113"/>
      <c r="I614" s="113"/>
      <c r="J614" s="113"/>
      <c r="K614" s="113"/>
    </row>
    <row r="615" spans="2:11">
      <c r="B615" s="112"/>
      <c r="C615" s="112"/>
      <c r="D615" s="112"/>
      <c r="E615" s="113"/>
      <c r="F615" s="113"/>
      <c r="G615" s="113"/>
      <c r="H615" s="113"/>
      <c r="I615" s="113"/>
      <c r="J615" s="113"/>
      <c r="K615" s="113"/>
    </row>
    <row r="616" spans="2:11">
      <c r="B616" s="112"/>
      <c r="C616" s="112"/>
      <c r="D616" s="112"/>
      <c r="E616" s="113"/>
      <c r="F616" s="113"/>
      <c r="G616" s="113"/>
      <c r="H616" s="113"/>
      <c r="I616" s="113"/>
      <c r="J616" s="113"/>
      <c r="K616" s="113"/>
    </row>
    <row r="617" spans="2:11">
      <c r="B617" s="112"/>
      <c r="C617" s="112"/>
      <c r="D617" s="112"/>
      <c r="E617" s="113"/>
      <c r="F617" s="113"/>
      <c r="G617" s="113"/>
      <c r="H617" s="113"/>
      <c r="I617" s="113"/>
      <c r="J617" s="113"/>
      <c r="K617" s="113"/>
    </row>
    <row r="618" spans="2:11">
      <c r="B618" s="112"/>
      <c r="C618" s="112"/>
      <c r="D618" s="112"/>
      <c r="E618" s="113"/>
      <c r="F618" s="113"/>
      <c r="G618" s="113"/>
      <c r="H618" s="113"/>
      <c r="I618" s="113"/>
      <c r="J618" s="113"/>
      <c r="K618" s="113"/>
    </row>
    <row r="619" spans="2:11">
      <c r="B619" s="112"/>
      <c r="C619" s="112"/>
      <c r="D619" s="112"/>
      <c r="E619" s="113"/>
      <c r="F619" s="113"/>
      <c r="G619" s="113"/>
      <c r="H619" s="113"/>
      <c r="I619" s="113"/>
      <c r="J619" s="113"/>
      <c r="K619" s="113"/>
    </row>
    <row r="620" spans="2:11">
      <c r="B620" s="112"/>
      <c r="C620" s="112"/>
      <c r="D620" s="112"/>
      <c r="E620" s="113"/>
      <c r="F620" s="113"/>
      <c r="G620" s="113"/>
      <c r="H620" s="113"/>
      <c r="I620" s="113"/>
      <c r="J620" s="113"/>
      <c r="K620" s="113"/>
    </row>
    <row r="621" spans="2:11">
      <c r="B621" s="112"/>
      <c r="C621" s="112"/>
      <c r="D621" s="112"/>
      <c r="E621" s="113"/>
      <c r="F621" s="113"/>
      <c r="G621" s="113"/>
      <c r="H621" s="113"/>
      <c r="I621" s="113"/>
      <c r="J621" s="113"/>
      <c r="K621" s="113"/>
    </row>
    <row r="622" spans="2:11">
      <c r="B622" s="112"/>
      <c r="C622" s="112"/>
      <c r="D622" s="112"/>
      <c r="E622" s="113"/>
      <c r="F622" s="113"/>
      <c r="G622" s="113"/>
      <c r="H622" s="113"/>
      <c r="I622" s="113"/>
      <c r="J622" s="113"/>
      <c r="K622" s="113"/>
    </row>
    <row r="623" spans="2:11">
      <c r="B623" s="112"/>
      <c r="C623" s="112"/>
      <c r="D623" s="112"/>
      <c r="E623" s="113"/>
      <c r="F623" s="113"/>
      <c r="G623" s="113"/>
      <c r="H623" s="113"/>
      <c r="I623" s="113"/>
      <c r="J623" s="113"/>
      <c r="K623" s="113"/>
    </row>
    <row r="624" spans="2:11">
      <c r="B624" s="112"/>
      <c r="C624" s="112"/>
      <c r="D624" s="112"/>
      <c r="E624" s="113"/>
      <c r="F624" s="113"/>
      <c r="G624" s="113"/>
      <c r="H624" s="113"/>
      <c r="I624" s="113"/>
      <c r="J624" s="113"/>
      <c r="K624" s="113"/>
    </row>
    <row r="625" spans="2:11">
      <c r="B625" s="112"/>
      <c r="C625" s="112"/>
      <c r="D625" s="112"/>
      <c r="E625" s="113"/>
      <c r="F625" s="113"/>
      <c r="G625" s="113"/>
      <c r="H625" s="113"/>
      <c r="I625" s="113"/>
      <c r="J625" s="113"/>
      <c r="K625" s="113"/>
    </row>
    <row r="626" spans="2:11">
      <c r="B626" s="112"/>
      <c r="C626" s="112"/>
      <c r="D626" s="112"/>
      <c r="E626" s="113"/>
      <c r="F626" s="113"/>
      <c r="G626" s="113"/>
      <c r="H626" s="113"/>
      <c r="I626" s="113"/>
      <c r="J626" s="113"/>
      <c r="K626" s="113"/>
    </row>
    <row r="627" spans="2:11">
      <c r="B627" s="112"/>
      <c r="C627" s="112"/>
      <c r="D627" s="112"/>
      <c r="E627" s="113"/>
      <c r="F627" s="113"/>
      <c r="G627" s="113"/>
      <c r="H627" s="113"/>
      <c r="I627" s="113"/>
      <c r="J627" s="113"/>
      <c r="K627" s="113"/>
    </row>
    <row r="628" spans="2:11">
      <c r="B628" s="112"/>
      <c r="C628" s="112"/>
      <c r="D628" s="112"/>
      <c r="E628" s="113"/>
      <c r="F628" s="113"/>
      <c r="G628" s="113"/>
      <c r="H628" s="113"/>
      <c r="I628" s="113"/>
      <c r="J628" s="113"/>
      <c r="K628" s="113"/>
    </row>
    <row r="629" spans="2:11">
      <c r="B629" s="112"/>
      <c r="C629" s="112"/>
      <c r="D629" s="112"/>
      <c r="E629" s="113"/>
      <c r="F629" s="113"/>
      <c r="G629" s="113"/>
      <c r="H629" s="113"/>
      <c r="I629" s="113"/>
      <c r="J629" s="113"/>
      <c r="K629" s="113"/>
    </row>
    <row r="630" spans="2:11">
      <c r="B630" s="112"/>
      <c r="C630" s="112"/>
      <c r="D630" s="112"/>
      <c r="E630" s="113"/>
      <c r="F630" s="113"/>
      <c r="G630" s="113"/>
      <c r="H630" s="113"/>
      <c r="I630" s="113"/>
      <c r="J630" s="113"/>
      <c r="K630" s="113"/>
    </row>
    <row r="631" spans="2:11">
      <c r="B631" s="112"/>
      <c r="C631" s="112"/>
      <c r="D631" s="112"/>
      <c r="E631" s="113"/>
      <c r="F631" s="113"/>
      <c r="G631" s="113"/>
      <c r="H631" s="113"/>
      <c r="I631" s="113"/>
      <c r="J631" s="113"/>
      <c r="K631" s="113"/>
    </row>
    <row r="632" spans="2:11">
      <c r="B632" s="112"/>
      <c r="C632" s="112"/>
      <c r="D632" s="112"/>
      <c r="E632" s="113"/>
      <c r="F632" s="113"/>
      <c r="G632" s="113"/>
      <c r="H632" s="113"/>
      <c r="I632" s="113"/>
      <c r="J632" s="113"/>
      <c r="K632" s="113"/>
    </row>
    <row r="633" spans="2:11">
      <c r="B633" s="112"/>
      <c r="C633" s="112"/>
      <c r="D633" s="112"/>
      <c r="E633" s="113"/>
      <c r="F633" s="113"/>
      <c r="G633" s="113"/>
      <c r="H633" s="113"/>
      <c r="I633" s="113"/>
      <c r="J633" s="113"/>
      <c r="K633" s="113"/>
    </row>
    <row r="634" spans="2:11">
      <c r="B634" s="112"/>
      <c r="C634" s="112"/>
      <c r="D634" s="112"/>
      <c r="E634" s="113"/>
      <c r="F634" s="113"/>
      <c r="G634" s="113"/>
      <c r="H634" s="113"/>
      <c r="I634" s="113"/>
      <c r="J634" s="113"/>
      <c r="K634" s="113"/>
    </row>
    <row r="635" spans="2:11">
      <c r="B635" s="112"/>
      <c r="C635" s="112"/>
      <c r="D635" s="112"/>
      <c r="E635" s="113"/>
      <c r="F635" s="113"/>
      <c r="G635" s="113"/>
      <c r="H635" s="113"/>
      <c r="I635" s="113"/>
      <c r="J635" s="113"/>
      <c r="K635" s="113"/>
    </row>
    <row r="636" spans="2:11">
      <c r="B636" s="112"/>
      <c r="C636" s="112"/>
      <c r="D636" s="112"/>
      <c r="E636" s="113"/>
      <c r="F636" s="113"/>
      <c r="G636" s="113"/>
      <c r="H636" s="113"/>
      <c r="I636" s="113"/>
      <c r="J636" s="113"/>
      <c r="K636" s="113"/>
    </row>
    <row r="637" spans="2:11">
      <c r="B637" s="112"/>
      <c r="C637" s="112"/>
      <c r="D637" s="112"/>
      <c r="E637" s="113"/>
      <c r="F637" s="113"/>
      <c r="G637" s="113"/>
      <c r="H637" s="113"/>
      <c r="I637" s="113"/>
      <c r="J637" s="113"/>
      <c r="K637" s="113"/>
    </row>
    <row r="638" spans="2:11">
      <c r="B638" s="112"/>
      <c r="C638" s="112"/>
      <c r="D638" s="112"/>
      <c r="E638" s="113"/>
      <c r="F638" s="113"/>
      <c r="G638" s="113"/>
      <c r="H638" s="113"/>
      <c r="I638" s="113"/>
      <c r="J638" s="113"/>
      <c r="K638" s="113"/>
    </row>
    <row r="639" spans="2:11">
      <c r="B639" s="112"/>
      <c r="C639" s="112"/>
      <c r="D639" s="112"/>
      <c r="E639" s="113"/>
      <c r="F639" s="113"/>
      <c r="G639" s="113"/>
      <c r="H639" s="113"/>
      <c r="I639" s="113"/>
      <c r="J639" s="113"/>
      <c r="K639" s="113"/>
    </row>
    <row r="640" spans="2:11">
      <c r="B640" s="112"/>
      <c r="C640" s="112"/>
      <c r="D640" s="112"/>
      <c r="E640" s="113"/>
      <c r="F640" s="113"/>
      <c r="G640" s="113"/>
      <c r="H640" s="113"/>
      <c r="I640" s="113"/>
      <c r="J640" s="113"/>
      <c r="K640" s="113"/>
    </row>
    <row r="641" spans="2:11">
      <c r="B641" s="112"/>
      <c r="C641" s="112"/>
      <c r="D641" s="112"/>
      <c r="E641" s="113"/>
      <c r="F641" s="113"/>
      <c r="G641" s="113"/>
      <c r="H641" s="113"/>
      <c r="I641" s="113"/>
      <c r="J641" s="113"/>
      <c r="K641" s="113"/>
    </row>
    <row r="642" spans="2:11">
      <c r="B642" s="112"/>
      <c r="C642" s="112"/>
      <c r="D642" s="112"/>
      <c r="E642" s="113"/>
      <c r="F642" s="113"/>
      <c r="G642" s="113"/>
      <c r="H642" s="113"/>
      <c r="I642" s="113"/>
      <c r="J642" s="113"/>
      <c r="K642" s="113"/>
    </row>
    <row r="643" spans="2:11">
      <c r="B643" s="112"/>
      <c r="C643" s="112"/>
      <c r="D643" s="112"/>
      <c r="E643" s="113"/>
      <c r="F643" s="113"/>
      <c r="G643" s="113"/>
      <c r="H643" s="113"/>
      <c r="I643" s="113"/>
      <c r="J643" s="113"/>
      <c r="K643" s="113"/>
    </row>
    <row r="644" spans="2:11">
      <c r="B644" s="112"/>
      <c r="C644" s="112"/>
      <c r="D644" s="112"/>
      <c r="E644" s="113"/>
      <c r="F644" s="113"/>
      <c r="G644" s="113"/>
      <c r="H644" s="113"/>
      <c r="I644" s="113"/>
      <c r="J644" s="113"/>
      <c r="K644" s="113"/>
    </row>
    <row r="645" spans="2:11">
      <c r="B645" s="112"/>
      <c r="C645" s="112"/>
      <c r="D645" s="112"/>
      <c r="E645" s="113"/>
      <c r="F645" s="113"/>
      <c r="G645" s="113"/>
      <c r="H645" s="113"/>
      <c r="I645" s="113"/>
      <c r="J645" s="113"/>
      <c r="K645" s="113"/>
    </row>
    <row r="646" spans="2:11">
      <c r="B646" s="112"/>
      <c r="C646" s="112"/>
      <c r="D646" s="112"/>
      <c r="E646" s="113"/>
      <c r="F646" s="113"/>
      <c r="G646" s="113"/>
      <c r="H646" s="113"/>
      <c r="I646" s="113"/>
      <c r="J646" s="113"/>
      <c r="K646" s="113"/>
    </row>
    <row r="647" spans="2:11">
      <c r="B647" s="112"/>
      <c r="C647" s="112"/>
      <c r="D647" s="112"/>
      <c r="E647" s="113"/>
      <c r="F647" s="113"/>
      <c r="G647" s="113"/>
      <c r="H647" s="113"/>
      <c r="I647" s="113"/>
      <c r="J647" s="113"/>
      <c r="K647" s="113"/>
    </row>
    <row r="648" spans="2:11">
      <c r="B648" s="112"/>
      <c r="C648" s="112"/>
      <c r="D648" s="112"/>
      <c r="E648" s="113"/>
      <c r="F648" s="113"/>
      <c r="G648" s="113"/>
      <c r="H648" s="113"/>
      <c r="I648" s="113"/>
      <c r="J648" s="113"/>
      <c r="K648" s="113"/>
    </row>
    <row r="649" spans="2:11">
      <c r="B649" s="112"/>
      <c r="C649" s="112"/>
      <c r="D649" s="112"/>
      <c r="E649" s="113"/>
      <c r="F649" s="113"/>
      <c r="G649" s="113"/>
      <c r="H649" s="113"/>
      <c r="I649" s="113"/>
      <c r="J649" s="113"/>
      <c r="K649" s="113"/>
    </row>
    <row r="650" spans="2:11">
      <c r="B650" s="112"/>
      <c r="C650" s="112"/>
      <c r="D650" s="112"/>
      <c r="E650" s="113"/>
      <c r="F650" s="113"/>
      <c r="G650" s="113"/>
      <c r="H650" s="113"/>
      <c r="I650" s="113"/>
      <c r="J650" s="113"/>
      <c r="K650" s="113"/>
    </row>
    <row r="651" spans="2:11">
      <c r="B651" s="112"/>
      <c r="C651" s="112"/>
      <c r="D651" s="112"/>
      <c r="E651" s="113"/>
      <c r="F651" s="113"/>
      <c r="G651" s="113"/>
      <c r="H651" s="113"/>
      <c r="I651" s="113"/>
      <c r="J651" s="113"/>
      <c r="K651" s="113"/>
    </row>
    <row r="652" spans="2:11">
      <c r="B652" s="112"/>
      <c r="C652" s="112"/>
      <c r="D652" s="112"/>
      <c r="E652" s="113"/>
      <c r="F652" s="113"/>
      <c r="G652" s="113"/>
      <c r="H652" s="113"/>
      <c r="I652" s="113"/>
      <c r="J652" s="113"/>
      <c r="K652" s="113"/>
    </row>
    <row r="653" spans="2:11">
      <c r="B653" s="112"/>
      <c r="C653" s="112"/>
      <c r="D653" s="112"/>
      <c r="E653" s="113"/>
      <c r="F653" s="113"/>
      <c r="G653" s="113"/>
      <c r="H653" s="113"/>
      <c r="I653" s="113"/>
      <c r="J653" s="113"/>
      <c r="K653" s="113"/>
    </row>
    <row r="654" spans="2:11">
      <c r="B654" s="112"/>
      <c r="C654" s="112"/>
      <c r="D654" s="112"/>
      <c r="E654" s="113"/>
      <c r="F654" s="113"/>
      <c r="G654" s="113"/>
      <c r="H654" s="113"/>
      <c r="I654" s="113"/>
      <c r="J654" s="113"/>
      <c r="K654" s="113"/>
    </row>
    <row r="655" spans="2:11">
      <c r="B655" s="112"/>
      <c r="C655" s="112"/>
      <c r="D655" s="112"/>
      <c r="E655" s="113"/>
      <c r="F655" s="113"/>
      <c r="G655" s="113"/>
      <c r="H655" s="113"/>
      <c r="I655" s="113"/>
      <c r="J655" s="113"/>
      <c r="K655" s="113"/>
    </row>
    <row r="656" spans="2:11">
      <c r="B656" s="112"/>
      <c r="C656" s="112"/>
      <c r="D656" s="112"/>
      <c r="E656" s="113"/>
      <c r="F656" s="113"/>
      <c r="G656" s="113"/>
      <c r="H656" s="113"/>
      <c r="I656" s="113"/>
      <c r="J656" s="113"/>
      <c r="K656" s="113"/>
    </row>
    <row r="657" spans="2:11">
      <c r="B657" s="112"/>
      <c r="C657" s="112"/>
      <c r="D657" s="112"/>
      <c r="E657" s="113"/>
      <c r="F657" s="113"/>
      <c r="G657" s="113"/>
      <c r="H657" s="113"/>
      <c r="I657" s="113"/>
      <c r="J657" s="113"/>
      <c r="K657" s="113"/>
    </row>
    <row r="658" spans="2:11">
      <c r="B658" s="112"/>
      <c r="C658" s="112"/>
      <c r="D658" s="112"/>
      <c r="E658" s="113"/>
      <c r="F658" s="113"/>
      <c r="G658" s="113"/>
      <c r="H658" s="113"/>
      <c r="I658" s="113"/>
      <c r="J658" s="113"/>
      <c r="K658" s="113"/>
    </row>
    <row r="659" spans="2:11">
      <c r="B659" s="112"/>
      <c r="C659" s="112"/>
      <c r="D659" s="112"/>
      <c r="E659" s="113"/>
      <c r="F659" s="113"/>
      <c r="G659" s="113"/>
      <c r="H659" s="113"/>
      <c r="I659" s="113"/>
      <c r="J659" s="113"/>
      <c r="K659" s="113"/>
    </row>
    <row r="660" spans="2:11">
      <c r="B660" s="112"/>
      <c r="C660" s="112"/>
      <c r="D660" s="112"/>
      <c r="E660" s="113"/>
      <c r="F660" s="113"/>
      <c r="G660" s="113"/>
      <c r="H660" s="113"/>
      <c r="I660" s="113"/>
      <c r="J660" s="113"/>
      <c r="K660" s="113"/>
    </row>
    <row r="661" spans="2:11">
      <c r="B661" s="112"/>
      <c r="C661" s="112"/>
      <c r="D661" s="112"/>
      <c r="E661" s="113"/>
      <c r="F661" s="113"/>
      <c r="G661" s="113"/>
      <c r="H661" s="113"/>
      <c r="I661" s="113"/>
      <c r="J661" s="113"/>
      <c r="K661" s="113"/>
    </row>
    <row r="662" spans="2:11">
      <c r="B662" s="112"/>
      <c r="C662" s="112"/>
      <c r="D662" s="112"/>
      <c r="E662" s="113"/>
      <c r="F662" s="113"/>
      <c r="G662" s="113"/>
      <c r="H662" s="113"/>
      <c r="I662" s="113"/>
      <c r="J662" s="113"/>
      <c r="K662" s="113"/>
    </row>
    <row r="663" spans="2:11">
      <c r="B663" s="112"/>
      <c r="C663" s="112"/>
      <c r="D663" s="112"/>
      <c r="E663" s="113"/>
      <c r="F663" s="113"/>
      <c r="G663" s="113"/>
      <c r="H663" s="113"/>
      <c r="I663" s="113"/>
      <c r="J663" s="113"/>
      <c r="K663" s="113"/>
    </row>
    <row r="664" spans="2:11">
      <c r="B664" s="112"/>
      <c r="C664" s="112"/>
      <c r="D664" s="112"/>
      <c r="E664" s="113"/>
      <c r="F664" s="113"/>
      <c r="G664" s="113"/>
      <c r="H664" s="113"/>
      <c r="I664" s="113"/>
      <c r="J664" s="113"/>
      <c r="K664" s="113"/>
    </row>
    <row r="665" spans="2:11">
      <c r="B665" s="112"/>
      <c r="C665" s="112"/>
      <c r="D665" s="112"/>
      <c r="E665" s="113"/>
      <c r="F665" s="113"/>
      <c r="G665" s="113"/>
      <c r="H665" s="113"/>
      <c r="I665" s="113"/>
      <c r="J665" s="113"/>
      <c r="K665" s="113"/>
    </row>
    <row r="666" spans="2:11">
      <c r="B666" s="112"/>
      <c r="C666" s="112"/>
      <c r="D666" s="112"/>
      <c r="E666" s="113"/>
      <c r="F666" s="113"/>
      <c r="G666" s="113"/>
      <c r="H666" s="113"/>
      <c r="I666" s="113"/>
      <c r="J666" s="113"/>
      <c r="K666" s="113"/>
    </row>
    <row r="667" spans="2:11">
      <c r="B667" s="112"/>
      <c r="C667" s="112"/>
      <c r="D667" s="112"/>
      <c r="E667" s="113"/>
      <c r="F667" s="113"/>
      <c r="G667" s="113"/>
      <c r="H667" s="113"/>
      <c r="I667" s="113"/>
      <c r="J667" s="113"/>
      <c r="K667" s="113"/>
    </row>
    <row r="668" spans="2:11">
      <c r="B668" s="112"/>
      <c r="C668" s="112"/>
      <c r="D668" s="112"/>
      <c r="E668" s="113"/>
      <c r="F668" s="113"/>
      <c r="G668" s="113"/>
      <c r="H668" s="113"/>
      <c r="I668" s="113"/>
      <c r="J668" s="113"/>
      <c r="K668" s="113"/>
    </row>
    <row r="669" spans="2:11">
      <c r="B669" s="112"/>
      <c r="C669" s="112"/>
      <c r="D669" s="112"/>
      <c r="E669" s="113"/>
      <c r="F669" s="113"/>
      <c r="G669" s="113"/>
      <c r="H669" s="113"/>
      <c r="I669" s="113"/>
      <c r="J669" s="113"/>
      <c r="K669" s="113"/>
    </row>
    <row r="670" spans="2:11">
      <c r="B670" s="112"/>
      <c r="C670" s="112"/>
      <c r="D670" s="112"/>
      <c r="E670" s="113"/>
      <c r="F670" s="113"/>
      <c r="G670" s="113"/>
      <c r="H670" s="113"/>
      <c r="I670" s="113"/>
      <c r="J670" s="113"/>
      <c r="K670" s="113"/>
    </row>
    <row r="671" spans="2:11">
      <c r="B671" s="112"/>
      <c r="C671" s="112"/>
      <c r="D671" s="112"/>
      <c r="E671" s="113"/>
      <c r="F671" s="113"/>
      <c r="G671" s="113"/>
      <c r="H671" s="113"/>
      <c r="I671" s="113"/>
      <c r="J671" s="113"/>
      <c r="K671" s="113"/>
    </row>
    <row r="672" spans="2:11">
      <c r="B672" s="112"/>
      <c r="C672" s="112"/>
      <c r="D672" s="112"/>
      <c r="E672" s="113"/>
      <c r="F672" s="113"/>
      <c r="G672" s="113"/>
      <c r="H672" s="113"/>
      <c r="I672" s="113"/>
      <c r="J672" s="113"/>
      <c r="K672" s="113"/>
    </row>
    <row r="673" spans="2:11">
      <c r="B673" s="112"/>
      <c r="C673" s="112"/>
      <c r="D673" s="112"/>
      <c r="E673" s="113"/>
      <c r="F673" s="113"/>
      <c r="G673" s="113"/>
      <c r="H673" s="113"/>
      <c r="I673" s="113"/>
      <c r="J673" s="113"/>
      <c r="K673" s="113"/>
    </row>
    <row r="674" spans="2:11">
      <c r="B674" s="112"/>
      <c r="C674" s="112"/>
      <c r="D674" s="112"/>
      <c r="E674" s="113"/>
      <c r="F674" s="113"/>
      <c r="G674" s="113"/>
      <c r="H674" s="113"/>
      <c r="I674" s="113"/>
      <c r="J674" s="113"/>
      <c r="K674" s="113"/>
    </row>
    <row r="675" spans="2:11">
      <c r="B675" s="112"/>
      <c r="C675" s="112"/>
      <c r="D675" s="112"/>
      <c r="E675" s="113"/>
      <c r="F675" s="113"/>
      <c r="G675" s="113"/>
      <c r="H675" s="113"/>
      <c r="I675" s="113"/>
      <c r="J675" s="113"/>
      <c r="K675" s="113"/>
    </row>
    <row r="676" spans="2:11">
      <c r="B676" s="112"/>
      <c r="C676" s="112"/>
      <c r="D676" s="112"/>
      <c r="E676" s="113"/>
      <c r="F676" s="113"/>
      <c r="G676" s="113"/>
      <c r="H676" s="113"/>
      <c r="I676" s="113"/>
      <c r="J676" s="113"/>
      <c r="K676" s="113"/>
    </row>
    <row r="677" spans="2:11">
      <c r="B677" s="112"/>
      <c r="C677" s="112"/>
      <c r="D677" s="112"/>
      <c r="E677" s="113"/>
      <c r="F677" s="113"/>
      <c r="G677" s="113"/>
      <c r="H677" s="113"/>
      <c r="I677" s="113"/>
      <c r="J677" s="113"/>
      <c r="K677" s="113"/>
    </row>
    <row r="678" spans="2:11">
      <c r="B678" s="112"/>
      <c r="C678" s="112"/>
      <c r="D678" s="112"/>
      <c r="E678" s="113"/>
      <c r="F678" s="113"/>
      <c r="G678" s="113"/>
      <c r="H678" s="113"/>
      <c r="I678" s="113"/>
      <c r="J678" s="113"/>
      <c r="K678" s="113"/>
    </row>
    <row r="679" spans="2:11">
      <c r="B679" s="112"/>
      <c r="C679" s="112"/>
      <c r="D679" s="112"/>
      <c r="E679" s="113"/>
      <c r="F679" s="113"/>
      <c r="G679" s="113"/>
      <c r="H679" s="113"/>
      <c r="I679" s="113"/>
      <c r="J679" s="113"/>
      <c r="K679" s="113"/>
    </row>
    <row r="680" spans="2:11">
      <c r="B680" s="112"/>
      <c r="C680" s="112"/>
      <c r="D680" s="112"/>
      <c r="E680" s="113"/>
      <c r="F680" s="113"/>
      <c r="G680" s="113"/>
      <c r="H680" s="113"/>
      <c r="I680" s="113"/>
      <c r="J680" s="113"/>
      <c r="K680" s="113"/>
    </row>
    <row r="681" spans="2:11">
      <c r="B681" s="112"/>
      <c r="C681" s="112"/>
      <c r="D681" s="112"/>
      <c r="E681" s="113"/>
      <c r="F681" s="113"/>
      <c r="G681" s="113"/>
      <c r="H681" s="113"/>
      <c r="I681" s="113"/>
      <c r="J681" s="113"/>
      <c r="K681" s="113"/>
    </row>
    <row r="682" spans="2:11">
      <c r="B682" s="112"/>
      <c r="C682" s="112"/>
      <c r="D682" s="112"/>
      <c r="E682" s="113"/>
      <c r="F682" s="113"/>
      <c r="G682" s="113"/>
      <c r="H682" s="113"/>
      <c r="I682" s="113"/>
      <c r="J682" s="113"/>
      <c r="K682" s="113"/>
    </row>
    <row r="683" spans="2:11">
      <c r="B683" s="112"/>
      <c r="C683" s="112"/>
      <c r="D683" s="112"/>
      <c r="E683" s="113"/>
      <c r="F683" s="113"/>
      <c r="G683" s="113"/>
      <c r="H683" s="113"/>
      <c r="I683" s="113"/>
      <c r="J683" s="113"/>
      <c r="K683" s="113"/>
    </row>
    <row r="684" spans="2:11">
      <c r="B684" s="112"/>
      <c r="C684" s="112"/>
      <c r="D684" s="112"/>
      <c r="E684" s="113"/>
      <c r="F684" s="113"/>
      <c r="G684" s="113"/>
      <c r="H684" s="113"/>
      <c r="I684" s="113"/>
      <c r="J684" s="113"/>
      <c r="K684" s="113"/>
    </row>
    <row r="685" spans="2:11">
      <c r="B685" s="112"/>
      <c r="C685" s="112"/>
      <c r="D685" s="112"/>
      <c r="E685" s="113"/>
      <c r="F685" s="113"/>
      <c r="G685" s="113"/>
      <c r="H685" s="113"/>
      <c r="I685" s="113"/>
      <c r="J685" s="113"/>
      <c r="K685" s="113"/>
    </row>
    <row r="686" spans="2:11">
      <c r="B686" s="112"/>
      <c r="C686" s="112"/>
      <c r="D686" s="112"/>
      <c r="E686" s="113"/>
      <c r="F686" s="113"/>
      <c r="G686" s="113"/>
      <c r="H686" s="113"/>
      <c r="I686" s="113"/>
      <c r="J686" s="113"/>
      <c r="K686" s="113"/>
    </row>
    <row r="687" spans="2:11">
      <c r="B687" s="112"/>
      <c r="C687" s="112"/>
      <c r="D687" s="112"/>
      <c r="E687" s="113"/>
      <c r="F687" s="113"/>
      <c r="G687" s="113"/>
      <c r="H687" s="113"/>
      <c r="I687" s="113"/>
      <c r="J687" s="113"/>
      <c r="K687" s="113"/>
    </row>
    <row r="688" spans="2:11">
      <c r="B688" s="112"/>
      <c r="C688" s="112"/>
      <c r="D688" s="112"/>
      <c r="E688" s="113"/>
      <c r="F688" s="113"/>
      <c r="G688" s="113"/>
      <c r="H688" s="113"/>
      <c r="I688" s="113"/>
      <c r="J688" s="113"/>
      <c r="K688" s="113"/>
    </row>
    <row r="689" spans="2:11">
      <c r="B689" s="112"/>
      <c r="C689" s="112"/>
      <c r="D689" s="112"/>
      <c r="E689" s="113"/>
      <c r="F689" s="113"/>
      <c r="G689" s="113"/>
      <c r="H689" s="113"/>
      <c r="I689" s="113"/>
      <c r="J689" s="113"/>
      <c r="K689" s="113"/>
    </row>
    <row r="690" spans="2:11">
      <c r="B690" s="112"/>
      <c r="C690" s="112"/>
      <c r="D690" s="112"/>
      <c r="E690" s="113"/>
      <c r="F690" s="113"/>
      <c r="G690" s="113"/>
      <c r="H690" s="113"/>
      <c r="I690" s="113"/>
      <c r="J690" s="113"/>
      <c r="K690" s="113"/>
    </row>
    <row r="691" spans="2:11">
      <c r="B691" s="112"/>
      <c r="C691" s="112"/>
      <c r="D691" s="112"/>
      <c r="E691" s="113"/>
      <c r="F691" s="113"/>
      <c r="G691" s="113"/>
      <c r="H691" s="113"/>
      <c r="I691" s="113"/>
      <c r="J691" s="113"/>
      <c r="K691" s="113"/>
    </row>
    <row r="692" spans="2:11">
      <c r="B692" s="112"/>
      <c r="C692" s="112"/>
      <c r="D692" s="112"/>
      <c r="E692" s="113"/>
      <c r="F692" s="113"/>
      <c r="G692" s="113"/>
      <c r="H692" s="113"/>
      <c r="I692" s="113"/>
      <c r="J692" s="113"/>
      <c r="K692" s="113"/>
    </row>
    <row r="693" spans="2:11">
      <c r="B693" s="112"/>
      <c r="C693" s="112"/>
      <c r="D693" s="112"/>
      <c r="E693" s="113"/>
      <c r="F693" s="113"/>
      <c r="G693" s="113"/>
      <c r="H693" s="113"/>
      <c r="I693" s="113"/>
      <c r="J693" s="113"/>
      <c r="K693" s="113"/>
    </row>
    <row r="694" spans="2:11">
      <c r="B694" s="112"/>
      <c r="C694" s="112"/>
      <c r="D694" s="112"/>
      <c r="E694" s="113"/>
      <c r="F694" s="113"/>
      <c r="G694" s="113"/>
      <c r="H694" s="113"/>
      <c r="I694" s="113"/>
      <c r="J694" s="113"/>
      <c r="K694" s="113"/>
    </row>
    <row r="695" spans="2:11">
      <c r="B695" s="112"/>
      <c r="C695" s="112"/>
      <c r="D695" s="112"/>
      <c r="E695" s="113"/>
      <c r="F695" s="113"/>
      <c r="G695" s="113"/>
      <c r="H695" s="113"/>
      <c r="I695" s="113"/>
      <c r="J695" s="113"/>
      <c r="K695" s="113"/>
    </row>
    <row r="696" spans="2:11">
      <c r="B696" s="112"/>
      <c r="C696" s="112"/>
      <c r="D696" s="112"/>
      <c r="E696" s="113"/>
      <c r="F696" s="113"/>
      <c r="G696" s="113"/>
      <c r="H696" s="113"/>
      <c r="I696" s="113"/>
      <c r="J696" s="113"/>
      <c r="K696" s="113"/>
    </row>
    <row r="697" spans="2:11">
      <c r="B697" s="112"/>
      <c r="C697" s="112"/>
      <c r="D697" s="112"/>
      <c r="E697" s="113"/>
      <c r="F697" s="113"/>
      <c r="G697" s="113"/>
      <c r="H697" s="113"/>
      <c r="I697" s="113"/>
      <c r="J697" s="113"/>
      <c r="K697" s="113"/>
    </row>
    <row r="698" spans="2:11">
      <c r="B698" s="112"/>
      <c r="C698" s="112"/>
      <c r="D698" s="112"/>
      <c r="E698" s="113"/>
      <c r="F698" s="113"/>
      <c r="G698" s="113"/>
      <c r="H698" s="113"/>
      <c r="I698" s="113"/>
      <c r="J698" s="113"/>
      <c r="K698" s="113"/>
    </row>
    <row r="699" spans="2:11">
      <c r="B699" s="112"/>
      <c r="C699" s="112"/>
      <c r="D699" s="112"/>
      <c r="E699" s="113"/>
      <c r="F699" s="113"/>
      <c r="G699" s="113"/>
      <c r="H699" s="113"/>
      <c r="I699" s="113"/>
      <c r="J699" s="113"/>
      <c r="K699" s="113"/>
    </row>
    <row r="700" spans="2:11">
      <c r="B700" s="112"/>
      <c r="C700" s="112"/>
      <c r="D700" s="112"/>
      <c r="E700" s="113"/>
      <c r="F700" s="113"/>
      <c r="G700" s="113"/>
      <c r="H700" s="113"/>
      <c r="I700" s="113"/>
      <c r="J700" s="113"/>
      <c r="K700" s="113"/>
    </row>
    <row r="701" spans="2:11">
      <c r="B701" s="112"/>
      <c r="C701" s="112"/>
      <c r="D701" s="112"/>
      <c r="E701" s="113"/>
      <c r="F701" s="113"/>
      <c r="G701" s="113"/>
      <c r="H701" s="113"/>
      <c r="I701" s="113"/>
      <c r="J701" s="113"/>
      <c r="K701" s="113"/>
    </row>
    <row r="702" spans="2:11">
      <c r="B702" s="112"/>
      <c r="C702" s="112"/>
      <c r="D702" s="112"/>
      <c r="E702" s="113"/>
      <c r="F702" s="113"/>
      <c r="G702" s="113"/>
      <c r="H702" s="113"/>
      <c r="I702" s="113"/>
      <c r="J702" s="113"/>
      <c r="K702" s="113"/>
    </row>
    <row r="703" spans="2:11">
      <c r="B703" s="112"/>
      <c r="C703" s="112"/>
      <c r="D703" s="112"/>
      <c r="E703" s="113"/>
      <c r="F703" s="113"/>
      <c r="G703" s="113"/>
      <c r="H703" s="113"/>
      <c r="I703" s="113"/>
      <c r="J703" s="113"/>
      <c r="K703" s="113"/>
    </row>
    <row r="704" spans="2:11">
      <c r="B704" s="112"/>
      <c r="C704" s="112"/>
      <c r="D704" s="112"/>
      <c r="E704" s="113"/>
      <c r="F704" s="113"/>
      <c r="G704" s="113"/>
      <c r="H704" s="113"/>
      <c r="I704" s="113"/>
      <c r="J704" s="113"/>
      <c r="K704" s="113"/>
    </row>
    <row r="705" spans="2:11">
      <c r="B705" s="112"/>
      <c r="C705" s="112"/>
      <c r="D705" s="112"/>
      <c r="E705" s="113"/>
      <c r="F705" s="113"/>
      <c r="G705" s="113"/>
      <c r="H705" s="113"/>
      <c r="I705" s="113"/>
      <c r="J705" s="113"/>
      <c r="K705" s="113"/>
    </row>
    <row r="706" spans="2:11">
      <c r="B706" s="112"/>
      <c r="C706" s="112"/>
      <c r="D706" s="112"/>
      <c r="E706" s="113"/>
      <c r="F706" s="113"/>
      <c r="G706" s="113"/>
      <c r="H706" s="113"/>
      <c r="I706" s="113"/>
      <c r="J706" s="113"/>
      <c r="K706" s="113"/>
    </row>
    <row r="707" spans="2:11">
      <c r="B707" s="112"/>
      <c r="C707" s="112"/>
      <c r="D707" s="112"/>
      <c r="E707" s="113"/>
      <c r="F707" s="113"/>
      <c r="G707" s="113"/>
      <c r="H707" s="113"/>
      <c r="I707" s="113"/>
      <c r="J707" s="113"/>
      <c r="K707" s="113"/>
    </row>
    <row r="708" spans="2:11">
      <c r="B708" s="112"/>
      <c r="C708" s="112"/>
      <c r="D708" s="112"/>
      <c r="E708" s="113"/>
      <c r="F708" s="113"/>
      <c r="G708" s="113"/>
      <c r="H708" s="113"/>
      <c r="I708" s="113"/>
      <c r="J708" s="113"/>
      <c r="K708" s="113"/>
    </row>
    <row r="709" spans="2:11">
      <c r="B709" s="112"/>
      <c r="C709" s="112"/>
      <c r="D709" s="112"/>
      <c r="E709" s="113"/>
      <c r="F709" s="113"/>
      <c r="G709" s="113"/>
      <c r="H709" s="113"/>
      <c r="I709" s="113"/>
      <c r="J709" s="113"/>
      <c r="K709" s="113"/>
    </row>
    <row r="710" spans="2:11">
      <c r="B710" s="112"/>
      <c r="C710" s="112"/>
      <c r="D710" s="112"/>
      <c r="E710" s="113"/>
      <c r="F710" s="113"/>
      <c r="G710" s="113"/>
      <c r="H710" s="113"/>
      <c r="I710" s="113"/>
      <c r="J710" s="113"/>
      <c r="K710" s="113"/>
    </row>
    <row r="711" spans="2:11">
      <c r="B711" s="112"/>
      <c r="C711" s="112"/>
      <c r="D711" s="112"/>
      <c r="E711" s="113"/>
      <c r="F711" s="113"/>
      <c r="G711" s="113"/>
      <c r="H711" s="113"/>
      <c r="I711" s="113"/>
      <c r="J711" s="113"/>
      <c r="K711" s="113"/>
    </row>
    <row r="712" spans="2:11">
      <c r="B712" s="112"/>
      <c r="C712" s="112"/>
      <c r="D712" s="112"/>
      <c r="E712" s="113"/>
      <c r="F712" s="113"/>
      <c r="G712" s="113"/>
      <c r="H712" s="113"/>
      <c r="I712" s="113"/>
      <c r="J712" s="113"/>
      <c r="K712" s="113"/>
    </row>
    <row r="713" spans="2:11">
      <c r="B713" s="112"/>
      <c r="C713" s="112"/>
      <c r="D713" s="112"/>
      <c r="E713" s="113"/>
      <c r="F713" s="113"/>
      <c r="G713" s="113"/>
      <c r="H713" s="113"/>
      <c r="I713" s="113"/>
      <c r="J713" s="113"/>
      <c r="K713" s="113"/>
    </row>
    <row r="714" spans="2:11">
      <c r="B714" s="112"/>
      <c r="C714" s="112"/>
      <c r="D714" s="112"/>
      <c r="E714" s="113"/>
      <c r="F714" s="113"/>
      <c r="G714" s="113"/>
      <c r="H714" s="113"/>
      <c r="I714" s="113"/>
      <c r="J714" s="113"/>
      <c r="K714" s="113"/>
    </row>
    <row r="715" spans="2:11">
      <c r="B715" s="112"/>
      <c r="C715" s="112"/>
      <c r="D715" s="112"/>
      <c r="E715" s="113"/>
      <c r="F715" s="113"/>
      <c r="G715" s="113"/>
      <c r="H715" s="113"/>
      <c r="I715" s="113"/>
      <c r="J715" s="113"/>
      <c r="K715" s="113"/>
    </row>
    <row r="716" spans="2:11">
      <c r="B716" s="112"/>
      <c r="C716" s="112"/>
      <c r="D716" s="112"/>
      <c r="E716" s="113"/>
      <c r="F716" s="113"/>
      <c r="G716" s="113"/>
      <c r="H716" s="113"/>
      <c r="I716" s="113"/>
      <c r="J716" s="113"/>
      <c r="K716" s="113"/>
    </row>
    <row r="717" spans="2:11">
      <c r="B717" s="112"/>
      <c r="C717" s="112"/>
      <c r="D717" s="112"/>
      <c r="E717" s="113"/>
      <c r="F717" s="113"/>
      <c r="G717" s="113"/>
      <c r="H717" s="113"/>
      <c r="I717" s="113"/>
      <c r="J717" s="113"/>
      <c r="K717" s="113"/>
    </row>
    <row r="718" spans="2:11">
      <c r="B718" s="112"/>
      <c r="C718" s="112"/>
      <c r="D718" s="112"/>
      <c r="E718" s="113"/>
      <c r="F718" s="113"/>
      <c r="G718" s="113"/>
      <c r="H718" s="113"/>
      <c r="I718" s="113"/>
      <c r="J718" s="113"/>
      <c r="K718" s="113"/>
    </row>
    <row r="719" spans="2:11">
      <c r="B719" s="112"/>
      <c r="C719" s="112"/>
      <c r="D719" s="112"/>
      <c r="E719" s="113"/>
      <c r="F719" s="113"/>
      <c r="G719" s="113"/>
      <c r="H719" s="113"/>
      <c r="I719" s="113"/>
      <c r="J719" s="113"/>
      <c r="K719" s="113"/>
    </row>
    <row r="720" spans="2:11">
      <c r="B720" s="112"/>
      <c r="C720" s="112"/>
      <c r="D720" s="112"/>
      <c r="E720" s="113"/>
      <c r="F720" s="113"/>
      <c r="G720" s="113"/>
      <c r="H720" s="113"/>
      <c r="I720" s="113"/>
      <c r="J720" s="113"/>
      <c r="K720" s="113"/>
    </row>
    <row r="721" spans="2:11">
      <c r="B721" s="112"/>
      <c r="C721" s="112"/>
      <c r="D721" s="112"/>
      <c r="E721" s="113"/>
      <c r="F721" s="113"/>
      <c r="G721" s="113"/>
      <c r="H721" s="113"/>
      <c r="I721" s="113"/>
      <c r="J721" s="113"/>
      <c r="K721" s="113"/>
    </row>
    <row r="722" spans="2:11">
      <c r="B722" s="112"/>
      <c r="C722" s="112"/>
      <c r="D722" s="112"/>
      <c r="E722" s="113"/>
      <c r="F722" s="113"/>
      <c r="G722" s="113"/>
      <c r="H722" s="113"/>
      <c r="I722" s="113"/>
      <c r="J722" s="113"/>
      <c r="K722" s="113"/>
    </row>
    <row r="723" spans="2:11">
      <c r="B723" s="112"/>
      <c r="C723" s="112"/>
      <c r="D723" s="112"/>
      <c r="E723" s="113"/>
      <c r="F723" s="113"/>
      <c r="G723" s="113"/>
      <c r="H723" s="113"/>
      <c r="I723" s="113"/>
      <c r="J723" s="113"/>
      <c r="K723" s="113"/>
    </row>
    <row r="724" spans="2:11">
      <c r="B724" s="112"/>
      <c r="C724" s="112"/>
      <c r="D724" s="112"/>
      <c r="E724" s="113"/>
      <c r="F724" s="113"/>
      <c r="G724" s="113"/>
      <c r="H724" s="113"/>
      <c r="I724" s="113"/>
      <c r="J724" s="113"/>
      <c r="K724" s="113"/>
    </row>
    <row r="725" spans="2:11">
      <c r="B725" s="112"/>
      <c r="C725" s="112"/>
      <c r="D725" s="112"/>
      <c r="E725" s="113"/>
      <c r="F725" s="113"/>
      <c r="G725" s="113"/>
      <c r="H725" s="113"/>
      <c r="I725" s="113"/>
      <c r="J725" s="113"/>
      <c r="K725" s="113"/>
    </row>
    <row r="726" spans="2:11">
      <c r="B726" s="112"/>
      <c r="C726" s="112"/>
      <c r="D726" s="112"/>
      <c r="E726" s="113"/>
      <c r="F726" s="113"/>
      <c r="G726" s="113"/>
      <c r="H726" s="113"/>
      <c r="I726" s="113"/>
      <c r="J726" s="113"/>
      <c r="K726" s="113"/>
    </row>
    <row r="727" spans="2:11">
      <c r="B727" s="112"/>
      <c r="C727" s="112"/>
      <c r="D727" s="112"/>
      <c r="E727" s="113"/>
      <c r="F727" s="113"/>
      <c r="G727" s="113"/>
      <c r="H727" s="113"/>
      <c r="I727" s="113"/>
      <c r="J727" s="113"/>
      <c r="K727" s="113"/>
    </row>
    <row r="728" spans="2:11">
      <c r="B728" s="112"/>
      <c r="C728" s="112"/>
      <c r="D728" s="112"/>
      <c r="E728" s="113"/>
      <c r="F728" s="113"/>
      <c r="G728" s="113"/>
      <c r="H728" s="113"/>
      <c r="I728" s="113"/>
      <c r="J728" s="113"/>
      <c r="K728" s="113"/>
    </row>
    <row r="729" spans="2:11">
      <c r="B729" s="112"/>
      <c r="C729" s="112"/>
      <c r="D729" s="112"/>
      <c r="E729" s="113"/>
      <c r="F729" s="113"/>
      <c r="G729" s="113"/>
      <c r="H729" s="113"/>
      <c r="I729" s="113"/>
      <c r="J729" s="113"/>
      <c r="K729" s="113"/>
    </row>
    <row r="730" spans="2:11">
      <c r="B730" s="112"/>
      <c r="C730" s="112"/>
      <c r="D730" s="112"/>
      <c r="E730" s="113"/>
      <c r="F730" s="113"/>
      <c r="G730" s="113"/>
      <c r="H730" s="113"/>
      <c r="I730" s="113"/>
      <c r="J730" s="113"/>
      <c r="K730" s="113"/>
    </row>
    <row r="731" spans="2:11">
      <c r="B731" s="112"/>
      <c r="C731" s="112"/>
      <c r="D731" s="112"/>
      <c r="E731" s="113"/>
      <c r="F731" s="113"/>
      <c r="G731" s="113"/>
      <c r="H731" s="113"/>
      <c r="I731" s="113"/>
      <c r="J731" s="113"/>
      <c r="K731" s="113"/>
    </row>
    <row r="732" spans="2:11">
      <c r="B732" s="112"/>
      <c r="C732" s="112"/>
      <c r="D732" s="112"/>
      <c r="E732" s="113"/>
      <c r="F732" s="113"/>
      <c r="G732" s="113"/>
      <c r="H732" s="113"/>
      <c r="I732" s="113"/>
      <c r="J732" s="113"/>
      <c r="K732" s="113"/>
    </row>
    <row r="733" spans="2:11">
      <c r="B733" s="112"/>
      <c r="C733" s="112"/>
      <c r="D733" s="112"/>
      <c r="E733" s="113"/>
      <c r="F733" s="113"/>
      <c r="G733" s="113"/>
      <c r="H733" s="113"/>
      <c r="I733" s="113"/>
      <c r="J733" s="113"/>
      <c r="K733" s="113"/>
    </row>
    <row r="734" spans="2:11">
      <c r="B734" s="112"/>
      <c r="C734" s="112"/>
      <c r="D734" s="112"/>
      <c r="E734" s="113"/>
      <c r="F734" s="113"/>
      <c r="G734" s="113"/>
      <c r="H734" s="113"/>
      <c r="I734" s="113"/>
      <c r="J734" s="113"/>
      <c r="K734" s="113"/>
    </row>
    <row r="735" spans="2:11">
      <c r="B735" s="112"/>
      <c r="C735" s="112"/>
      <c r="D735" s="112"/>
      <c r="E735" s="113"/>
      <c r="F735" s="113"/>
      <c r="G735" s="113"/>
      <c r="H735" s="113"/>
      <c r="I735" s="113"/>
      <c r="J735" s="113"/>
      <c r="K735" s="113"/>
    </row>
    <row r="736" spans="2:11">
      <c r="B736" s="112"/>
      <c r="C736" s="112"/>
      <c r="D736" s="112"/>
      <c r="E736" s="113"/>
      <c r="F736" s="113"/>
      <c r="G736" s="113"/>
      <c r="H736" s="113"/>
      <c r="I736" s="113"/>
      <c r="J736" s="113"/>
      <c r="K736" s="113"/>
    </row>
    <row r="737" spans="2:11">
      <c r="B737" s="112"/>
      <c r="C737" s="112"/>
      <c r="D737" s="112"/>
      <c r="E737" s="113"/>
      <c r="F737" s="113"/>
      <c r="G737" s="113"/>
      <c r="H737" s="113"/>
      <c r="I737" s="113"/>
      <c r="J737" s="113"/>
      <c r="K737" s="113"/>
    </row>
    <row r="738" spans="2:11">
      <c r="B738" s="112"/>
      <c r="C738" s="112"/>
      <c r="D738" s="112"/>
      <c r="E738" s="113"/>
      <c r="F738" s="113"/>
      <c r="G738" s="113"/>
      <c r="H738" s="113"/>
      <c r="I738" s="113"/>
      <c r="J738" s="113"/>
      <c r="K738" s="113"/>
    </row>
    <row r="739" spans="2:11">
      <c r="B739" s="112"/>
      <c r="C739" s="112"/>
      <c r="D739" s="112"/>
      <c r="E739" s="113"/>
      <c r="F739" s="113"/>
      <c r="G739" s="113"/>
      <c r="H739" s="113"/>
      <c r="I739" s="113"/>
      <c r="J739" s="113"/>
      <c r="K739" s="113"/>
    </row>
    <row r="740" spans="2:11">
      <c r="B740" s="112"/>
      <c r="C740" s="112"/>
      <c r="D740" s="112"/>
      <c r="E740" s="113"/>
      <c r="F740" s="113"/>
      <c r="G740" s="113"/>
      <c r="H740" s="113"/>
      <c r="I740" s="113"/>
      <c r="J740" s="113"/>
      <c r="K740" s="113"/>
    </row>
    <row r="741" spans="2:11">
      <c r="B741" s="112"/>
      <c r="C741" s="112"/>
      <c r="D741" s="112"/>
      <c r="E741" s="113"/>
      <c r="F741" s="113"/>
      <c r="G741" s="113"/>
      <c r="H741" s="113"/>
      <c r="I741" s="113"/>
      <c r="J741" s="113"/>
      <c r="K741" s="113"/>
    </row>
    <row r="742" spans="2:11">
      <c r="B742" s="112"/>
      <c r="C742" s="112"/>
      <c r="D742" s="112"/>
      <c r="E742" s="113"/>
      <c r="F742" s="113"/>
      <c r="G742" s="113"/>
      <c r="H742" s="113"/>
      <c r="I742" s="113"/>
      <c r="J742" s="113"/>
      <c r="K742" s="113"/>
    </row>
    <row r="743" spans="2:11">
      <c r="B743" s="112"/>
      <c r="C743" s="112"/>
      <c r="D743" s="112"/>
      <c r="E743" s="113"/>
      <c r="F743" s="113"/>
      <c r="G743" s="113"/>
      <c r="H743" s="113"/>
      <c r="I743" s="113"/>
      <c r="J743" s="113"/>
      <c r="K743" s="113"/>
    </row>
    <row r="744" spans="2:11">
      <c r="B744" s="112"/>
      <c r="C744" s="112"/>
      <c r="D744" s="112"/>
      <c r="E744" s="113"/>
      <c r="F744" s="113"/>
      <c r="G744" s="113"/>
      <c r="H744" s="113"/>
      <c r="I744" s="113"/>
      <c r="J744" s="113"/>
      <c r="K744" s="113"/>
    </row>
    <row r="745" spans="2:11">
      <c r="B745" s="112"/>
      <c r="C745" s="112"/>
      <c r="D745" s="112"/>
      <c r="E745" s="113"/>
      <c r="F745" s="113"/>
      <c r="G745" s="113"/>
      <c r="H745" s="113"/>
      <c r="I745" s="113"/>
      <c r="J745" s="113"/>
      <c r="K745" s="113"/>
    </row>
    <row r="746" spans="2:11">
      <c r="B746" s="112"/>
      <c r="C746" s="112"/>
      <c r="D746" s="112"/>
      <c r="E746" s="113"/>
      <c r="F746" s="113"/>
      <c r="G746" s="113"/>
      <c r="H746" s="113"/>
      <c r="I746" s="113"/>
      <c r="J746" s="113"/>
      <c r="K746" s="113"/>
    </row>
    <row r="747" spans="2:11">
      <c r="B747" s="112"/>
      <c r="C747" s="112"/>
      <c r="D747" s="112"/>
      <c r="E747" s="113"/>
      <c r="F747" s="113"/>
      <c r="G747" s="113"/>
      <c r="H747" s="113"/>
      <c r="I747" s="113"/>
      <c r="J747" s="113"/>
      <c r="K747" s="113"/>
    </row>
    <row r="748" spans="2:11">
      <c r="B748" s="112"/>
      <c r="C748" s="112"/>
      <c r="D748" s="112"/>
      <c r="E748" s="113"/>
      <c r="F748" s="113"/>
      <c r="G748" s="113"/>
      <c r="H748" s="113"/>
      <c r="I748" s="113"/>
      <c r="J748" s="113"/>
      <c r="K748" s="113"/>
    </row>
    <row r="749" spans="2:11">
      <c r="B749" s="112"/>
      <c r="C749" s="112"/>
      <c r="D749" s="112"/>
      <c r="E749" s="113"/>
      <c r="F749" s="113"/>
      <c r="G749" s="113"/>
      <c r="H749" s="113"/>
      <c r="I749" s="113"/>
      <c r="J749" s="113"/>
      <c r="K749" s="113"/>
    </row>
    <row r="750" spans="2:11">
      <c r="B750" s="112"/>
      <c r="C750" s="112"/>
      <c r="D750" s="112"/>
      <c r="E750" s="113"/>
      <c r="F750" s="113"/>
      <c r="G750" s="113"/>
      <c r="H750" s="113"/>
      <c r="I750" s="113"/>
      <c r="J750" s="113"/>
      <c r="K750" s="113"/>
    </row>
    <row r="751" spans="2:11">
      <c r="B751" s="112"/>
      <c r="C751" s="112"/>
      <c r="D751" s="112"/>
      <c r="E751" s="113"/>
      <c r="F751" s="113"/>
      <c r="G751" s="113"/>
      <c r="H751" s="113"/>
      <c r="I751" s="113"/>
      <c r="J751" s="113"/>
      <c r="K751" s="113"/>
    </row>
    <row r="752" spans="2:11">
      <c r="B752" s="112"/>
      <c r="C752" s="112"/>
      <c r="D752" s="112"/>
      <c r="E752" s="113"/>
      <c r="F752" s="113"/>
      <c r="G752" s="113"/>
      <c r="H752" s="113"/>
      <c r="I752" s="113"/>
      <c r="J752" s="113"/>
      <c r="K752" s="113"/>
    </row>
    <row r="753" spans="2:11">
      <c r="B753" s="112"/>
      <c r="C753" s="112"/>
      <c r="D753" s="112"/>
      <c r="E753" s="113"/>
      <c r="F753" s="113"/>
      <c r="G753" s="113"/>
      <c r="H753" s="113"/>
      <c r="I753" s="113"/>
      <c r="J753" s="113"/>
      <c r="K753" s="113"/>
    </row>
    <row r="754" spans="2:11">
      <c r="B754" s="112"/>
      <c r="C754" s="112"/>
      <c r="D754" s="112"/>
      <c r="E754" s="113"/>
      <c r="F754" s="113"/>
      <c r="G754" s="113"/>
      <c r="H754" s="113"/>
      <c r="I754" s="113"/>
      <c r="J754" s="113"/>
      <c r="K754" s="113"/>
    </row>
    <row r="755" spans="2:11">
      <c r="B755" s="112"/>
      <c r="C755" s="112"/>
      <c r="D755" s="112"/>
      <c r="E755" s="113"/>
      <c r="F755" s="113"/>
      <c r="G755" s="113"/>
      <c r="H755" s="113"/>
      <c r="I755" s="113"/>
      <c r="J755" s="113"/>
      <c r="K755" s="113"/>
    </row>
    <row r="756" spans="2:11">
      <c r="B756" s="112"/>
      <c r="C756" s="112"/>
      <c r="D756" s="112"/>
      <c r="E756" s="113"/>
      <c r="F756" s="113"/>
      <c r="G756" s="113"/>
      <c r="H756" s="113"/>
      <c r="I756" s="113"/>
      <c r="J756" s="113"/>
      <c r="K756" s="113"/>
    </row>
    <row r="757" spans="2:11">
      <c r="B757" s="112"/>
      <c r="C757" s="112"/>
      <c r="D757" s="112"/>
      <c r="E757" s="113"/>
      <c r="F757" s="113"/>
      <c r="G757" s="113"/>
      <c r="H757" s="113"/>
      <c r="I757" s="113"/>
      <c r="J757" s="113"/>
      <c r="K757" s="113"/>
    </row>
    <row r="758" spans="2:11">
      <c r="B758" s="112"/>
      <c r="C758" s="112"/>
      <c r="D758" s="112"/>
      <c r="E758" s="113"/>
      <c r="F758" s="113"/>
      <c r="G758" s="113"/>
      <c r="H758" s="113"/>
      <c r="I758" s="113"/>
      <c r="J758" s="113"/>
      <c r="K758" s="113"/>
    </row>
    <row r="759" spans="2:11">
      <c r="B759" s="112"/>
      <c r="C759" s="112"/>
      <c r="D759" s="112"/>
      <c r="E759" s="113"/>
      <c r="F759" s="113"/>
      <c r="G759" s="113"/>
      <c r="H759" s="113"/>
      <c r="I759" s="113"/>
      <c r="J759" s="113"/>
      <c r="K759" s="113"/>
    </row>
    <row r="760" spans="2:11">
      <c r="B760" s="112"/>
      <c r="C760" s="112"/>
      <c r="D760" s="112"/>
      <c r="E760" s="113"/>
      <c r="F760" s="113"/>
      <c r="G760" s="113"/>
      <c r="H760" s="113"/>
      <c r="I760" s="113"/>
      <c r="J760" s="113"/>
      <c r="K760" s="113"/>
    </row>
    <row r="761" spans="2:11">
      <c r="B761" s="112"/>
      <c r="C761" s="112"/>
      <c r="D761" s="112"/>
      <c r="E761" s="113"/>
      <c r="F761" s="113"/>
      <c r="G761" s="113"/>
      <c r="H761" s="113"/>
      <c r="I761" s="113"/>
      <c r="J761" s="113"/>
      <c r="K761" s="113"/>
    </row>
    <row r="762" spans="2:11">
      <c r="B762" s="112"/>
      <c r="C762" s="112"/>
      <c r="D762" s="112"/>
      <c r="E762" s="113"/>
      <c r="F762" s="113"/>
      <c r="G762" s="113"/>
      <c r="H762" s="113"/>
      <c r="I762" s="113"/>
      <c r="J762" s="113"/>
      <c r="K762" s="113"/>
    </row>
    <row r="763" spans="2:11">
      <c r="B763" s="112"/>
      <c r="C763" s="112"/>
      <c r="D763" s="112"/>
      <c r="E763" s="113"/>
      <c r="F763" s="113"/>
      <c r="G763" s="113"/>
      <c r="H763" s="113"/>
      <c r="I763" s="113"/>
      <c r="J763" s="113"/>
      <c r="K763" s="113"/>
    </row>
    <row r="764" spans="2:11">
      <c r="B764" s="112"/>
      <c r="C764" s="112"/>
      <c r="D764" s="112"/>
      <c r="E764" s="113"/>
      <c r="F764" s="113"/>
      <c r="G764" s="113"/>
      <c r="H764" s="113"/>
      <c r="I764" s="113"/>
      <c r="J764" s="113"/>
      <c r="K764" s="113"/>
    </row>
    <row r="765" spans="2:11">
      <c r="B765" s="112"/>
      <c r="C765" s="112"/>
      <c r="D765" s="112"/>
      <c r="E765" s="113"/>
      <c r="F765" s="113"/>
      <c r="G765" s="113"/>
      <c r="H765" s="113"/>
      <c r="I765" s="113"/>
      <c r="J765" s="113"/>
      <c r="K765" s="113"/>
    </row>
    <row r="766" spans="2:11">
      <c r="B766" s="112"/>
      <c r="C766" s="112"/>
      <c r="D766" s="112"/>
      <c r="E766" s="113"/>
      <c r="F766" s="113"/>
      <c r="G766" s="113"/>
      <c r="H766" s="113"/>
      <c r="I766" s="113"/>
      <c r="J766" s="113"/>
      <c r="K766" s="113"/>
    </row>
    <row r="767" spans="2:11">
      <c r="B767" s="112"/>
      <c r="C767" s="112"/>
      <c r="D767" s="112"/>
      <c r="E767" s="113"/>
      <c r="F767" s="113"/>
      <c r="G767" s="113"/>
      <c r="H767" s="113"/>
      <c r="I767" s="113"/>
      <c r="J767" s="113"/>
      <c r="K767" s="113"/>
    </row>
    <row r="768" spans="2:11">
      <c r="B768" s="112"/>
      <c r="C768" s="112"/>
      <c r="D768" s="112"/>
      <c r="E768" s="113"/>
      <c r="F768" s="113"/>
      <c r="G768" s="113"/>
      <c r="H768" s="113"/>
      <c r="I768" s="113"/>
      <c r="J768" s="113"/>
      <c r="K768" s="113"/>
    </row>
    <row r="769" spans="2:11">
      <c r="B769" s="112"/>
      <c r="C769" s="112"/>
      <c r="D769" s="112"/>
      <c r="E769" s="113"/>
      <c r="F769" s="113"/>
      <c r="G769" s="113"/>
      <c r="H769" s="113"/>
      <c r="I769" s="113"/>
      <c r="J769" s="113"/>
      <c r="K769" s="113"/>
    </row>
    <row r="770" spans="2:11">
      <c r="B770" s="112"/>
      <c r="C770" s="112"/>
      <c r="D770" s="112"/>
      <c r="E770" s="113"/>
      <c r="F770" s="113"/>
      <c r="G770" s="113"/>
      <c r="H770" s="113"/>
      <c r="I770" s="113"/>
      <c r="J770" s="113"/>
      <c r="K770" s="113"/>
    </row>
    <row r="771" spans="2:11">
      <c r="B771" s="112"/>
      <c r="C771" s="112"/>
      <c r="D771" s="112"/>
      <c r="E771" s="113"/>
      <c r="F771" s="113"/>
      <c r="G771" s="113"/>
      <c r="H771" s="113"/>
      <c r="I771" s="113"/>
      <c r="J771" s="113"/>
      <c r="K771" s="113"/>
    </row>
    <row r="772" spans="2:11">
      <c r="B772" s="112"/>
      <c r="C772" s="112"/>
      <c r="D772" s="112"/>
      <c r="E772" s="113"/>
      <c r="F772" s="113"/>
      <c r="G772" s="113"/>
      <c r="H772" s="113"/>
      <c r="I772" s="113"/>
      <c r="J772" s="113"/>
      <c r="K772" s="113"/>
    </row>
    <row r="773" spans="2:11">
      <c r="B773" s="112"/>
      <c r="C773" s="112"/>
      <c r="D773" s="112"/>
      <c r="E773" s="113"/>
      <c r="F773" s="113"/>
      <c r="G773" s="113"/>
      <c r="H773" s="113"/>
      <c r="I773" s="113"/>
      <c r="J773" s="113"/>
      <c r="K773" s="113"/>
    </row>
    <row r="774" spans="2:11">
      <c r="B774" s="112"/>
      <c r="C774" s="112"/>
      <c r="D774" s="112"/>
      <c r="E774" s="113"/>
      <c r="F774" s="113"/>
      <c r="G774" s="113"/>
      <c r="H774" s="113"/>
      <c r="I774" s="113"/>
      <c r="J774" s="113"/>
      <c r="K774" s="113"/>
    </row>
    <row r="775" spans="2:11">
      <c r="B775" s="112"/>
      <c r="C775" s="112"/>
      <c r="D775" s="112"/>
      <c r="E775" s="113"/>
      <c r="F775" s="113"/>
      <c r="G775" s="113"/>
      <c r="H775" s="113"/>
      <c r="I775" s="113"/>
      <c r="J775" s="113"/>
      <c r="K775" s="113"/>
    </row>
    <row r="776" spans="2:11">
      <c r="B776" s="112"/>
      <c r="C776" s="112"/>
      <c r="D776" s="112"/>
      <c r="E776" s="113"/>
      <c r="F776" s="113"/>
      <c r="G776" s="113"/>
      <c r="H776" s="113"/>
      <c r="I776" s="113"/>
      <c r="J776" s="113"/>
      <c r="K776" s="113"/>
    </row>
    <row r="777" spans="2:11">
      <c r="B777" s="112"/>
      <c r="C777" s="112"/>
      <c r="D777" s="112"/>
      <c r="E777" s="113"/>
      <c r="F777" s="113"/>
      <c r="G777" s="113"/>
      <c r="H777" s="113"/>
      <c r="I777" s="113"/>
      <c r="J777" s="113"/>
      <c r="K777" s="113"/>
    </row>
    <row r="778" spans="2:11">
      <c r="B778" s="112"/>
      <c r="C778" s="112"/>
      <c r="D778" s="112"/>
      <c r="E778" s="113"/>
      <c r="F778" s="113"/>
      <c r="G778" s="113"/>
      <c r="H778" s="113"/>
      <c r="I778" s="113"/>
      <c r="J778" s="113"/>
      <c r="K778" s="113"/>
    </row>
    <row r="779" spans="2:11">
      <c r="B779" s="112"/>
      <c r="C779" s="112"/>
      <c r="D779" s="112"/>
      <c r="E779" s="113"/>
      <c r="F779" s="113"/>
      <c r="G779" s="113"/>
      <c r="H779" s="113"/>
      <c r="I779" s="113"/>
      <c r="J779" s="113"/>
      <c r="K779" s="113"/>
    </row>
    <row r="780" spans="2:11">
      <c r="B780" s="112"/>
      <c r="C780" s="112"/>
      <c r="D780" s="112"/>
      <c r="E780" s="113"/>
      <c r="F780" s="113"/>
      <c r="G780" s="113"/>
      <c r="H780" s="113"/>
      <c r="I780" s="113"/>
      <c r="J780" s="113"/>
      <c r="K780" s="113"/>
    </row>
    <row r="781" spans="2:11">
      <c r="B781" s="112"/>
      <c r="C781" s="112"/>
      <c r="D781" s="112"/>
      <c r="E781" s="113"/>
      <c r="F781" s="113"/>
      <c r="G781" s="113"/>
      <c r="H781" s="113"/>
      <c r="I781" s="113"/>
      <c r="J781" s="113"/>
      <c r="K781" s="113"/>
    </row>
    <row r="782" spans="2:11">
      <c r="B782" s="112"/>
      <c r="C782" s="112"/>
      <c r="D782" s="112"/>
      <c r="E782" s="113"/>
      <c r="F782" s="113"/>
      <c r="G782" s="113"/>
      <c r="H782" s="113"/>
      <c r="I782" s="113"/>
      <c r="J782" s="113"/>
      <c r="K782" s="113"/>
    </row>
    <row r="783" spans="2:11">
      <c r="B783" s="112"/>
      <c r="C783" s="112"/>
      <c r="D783" s="112"/>
      <c r="E783" s="113"/>
      <c r="F783" s="113"/>
      <c r="G783" s="113"/>
      <c r="H783" s="113"/>
      <c r="I783" s="113"/>
      <c r="J783" s="113"/>
      <c r="K783" s="113"/>
    </row>
    <row r="784" spans="2:11">
      <c r="B784" s="112"/>
      <c r="C784" s="112"/>
      <c r="D784" s="112"/>
      <c r="E784" s="113"/>
      <c r="F784" s="113"/>
      <c r="G784" s="113"/>
      <c r="H784" s="113"/>
      <c r="I784" s="113"/>
      <c r="J784" s="113"/>
      <c r="K784" s="113"/>
    </row>
    <row r="785" spans="2:11">
      <c r="B785" s="112"/>
      <c r="C785" s="112"/>
      <c r="D785" s="112"/>
      <c r="E785" s="113"/>
      <c r="F785" s="113"/>
      <c r="G785" s="113"/>
      <c r="H785" s="113"/>
      <c r="I785" s="113"/>
      <c r="J785" s="113"/>
      <c r="K785" s="113"/>
    </row>
    <row r="786" spans="2:11">
      <c r="B786" s="112"/>
      <c r="C786" s="112"/>
      <c r="D786" s="112"/>
      <c r="E786" s="113"/>
      <c r="F786" s="113"/>
      <c r="G786" s="113"/>
      <c r="H786" s="113"/>
      <c r="I786" s="113"/>
      <c r="J786" s="113"/>
      <c r="K786" s="113"/>
    </row>
    <row r="787" spans="2:11">
      <c r="B787" s="112"/>
      <c r="C787" s="112"/>
      <c r="D787" s="112"/>
      <c r="E787" s="113"/>
      <c r="F787" s="113"/>
      <c r="G787" s="113"/>
      <c r="H787" s="113"/>
      <c r="I787" s="113"/>
      <c r="J787" s="113"/>
      <c r="K787" s="113"/>
    </row>
    <row r="788" spans="2:11">
      <c r="B788" s="112"/>
      <c r="C788" s="112"/>
      <c r="D788" s="112"/>
      <c r="E788" s="113"/>
      <c r="F788" s="113"/>
      <c r="G788" s="113"/>
      <c r="H788" s="113"/>
      <c r="I788" s="113"/>
      <c r="J788" s="113"/>
      <c r="K788" s="113"/>
    </row>
    <row r="789" spans="2:11">
      <c r="B789" s="112"/>
      <c r="C789" s="112"/>
      <c r="D789" s="112"/>
      <c r="E789" s="113"/>
      <c r="F789" s="113"/>
      <c r="G789" s="113"/>
      <c r="H789" s="113"/>
      <c r="I789" s="113"/>
      <c r="J789" s="113"/>
      <c r="K789" s="113"/>
    </row>
    <row r="790" spans="2:11">
      <c r="B790" s="112"/>
      <c r="C790" s="112"/>
      <c r="D790" s="112"/>
      <c r="E790" s="113"/>
      <c r="F790" s="113"/>
      <c r="G790" s="113"/>
      <c r="H790" s="113"/>
      <c r="I790" s="113"/>
      <c r="J790" s="113"/>
      <c r="K790" s="113"/>
    </row>
    <row r="791" spans="2:11">
      <c r="B791" s="112"/>
      <c r="C791" s="112"/>
      <c r="D791" s="112"/>
      <c r="E791" s="113"/>
      <c r="F791" s="113"/>
      <c r="G791" s="113"/>
      <c r="H791" s="113"/>
      <c r="I791" s="113"/>
      <c r="J791" s="113"/>
      <c r="K791" s="113"/>
    </row>
    <row r="792" spans="2:11">
      <c r="B792" s="112"/>
      <c r="C792" s="112"/>
      <c r="D792" s="112"/>
      <c r="E792" s="113"/>
      <c r="F792" s="113"/>
      <c r="G792" s="113"/>
      <c r="H792" s="113"/>
      <c r="I792" s="113"/>
      <c r="J792" s="113"/>
      <c r="K792" s="113"/>
    </row>
    <row r="793" spans="2:11">
      <c r="B793" s="112"/>
      <c r="C793" s="112"/>
      <c r="D793" s="112"/>
      <c r="E793" s="113"/>
      <c r="F793" s="113"/>
      <c r="G793" s="113"/>
      <c r="H793" s="113"/>
      <c r="I793" s="113"/>
      <c r="J793" s="113"/>
      <c r="K793" s="113"/>
    </row>
    <row r="794" spans="2:11">
      <c r="B794" s="112"/>
      <c r="C794" s="112"/>
      <c r="D794" s="112"/>
      <c r="E794" s="113"/>
      <c r="F794" s="113"/>
      <c r="G794" s="113"/>
      <c r="H794" s="113"/>
      <c r="I794" s="113"/>
      <c r="J794" s="113"/>
      <c r="K794" s="113"/>
    </row>
    <row r="795" spans="2:11">
      <c r="B795" s="112"/>
      <c r="C795" s="112"/>
      <c r="D795" s="112"/>
      <c r="E795" s="113"/>
      <c r="F795" s="113"/>
      <c r="G795" s="113"/>
      <c r="H795" s="113"/>
      <c r="I795" s="113"/>
      <c r="J795" s="113"/>
      <c r="K795" s="113"/>
    </row>
    <row r="796" spans="2:11">
      <c r="B796" s="112"/>
      <c r="C796" s="112"/>
      <c r="D796" s="112"/>
      <c r="E796" s="113"/>
      <c r="F796" s="113"/>
      <c r="G796" s="113"/>
      <c r="H796" s="113"/>
      <c r="I796" s="113"/>
      <c r="J796" s="113"/>
      <c r="K796" s="113"/>
    </row>
    <row r="797" spans="2:11">
      <c r="B797" s="112"/>
      <c r="C797" s="112"/>
      <c r="D797" s="112"/>
      <c r="E797" s="113"/>
      <c r="F797" s="113"/>
      <c r="G797" s="113"/>
      <c r="H797" s="113"/>
      <c r="I797" s="113"/>
      <c r="J797" s="113"/>
      <c r="K797" s="113"/>
    </row>
    <row r="798" spans="2:11">
      <c r="B798" s="112"/>
      <c r="C798" s="112"/>
      <c r="D798" s="112"/>
      <c r="E798" s="113"/>
      <c r="F798" s="113"/>
      <c r="G798" s="113"/>
      <c r="H798" s="113"/>
      <c r="I798" s="113"/>
      <c r="J798" s="113"/>
      <c r="K798" s="113"/>
    </row>
    <row r="799" spans="2:11">
      <c r="B799" s="112"/>
      <c r="C799" s="112"/>
      <c r="D799" s="112"/>
      <c r="E799" s="113"/>
      <c r="F799" s="113"/>
      <c r="G799" s="113"/>
      <c r="H799" s="113"/>
      <c r="I799" s="113"/>
      <c r="J799" s="113"/>
      <c r="K799" s="113"/>
    </row>
    <row r="800" spans="2:11">
      <c r="B800" s="112"/>
      <c r="C800" s="112"/>
      <c r="D800" s="112"/>
      <c r="E800" s="113"/>
      <c r="F800" s="113"/>
      <c r="G800" s="113"/>
      <c r="H800" s="113"/>
      <c r="I800" s="113"/>
      <c r="J800" s="113"/>
      <c r="K800" s="113"/>
    </row>
    <row r="801" spans="2:11">
      <c r="B801" s="112"/>
      <c r="C801" s="112"/>
      <c r="D801" s="112"/>
      <c r="E801" s="113"/>
      <c r="F801" s="113"/>
      <c r="G801" s="113"/>
      <c r="H801" s="113"/>
      <c r="I801" s="113"/>
      <c r="J801" s="113"/>
      <c r="K801" s="113"/>
    </row>
    <row r="802" spans="2:11">
      <c r="B802" s="112"/>
      <c r="C802" s="112"/>
      <c r="D802" s="112"/>
      <c r="E802" s="113"/>
      <c r="F802" s="113"/>
      <c r="G802" s="113"/>
      <c r="H802" s="113"/>
      <c r="I802" s="113"/>
      <c r="J802" s="113"/>
      <c r="K802" s="113"/>
    </row>
    <row r="803" spans="2:11">
      <c r="B803" s="112"/>
      <c r="C803" s="112"/>
      <c r="D803" s="112"/>
      <c r="E803" s="113"/>
      <c r="F803" s="113"/>
      <c r="G803" s="113"/>
      <c r="H803" s="113"/>
      <c r="I803" s="113"/>
      <c r="J803" s="113"/>
      <c r="K803" s="113"/>
    </row>
    <row r="804" spans="2:11">
      <c r="B804" s="112"/>
      <c r="C804" s="112"/>
      <c r="D804" s="112"/>
      <c r="E804" s="113"/>
      <c r="F804" s="113"/>
      <c r="G804" s="113"/>
      <c r="H804" s="113"/>
      <c r="I804" s="113"/>
      <c r="J804" s="113"/>
      <c r="K804" s="113"/>
    </row>
    <row r="805" spans="2:11">
      <c r="B805" s="112"/>
      <c r="C805" s="112"/>
      <c r="D805" s="112"/>
      <c r="E805" s="113"/>
      <c r="F805" s="113"/>
      <c r="G805" s="113"/>
      <c r="H805" s="113"/>
      <c r="I805" s="113"/>
      <c r="J805" s="113"/>
      <c r="K805" s="113"/>
    </row>
    <row r="806" spans="2:11">
      <c r="B806" s="112"/>
      <c r="C806" s="112"/>
      <c r="D806" s="112"/>
      <c r="E806" s="113"/>
      <c r="F806" s="113"/>
      <c r="G806" s="113"/>
      <c r="H806" s="113"/>
      <c r="I806" s="113"/>
      <c r="J806" s="113"/>
      <c r="K806" s="113"/>
    </row>
    <row r="807" spans="2:11">
      <c r="B807" s="112"/>
      <c r="C807" s="112"/>
      <c r="D807" s="112"/>
      <c r="E807" s="113"/>
      <c r="F807" s="113"/>
      <c r="G807" s="113"/>
      <c r="H807" s="113"/>
      <c r="I807" s="113"/>
      <c r="J807" s="113"/>
      <c r="K807" s="113"/>
    </row>
    <row r="808" spans="2:11">
      <c r="B808" s="112"/>
      <c r="C808" s="112"/>
      <c r="D808" s="112"/>
      <c r="E808" s="113"/>
      <c r="F808" s="113"/>
      <c r="G808" s="113"/>
      <c r="H808" s="113"/>
      <c r="I808" s="113"/>
      <c r="J808" s="113"/>
      <c r="K808" s="113"/>
    </row>
    <row r="809" spans="2:11">
      <c r="B809" s="112"/>
      <c r="C809" s="112"/>
      <c r="D809" s="112"/>
      <c r="E809" s="113"/>
      <c r="F809" s="113"/>
      <c r="G809" s="113"/>
      <c r="H809" s="113"/>
      <c r="I809" s="113"/>
      <c r="J809" s="113"/>
      <c r="K809" s="113"/>
    </row>
    <row r="810" spans="2:11">
      <c r="B810" s="112"/>
      <c r="C810" s="112"/>
      <c r="D810" s="112"/>
      <c r="E810" s="113"/>
      <c r="F810" s="113"/>
      <c r="G810" s="113"/>
      <c r="H810" s="113"/>
      <c r="I810" s="113"/>
      <c r="J810" s="113"/>
      <c r="K810" s="113"/>
    </row>
    <row r="811" spans="2:11">
      <c r="B811" s="112"/>
      <c r="C811" s="112"/>
      <c r="D811" s="112"/>
      <c r="E811" s="113"/>
      <c r="F811" s="113"/>
      <c r="G811" s="113"/>
      <c r="H811" s="113"/>
      <c r="I811" s="113"/>
      <c r="J811" s="113"/>
      <c r="K811" s="113"/>
    </row>
    <row r="812" spans="2:11">
      <c r="B812" s="112"/>
      <c r="C812" s="112"/>
      <c r="D812" s="112"/>
      <c r="E812" s="113"/>
      <c r="F812" s="113"/>
      <c r="G812" s="113"/>
      <c r="H812" s="113"/>
      <c r="I812" s="113"/>
      <c r="J812" s="113"/>
      <c r="K812" s="113"/>
    </row>
    <row r="813" spans="2:11">
      <c r="B813" s="112"/>
      <c r="C813" s="112"/>
      <c r="D813" s="112"/>
      <c r="E813" s="113"/>
      <c r="F813" s="113"/>
      <c r="G813" s="113"/>
      <c r="H813" s="113"/>
      <c r="I813" s="113"/>
      <c r="J813" s="113"/>
      <c r="K813" s="113"/>
    </row>
    <row r="814" spans="2:11">
      <c r="B814" s="112"/>
      <c r="C814" s="112"/>
      <c r="D814" s="112"/>
      <c r="E814" s="113"/>
      <c r="F814" s="113"/>
      <c r="G814" s="113"/>
      <c r="H814" s="113"/>
      <c r="I814" s="113"/>
      <c r="J814" s="113"/>
      <c r="K814" s="113"/>
    </row>
    <row r="815" spans="2:11">
      <c r="B815" s="112"/>
      <c r="C815" s="112"/>
      <c r="D815" s="112"/>
      <c r="E815" s="113"/>
      <c r="F815" s="113"/>
      <c r="G815" s="113"/>
      <c r="H815" s="113"/>
      <c r="I815" s="113"/>
      <c r="J815" s="113"/>
      <c r="K815" s="113"/>
    </row>
    <row r="816" spans="2:11">
      <c r="B816" s="112"/>
      <c r="C816" s="112"/>
      <c r="D816" s="112"/>
      <c r="E816" s="113"/>
      <c r="F816" s="113"/>
      <c r="G816" s="113"/>
      <c r="H816" s="113"/>
      <c r="I816" s="113"/>
      <c r="J816" s="113"/>
      <c r="K816" s="113"/>
    </row>
    <row r="817" spans="2:11">
      <c r="B817" s="112"/>
      <c r="C817" s="112"/>
      <c r="D817" s="112"/>
      <c r="E817" s="113"/>
      <c r="F817" s="113"/>
      <c r="G817" s="113"/>
      <c r="H817" s="113"/>
      <c r="I817" s="113"/>
      <c r="J817" s="113"/>
      <c r="K817" s="113"/>
    </row>
    <row r="818" spans="2:11">
      <c r="B818" s="112"/>
      <c r="C818" s="112"/>
      <c r="D818" s="112"/>
      <c r="E818" s="113"/>
      <c r="F818" s="113"/>
      <c r="G818" s="113"/>
      <c r="H818" s="113"/>
      <c r="I818" s="113"/>
      <c r="J818" s="113"/>
      <c r="K818" s="113"/>
    </row>
    <row r="819" spans="2:11">
      <c r="B819" s="112"/>
      <c r="C819" s="112"/>
      <c r="D819" s="112"/>
      <c r="E819" s="113"/>
      <c r="F819" s="113"/>
      <c r="G819" s="113"/>
      <c r="H819" s="113"/>
      <c r="I819" s="113"/>
      <c r="J819" s="113"/>
      <c r="K819" s="113"/>
    </row>
    <row r="820" spans="2:11">
      <c r="B820" s="112"/>
      <c r="C820" s="112"/>
      <c r="D820" s="112"/>
      <c r="E820" s="113"/>
      <c r="F820" s="113"/>
      <c r="G820" s="113"/>
      <c r="H820" s="113"/>
      <c r="I820" s="113"/>
      <c r="J820" s="113"/>
      <c r="K820" s="113"/>
    </row>
    <row r="821" spans="2:11">
      <c r="B821" s="112"/>
      <c r="C821" s="112"/>
      <c r="D821" s="112"/>
      <c r="E821" s="113"/>
      <c r="F821" s="113"/>
      <c r="G821" s="113"/>
      <c r="H821" s="113"/>
      <c r="I821" s="113"/>
      <c r="J821" s="113"/>
      <c r="K821" s="113"/>
    </row>
    <row r="822" spans="2:11">
      <c r="B822" s="112"/>
      <c r="C822" s="112"/>
      <c r="D822" s="112"/>
      <c r="E822" s="113"/>
      <c r="F822" s="113"/>
      <c r="G822" s="113"/>
      <c r="H822" s="113"/>
      <c r="I822" s="113"/>
      <c r="J822" s="113"/>
      <c r="K822" s="113"/>
    </row>
    <row r="823" spans="2:11">
      <c r="B823" s="112"/>
      <c r="C823" s="112"/>
      <c r="D823" s="112"/>
      <c r="E823" s="113"/>
      <c r="F823" s="113"/>
      <c r="G823" s="113"/>
      <c r="H823" s="113"/>
      <c r="I823" s="113"/>
      <c r="J823" s="113"/>
      <c r="K823" s="113"/>
    </row>
    <row r="824" spans="2:11">
      <c r="B824" s="112"/>
      <c r="C824" s="112"/>
      <c r="D824" s="112"/>
      <c r="E824" s="113"/>
      <c r="F824" s="113"/>
      <c r="G824" s="113"/>
      <c r="H824" s="113"/>
      <c r="I824" s="113"/>
      <c r="J824" s="113"/>
      <c r="K824" s="113"/>
    </row>
    <row r="825" spans="2:11">
      <c r="B825" s="112"/>
      <c r="C825" s="112"/>
      <c r="D825" s="112"/>
      <c r="E825" s="113"/>
      <c r="F825" s="113"/>
      <c r="G825" s="113"/>
      <c r="H825" s="113"/>
      <c r="I825" s="113"/>
      <c r="J825" s="113"/>
      <c r="K825" s="113"/>
    </row>
    <row r="826" spans="2:11">
      <c r="B826" s="112"/>
      <c r="C826" s="112"/>
      <c r="D826" s="112"/>
      <c r="E826" s="113"/>
      <c r="F826" s="113"/>
      <c r="G826" s="113"/>
      <c r="H826" s="113"/>
      <c r="I826" s="113"/>
      <c r="J826" s="113"/>
      <c r="K826" s="113"/>
    </row>
    <row r="827" spans="2:11">
      <c r="B827" s="112"/>
      <c r="C827" s="112"/>
      <c r="D827" s="112"/>
      <c r="E827" s="113"/>
      <c r="F827" s="113"/>
      <c r="G827" s="113"/>
      <c r="H827" s="113"/>
      <c r="I827" s="113"/>
      <c r="J827" s="113"/>
      <c r="K827" s="113"/>
    </row>
    <row r="828" spans="2:11">
      <c r="B828" s="112"/>
      <c r="C828" s="112"/>
      <c r="D828" s="112"/>
      <c r="E828" s="113"/>
      <c r="F828" s="113"/>
      <c r="G828" s="113"/>
      <c r="H828" s="113"/>
      <c r="I828" s="113"/>
      <c r="J828" s="113"/>
      <c r="K828" s="113"/>
    </row>
    <row r="829" spans="2:11">
      <c r="B829" s="112"/>
      <c r="C829" s="112"/>
      <c r="D829" s="112"/>
      <c r="E829" s="113"/>
      <c r="F829" s="113"/>
      <c r="G829" s="113"/>
      <c r="H829" s="113"/>
      <c r="I829" s="113"/>
      <c r="J829" s="113"/>
      <c r="K829" s="113"/>
    </row>
    <row r="830" spans="2:11">
      <c r="B830" s="112"/>
      <c r="C830" s="112"/>
      <c r="D830" s="112"/>
      <c r="E830" s="113"/>
      <c r="F830" s="113"/>
      <c r="G830" s="113"/>
      <c r="H830" s="113"/>
      <c r="I830" s="113"/>
      <c r="J830" s="113"/>
      <c r="K830" s="113"/>
    </row>
    <row r="831" spans="2:11">
      <c r="B831" s="112"/>
      <c r="C831" s="112"/>
      <c r="D831" s="112"/>
      <c r="E831" s="113"/>
      <c r="F831" s="113"/>
      <c r="G831" s="113"/>
      <c r="H831" s="113"/>
      <c r="I831" s="113"/>
      <c r="J831" s="113"/>
      <c r="K831" s="113"/>
    </row>
    <row r="832" spans="2:11">
      <c r="B832" s="112"/>
      <c r="C832" s="112"/>
      <c r="D832" s="112"/>
      <c r="E832" s="113"/>
      <c r="F832" s="113"/>
      <c r="G832" s="113"/>
      <c r="H832" s="113"/>
      <c r="I832" s="113"/>
      <c r="J832" s="113"/>
      <c r="K832" s="113"/>
    </row>
    <row r="833" spans="2:11">
      <c r="B833" s="112"/>
      <c r="C833" s="112"/>
      <c r="D833" s="112"/>
      <c r="E833" s="113"/>
      <c r="F833" s="113"/>
      <c r="G833" s="113"/>
      <c r="H833" s="113"/>
      <c r="I833" s="113"/>
      <c r="J833" s="113"/>
      <c r="K833" s="113"/>
    </row>
    <row r="834" spans="2:11">
      <c r="B834" s="112"/>
      <c r="C834" s="112"/>
      <c r="D834" s="112"/>
      <c r="E834" s="113"/>
      <c r="F834" s="113"/>
      <c r="G834" s="113"/>
      <c r="H834" s="113"/>
      <c r="I834" s="113"/>
      <c r="J834" s="113"/>
      <c r="K834" s="113"/>
    </row>
    <row r="835" spans="2:11">
      <c r="B835" s="112"/>
      <c r="C835" s="112"/>
      <c r="D835" s="112"/>
      <c r="E835" s="113"/>
      <c r="F835" s="113"/>
      <c r="G835" s="113"/>
      <c r="H835" s="113"/>
      <c r="I835" s="113"/>
      <c r="J835" s="113"/>
      <c r="K835" s="113"/>
    </row>
    <row r="836" spans="2:11">
      <c r="B836" s="112"/>
      <c r="C836" s="112"/>
      <c r="D836" s="112"/>
      <c r="E836" s="113"/>
      <c r="F836" s="113"/>
      <c r="G836" s="113"/>
      <c r="H836" s="113"/>
      <c r="I836" s="113"/>
      <c r="J836" s="113"/>
      <c r="K836" s="113"/>
    </row>
    <row r="837" spans="2:11">
      <c r="B837" s="112"/>
      <c r="C837" s="112"/>
      <c r="D837" s="112"/>
      <c r="E837" s="113"/>
      <c r="F837" s="113"/>
      <c r="G837" s="113"/>
      <c r="H837" s="113"/>
      <c r="I837" s="113"/>
      <c r="J837" s="113"/>
      <c r="K837" s="113"/>
    </row>
    <row r="838" spans="2:11">
      <c r="B838" s="112"/>
      <c r="C838" s="112"/>
      <c r="D838" s="112"/>
      <c r="E838" s="113"/>
      <c r="F838" s="113"/>
      <c r="G838" s="113"/>
      <c r="H838" s="113"/>
      <c r="I838" s="113"/>
      <c r="J838" s="113"/>
      <c r="K838" s="113"/>
    </row>
    <row r="839" spans="2:11">
      <c r="B839" s="112"/>
      <c r="C839" s="112"/>
      <c r="D839" s="112"/>
      <c r="E839" s="113"/>
      <c r="F839" s="113"/>
      <c r="G839" s="113"/>
      <c r="H839" s="113"/>
      <c r="I839" s="113"/>
      <c r="J839" s="113"/>
      <c r="K839" s="113"/>
    </row>
    <row r="840" spans="2:11">
      <c r="B840" s="112"/>
      <c r="C840" s="112"/>
      <c r="D840" s="112"/>
      <c r="E840" s="113"/>
      <c r="F840" s="113"/>
      <c r="G840" s="113"/>
      <c r="H840" s="113"/>
      <c r="I840" s="113"/>
      <c r="J840" s="113"/>
      <c r="K840" s="113"/>
    </row>
    <row r="841" spans="2:11">
      <c r="B841" s="112"/>
      <c r="C841" s="112"/>
      <c r="D841" s="112"/>
      <c r="E841" s="113"/>
      <c r="F841" s="113"/>
      <c r="G841" s="113"/>
      <c r="H841" s="113"/>
      <c r="I841" s="113"/>
      <c r="J841" s="113"/>
      <c r="K841" s="113"/>
    </row>
    <row r="842" spans="2:11">
      <c r="B842" s="112"/>
      <c r="C842" s="112"/>
      <c r="D842" s="112"/>
      <c r="E842" s="113"/>
      <c r="F842" s="113"/>
      <c r="G842" s="113"/>
      <c r="H842" s="113"/>
      <c r="I842" s="113"/>
      <c r="J842" s="113"/>
      <c r="K842" s="113"/>
    </row>
    <row r="843" spans="2:11">
      <c r="B843" s="112"/>
      <c r="C843" s="112"/>
      <c r="D843" s="112"/>
      <c r="E843" s="113"/>
      <c r="F843" s="113"/>
      <c r="G843" s="113"/>
      <c r="H843" s="113"/>
      <c r="I843" s="113"/>
      <c r="J843" s="113"/>
      <c r="K843" s="113"/>
    </row>
    <row r="844" spans="2:11">
      <c r="B844" s="112"/>
      <c r="C844" s="112"/>
      <c r="D844" s="112"/>
      <c r="E844" s="113"/>
      <c r="F844" s="113"/>
      <c r="G844" s="113"/>
      <c r="H844" s="113"/>
      <c r="I844" s="113"/>
      <c r="J844" s="113"/>
      <c r="K844" s="113"/>
    </row>
    <row r="845" spans="2:11">
      <c r="B845" s="112"/>
      <c r="C845" s="112"/>
      <c r="D845" s="112"/>
      <c r="E845" s="113"/>
      <c r="F845" s="113"/>
      <c r="G845" s="113"/>
      <c r="H845" s="113"/>
      <c r="I845" s="113"/>
      <c r="J845" s="113"/>
      <c r="K845" s="113"/>
    </row>
    <row r="846" spans="2:11">
      <c r="B846" s="112"/>
      <c r="C846" s="112"/>
      <c r="D846" s="112"/>
      <c r="E846" s="113"/>
      <c r="F846" s="113"/>
      <c r="G846" s="113"/>
      <c r="H846" s="113"/>
      <c r="I846" s="113"/>
      <c r="J846" s="113"/>
      <c r="K846" s="113"/>
    </row>
    <row r="847" spans="2:11">
      <c r="B847" s="112"/>
      <c r="C847" s="112"/>
      <c r="D847" s="112"/>
      <c r="E847" s="113"/>
      <c r="F847" s="113"/>
      <c r="G847" s="113"/>
      <c r="H847" s="113"/>
      <c r="I847" s="113"/>
      <c r="J847" s="113"/>
      <c r="K847" s="113"/>
    </row>
    <row r="848" spans="2:11">
      <c r="B848" s="112"/>
      <c r="C848" s="112"/>
      <c r="D848" s="112"/>
      <c r="E848" s="113"/>
      <c r="F848" s="113"/>
      <c r="G848" s="113"/>
      <c r="H848" s="113"/>
      <c r="I848" s="113"/>
      <c r="J848" s="113"/>
      <c r="K848" s="113"/>
    </row>
    <row r="849" spans="2:11">
      <c r="B849" s="112"/>
      <c r="C849" s="112"/>
      <c r="D849" s="112"/>
      <c r="E849" s="113"/>
      <c r="F849" s="113"/>
      <c r="G849" s="113"/>
      <c r="H849" s="113"/>
      <c r="I849" s="113"/>
      <c r="J849" s="113"/>
      <c r="K849" s="113"/>
    </row>
    <row r="850" spans="2:11">
      <c r="B850" s="112"/>
      <c r="C850" s="112"/>
      <c r="D850" s="112"/>
      <c r="E850" s="113"/>
      <c r="F850" s="113"/>
      <c r="G850" s="113"/>
      <c r="H850" s="113"/>
      <c r="I850" s="113"/>
      <c r="J850" s="113"/>
      <c r="K850" s="113"/>
    </row>
    <row r="851" spans="2:11">
      <c r="B851" s="112"/>
      <c r="C851" s="112"/>
      <c r="D851" s="112"/>
      <c r="E851" s="113"/>
      <c r="F851" s="113"/>
      <c r="G851" s="113"/>
      <c r="H851" s="113"/>
      <c r="I851" s="113"/>
      <c r="J851" s="113"/>
      <c r="K851" s="113"/>
    </row>
    <row r="852" spans="2:11">
      <c r="B852" s="112"/>
      <c r="C852" s="112"/>
      <c r="D852" s="112"/>
      <c r="E852" s="113"/>
      <c r="F852" s="113"/>
      <c r="G852" s="113"/>
      <c r="H852" s="113"/>
      <c r="I852" s="113"/>
      <c r="J852" s="113"/>
      <c r="K852" s="113"/>
    </row>
    <row r="853" spans="2:11">
      <c r="B853" s="112"/>
      <c r="C853" s="112"/>
      <c r="D853" s="112"/>
      <c r="E853" s="113"/>
      <c r="F853" s="113"/>
      <c r="G853" s="113"/>
      <c r="H853" s="113"/>
      <c r="I853" s="113"/>
      <c r="J853" s="113"/>
      <c r="K853" s="113"/>
    </row>
    <row r="854" spans="2:11">
      <c r="B854" s="112"/>
      <c r="C854" s="112"/>
      <c r="D854" s="112"/>
      <c r="E854" s="113"/>
      <c r="F854" s="113"/>
      <c r="G854" s="113"/>
      <c r="H854" s="113"/>
      <c r="I854" s="113"/>
      <c r="J854" s="113"/>
      <c r="K854" s="113"/>
    </row>
    <row r="855" spans="2:11">
      <c r="B855" s="112"/>
      <c r="C855" s="112"/>
      <c r="D855" s="112"/>
      <c r="E855" s="113"/>
      <c r="F855" s="113"/>
      <c r="G855" s="113"/>
      <c r="H855" s="113"/>
      <c r="I855" s="113"/>
      <c r="J855" s="113"/>
      <c r="K855" s="113"/>
    </row>
    <row r="856" spans="2:11">
      <c r="B856" s="112"/>
      <c r="C856" s="112"/>
      <c r="D856" s="112"/>
      <c r="E856" s="113"/>
      <c r="F856" s="113"/>
      <c r="G856" s="113"/>
      <c r="H856" s="113"/>
      <c r="I856" s="113"/>
      <c r="J856" s="113"/>
      <c r="K856" s="113"/>
    </row>
    <row r="857" spans="2:11">
      <c r="B857" s="112"/>
      <c r="C857" s="112"/>
      <c r="D857" s="112"/>
      <c r="E857" s="113"/>
      <c r="F857" s="113"/>
      <c r="G857" s="113"/>
      <c r="H857" s="113"/>
      <c r="I857" s="113"/>
      <c r="J857" s="113"/>
      <c r="K857" s="113"/>
    </row>
    <row r="858" spans="2:11">
      <c r="B858" s="112"/>
      <c r="C858" s="112"/>
      <c r="D858" s="112"/>
      <c r="E858" s="113"/>
      <c r="F858" s="113"/>
      <c r="G858" s="113"/>
      <c r="H858" s="113"/>
      <c r="I858" s="113"/>
      <c r="J858" s="113"/>
      <c r="K858" s="113"/>
    </row>
    <row r="859" spans="2:11">
      <c r="B859" s="112"/>
      <c r="C859" s="112"/>
      <c r="D859" s="112"/>
      <c r="E859" s="113"/>
      <c r="F859" s="113"/>
      <c r="G859" s="113"/>
      <c r="H859" s="113"/>
      <c r="I859" s="113"/>
      <c r="J859" s="113"/>
      <c r="K859" s="113"/>
    </row>
    <row r="860" spans="2:11">
      <c r="B860" s="112"/>
      <c r="C860" s="112"/>
      <c r="D860" s="112"/>
      <c r="E860" s="113"/>
      <c r="F860" s="113"/>
      <c r="G860" s="113"/>
      <c r="H860" s="113"/>
      <c r="I860" s="113"/>
      <c r="J860" s="113"/>
      <c r="K860" s="113"/>
    </row>
    <row r="861" spans="2:11">
      <c r="B861" s="112"/>
      <c r="C861" s="112"/>
      <c r="D861" s="112"/>
      <c r="E861" s="113"/>
      <c r="F861" s="113"/>
      <c r="G861" s="113"/>
      <c r="H861" s="113"/>
      <c r="I861" s="113"/>
      <c r="J861" s="113"/>
      <c r="K861" s="113"/>
    </row>
    <row r="862" spans="2:11">
      <c r="B862" s="112"/>
      <c r="C862" s="112"/>
      <c r="D862" s="112"/>
      <c r="E862" s="113"/>
      <c r="F862" s="113"/>
      <c r="G862" s="113"/>
      <c r="H862" s="113"/>
      <c r="I862" s="113"/>
      <c r="J862" s="113"/>
      <c r="K862" s="113"/>
    </row>
    <row r="863" spans="2:11">
      <c r="B863" s="112"/>
      <c r="C863" s="112"/>
      <c r="D863" s="112"/>
      <c r="E863" s="113"/>
      <c r="F863" s="113"/>
      <c r="G863" s="113"/>
      <c r="H863" s="113"/>
      <c r="I863" s="113"/>
      <c r="J863" s="113"/>
      <c r="K863" s="113"/>
    </row>
    <row r="864" spans="2:11">
      <c r="B864" s="112"/>
      <c r="C864" s="112"/>
      <c r="D864" s="112"/>
      <c r="E864" s="113"/>
      <c r="F864" s="113"/>
      <c r="G864" s="113"/>
      <c r="H864" s="113"/>
      <c r="I864" s="113"/>
      <c r="J864" s="113"/>
      <c r="K864" s="113"/>
    </row>
    <row r="865" spans="2:11">
      <c r="B865" s="112"/>
      <c r="C865" s="112"/>
      <c r="D865" s="112"/>
      <c r="E865" s="113"/>
      <c r="F865" s="113"/>
      <c r="G865" s="113"/>
      <c r="H865" s="113"/>
      <c r="I865" s="113"/>
      <c r="J865" s="113"/>
      <c r="K865" s="113"/>
    </row>
    <row r="866" spans="2:11">
      <c r="B866" s="112"/>
      <c r="C866" s="112"/>
      <c r="D866" s="112"/>
      <c r="E866" s="113"/>
      <c r="F866" s="113"/>
      <c r="G866" s="113"/>
      <c r="H866" s="113"/>
      <c r="I866" s="113"/>
      <c r="J866" s="113"/>
      <c r="K866" s="113"/>
    </row>
    <row r="867" spans="2:11">
      <c r="B867" s="112"/>
      <c r="C867" s="112"/>
      <c r="D867" s="112"/>
      <c r="E867" s="113"/>
      <c r="F867" s="113"/>
      <c r="G867" s="113"/>
      <c r="H867" s="113"/>
      <c r="I867" s="113"/>
      <c r="J867" s="113"/>
      <c r="K867" s="113"/>
    </row>
    <row r="868" spans="2:11">
      <c r="B868" s="112"/>
      <c r="C868" s="112"/>
      <c r="D868" s="112"/>
      <c r="E868" s="113"/>
      <c r="F868" s="113"/>
      <c r="G868" s="113"/>
      <c r="H868" s="113"/>
      <c r="I868" s="113"/>
      <c r="J868" s="113"/>
      <c r="K868" s="113"/>
    </row>
    <row r="869" spans="2:11">
      <c r="B869" s="112"/>
      <c r="C869" s="112"/>
      <c r="D869" s="112"/>
      <c r="E869" s="113"/>
      <c r="F869" s="113"/>
      <c r="G869" s="113"/>
      <c r="H869" s="113"/>
      <c r="I869" s="113"/>
      <c r="J869" s="113"/>
      <c r="K869" s="113"/>
    </row>
    <row r="870" spans="2:11">
      <c r="B870" s="112"/>
      <c r="C870" s="112"/>
      <c r="D870" s="112"/>
      <c r="E870" s="113"/>
      <c r="F870" s="113"/>
      <c r="G870" s="113"/>
      <c r="H870" s="113"/>
      <c r="I870" s="113"/>
      <c r="J870" s="113"/>
      <c r="K870" s="113"/>
    </row>
    <row r="871" spans="2:11">
      <c r="B871" s="112"/>
      <c r="C871" s="112"/>
      <c r="D871" s="112"/>
      <c r="E871" s="113"/>
      <c r="F871" s="113"/>
      <c r="G871" s="113"/>
      <c r="H871" s="113"/>
      <c r="I871" s="113"/>
      <c r="J871" s="113"/>
      <c r="K871" s="113"/>
    </row>
    <row r="872" spans="2:11">
      <c r="B872" s="112"/>
      <c r="C872" s="112"/>
      <c r="D872" s="112"/>
      <c r="E872" s="113"/>
      <c r="F872" s="113"/>
      <c r="G872" s="113"/>
      <c r="H872" s="113"/>
      <c r="I872" s="113"/>
      <c r="J872" s="113"/>
      <c r="K872" s="113"/>
    </row>
    <row r="873" spans="2:11">
      <c r="B873" s="112"/>
      <c r="C873" s="112"/>
      <c r="D873" s="112"/>
      <c r="E873" s="113"/>
      <c r="F873" s="113"/>
      <c r="G873" s="113"/>
      <c r="H873" s="113"/>
      <c r="I873" s="113"/>
      <c r="J873" s="113"/>
      <c r="K873" s="113"/>
    </row>
    <row r="874" spans="2:11">
      <c r="B874" s="112"/>
      <c r="C874" s="112"/>
      <c r="D874" s="112"/>
      <c r="E874" s="113"/>
      <c r="F874" s="113"/>
      <c r="G874" s="113"/>
      <c r="H874" s="113"/>
      <c r="I874" s="113"/>
      <c r="J874" s="113"/>
      <c r="K874" s="113"/>
    </row>
    <row r="875" spans="2:11">
      <c r="B875" s="112"/>
      <c r="C875" s="112"/>
      <c r="D875" s="112"/>
      <c r="E875" s="113"/>
      <c r="F875" s="113"/>
      <c r="G875" s="113"/>
      <c r="H875" s="113"/>
      <c r="I875" s="113"/>
      <c r="J875" s="113"/>
      <c r="K875" s="113"/>
    </row>
    <row r="876" spans="2:11">
      <c r="B876" s="112"/>
      <c r="C876" s="112"/>
      <c r="D876" s="112"/>
      <c r="E876" s="113"/>
      <c r="F876" s="113"/>
      <c r="G876" s="113"/>
      <c r="H876" s="113"/>
      <c r="I876" s="113"/>
      <c r="J876" s="113"/>
      <c r="K876" s="113"/>
    </row>
    <row r="877" spans="2:11">
      <c r="B877" s="112"/>
      <c r="C877" s="112"/>
      <c r="D877" s="112"/>
      <c r="E877" s="113"/>
      <c r="F877" s="113"/>
      <c r="G877" s="113"/>
      <c r="H877" s="113"/>
      <c r="I877" s="113"/>
      <c r="J877" s="113"/>
      <c r="K877" s="113"/>
    </row>
    <row r="878" spans="2:11">
      <c r="B878" s="112"/>
      <c r="C878" s="112"/>
      <c r="D878" s="112"/>
      <c r="E878" s="113"/>
      <c r="F878" s="113"/>
      <c r="G878" s="113"/>
      <c r="H878" s="113"/>
      <c r="I878" s="113"/>
      <c r="J878" s="113"/>
      <c r="K878" s="113"/>
    </row>
    <row r="879" spans="2:11">
      <c r="B879" s="112"/>
      <c r="C879" s="112"/>
      <c r="D879" s="112"/>
      <c r="E879" s="113"/>
      <c r="F879" s="113"/>
      <c r="G879" s="113"/>
      <c r="H879" s="113"/>
      <c r="I879" s="113"/>
      <c r="J879" s="113"/>
      <c r="K879" s="113"/>
    </row>
    <row r="880" spans="2:11">
      <c r="B880" s="112"/>
      <c r="C880" s="112"/>
      <c r="D880" s="112"/>
      <c r="E880" s="113"/>
      <c r="F880" s="113"/>
      <c r="G880" s="113"/>
      <c r="H880" s="113"/>
      <c r="I880" s="113"/>
      <c r="J880" s="113"/>
      <c r="K880" s="113"/>
    </row>
    <row r="881" spans="2:11">
      <c r="B881" s="112"/>
      <c r="C881" s="112"/>
      <c r="D881" s="112"/>
      <c r="E881" s="113"/>
      <c r="F881" s="113"/>
      <c r="G881" s="113"/>
      <c r="H881" s="113"/>
      <c r="I881" s="113"/>
      <c r="J881" s="113"/>
      <c r="K881" s="113"/>
    </row>
    <row r="882" spans="2:11">
      <c r="B882" s="112"/>
      <c r="C882" s="112"/>
      <c r="D882" s="112"/>
      <c r="E882" s="113"/>
      <c r="F882" s="113"/>
      <c r="G882" s="113"/>
      <c r="H882" s="113"/>
      <c r="I882" s="113"/>
      <c r="J882" s="113"/>
      <c r="K882" s="113"/>
    </row>
    <row r="883" spans="2:11">
      <c r="B883" s="112"/>
      <c r="C883" s="112"/>
      <c r="D883" s="112"/>
      <c r="E883" s="113"/>
      <c r="F883" s="113"/>
      <c r="G883" s="113"/>
      <c r="H883" s="113"/>
      <c r="I883" s="113"/>
      <c r="J883" s="113"/>
      <c r="K883" s="113"/>
    </row>
    <row r="884" spans="2:11">
      <c r="B884" s="112"/>
      <c r="C884" s="112"/>
      <c r="D884" s="112"/>
      <c r="E884" s="113"/>
      <c r="F884" s="113"/>
      <c r="G884" s="113"/>
      <c r="H884" s="113"/>
      <c r="I884" s="113"/>
      <c r="J884" s="113"/>
      <c r="K884" s="113"/>
    </row>
    <row r="885" spans="2:11">
      <c r="B885" s="112"/>
      <c r="C885" s="112"/>
      <c r="D885" s="112"/>
      <c r="E885" s="113"/>
      <c r="F885" s="113"/>
      <c r="G885" s="113"/>
      <c r="H885" s="113"/>
      <c r="I885" s="113"/>
      <c r="J885" s="113"/>
      <c r="K885" s="113"/>
    </row>
    <row r="886" spans="2:11">
      <c r="B886" s="112"/>
      <c r="C886" s="112"/>
      <c r="D886" s="112"/>
      <c r="E886" s="113"/>
      <c r="F886" s="113"/>
      <c r="G886" s="113"/>
      <c r="H886" s="113"/>
      <c r="I886" s="113"/>
      <c r="J886" s="113"/>
      <c r="K886" s="113"/>
    </row>
    <row r="887" spans="2:11">
      <c r="B887" s="112"/>
      <c r="C887" s="112"/>
      <c r="D887" s="112"/>
      <c r="E887" s="113"/>
      <c r="F887" s="113"/>
      <c r="G887" s="113"/>
      <c r="H887" s="113"/>
      <c r="I887" s="113"/>
      <c r="J887" s="113"/>
      <c r="K887" s="113"/>
    </row>
    <row r="888" spans="2:11">
      <c r="B888" s="112"/>
      <c r="C888" s="112"/>
      <c r="D888" s="112"/>
      <c r="E888" s="113"/>
      <c r="F888" s="113"/>
      <c r="G888" s="113"/>
      <c r="H888" s="113"/>
      <c r="I888" s="113"/>
      <c r="J888" s="113"/>
      <c r="K888" s="113"/>
    </row>
    <row r="889" spans="2:11">
      <c r="B889" s="112"/>
      <c r="C889" s="112"/>
      <c r="D889" s="112"/>
      <c r="E889" s="113"/>
      <c r="F889" s="113"/>
      <c r="G889" s="113"/>
      <c r="H889" s="113"/>
      <c r="I889" s="113"/>
      <c r="J889" s="113"/>
      <c r="K889" s="113"/>
    </row>
    <row r="890" spans="2:11">
      <c r="B890" s="112"/>
      <c r="C890" s="112"/>
      <c r="D890" s="112"/>
      <c r="E890" s="113"/>
      <c r="F890" s="113"/>
      <c r="G890" s="113"/>
      <c r="H890" s="113"/>
      <c r="I890" s="113"/>
      <c r="J890" s="113"/>
      <c r="K890" s="113"/>
    </row>
    <row r="891" spans="2:11">
      <c r="B891" s="112"/>
      <c r="C891" s="112"/>
      <c r="D891" s="112"/>
      <c r="E891" s="113"/>
      <c r="F891" s="113"/>
      <c r="G891" s="113"/>
      <c r="H891" s="113"/>
      <c r="I891" s="113"/>
      <c r="J891" s="113"/>
      <c r="K891" s="113"/>
    </row>
    <row r="892" spans="2:11">
      <c r="B892" s="112"/>
      <c r="C892" s="112"/>
      <c r="D892" s="112"/>
      <c r="E892" s="113"/>
      <c r="F892" s="113"/>
      <c r="G892" s="113"/>
      <c r="H892" s="113"/>
      <c r="I892" s="113"/>
      <c r="J892" s="113"/>
      <c r="K892" s="113"/>
    </row>
    <row r="893" spans="2:11">
      <c r="B893" s="112"/>
      <c r="C893" s="112"/>
      <c r="D893" s="112"/>
      <c r="E893" s="113"/>
      <c r="F893" s="113"/>
      <c r="G893" s="113"/>
      <c r="H893" s="113"/>
      <c r="I893" s="113"/>
      <c r="J893" s="113"/>
      <c r="K893" s="113"/>
    </row>
    <row r="894" spans="2:11">
      <c r="B894" s="112"/>
      <c r="C894" s="112"/>
      <c r="D894" s="112"/>
      <c r="E894" s="113"/>
      <c r="F894" s="113"/>
      <c r="G894" s="113"/>
      <c r="H894" s="113"/>
      <c r="I894" s="113"/>
      <c r="J894" s="113"/>
      <c r="K894" s="113"/>
    </row>
    <row r="895" spans="2:11">
      <c r="B895" s="112"/>
      <c r="C895" s="112"/>
      <c r="D895" s="112"/>
      <c r="E895" s="113"/>
      <c r="F895" s="113"/>
      <c r="G895" s="113"/>
      <c r="H895" s="113"/>
      <c r="I895" s="113"/>
      <c r="J895" s="113"/>
      <c r="K895" s="113"/>
    </row>
    <row r="896" spans="2:11">
      <c r="B896" s="112"/>
      <c r="C896" s="112"/>
      <c r="D896" s="112"/>
      <c r="E896" s="113"/>
      <c r="F896" s="113"/>
      <c r="G896" s="113"/>
      <c r="H896" s="113"/>
      <c r="I896" s="113"/>
      <c r="J896" s="113"/>
      <c r="K896" s="113"/>
    </row>
    <row r="897" spans="2:11">
      <c r="B897" s="112"/>
      <c r="C897" s="112"/>
      <c r="D897" s="112"/>
      <c r="E897" s="113"/>
      <c r="F897" s="113"/>
      <c r="G897" s="113"/>
      <c r="H897" s="113"/>
      <c r="I897" s="113"/>
      <c r="J897" s="113"/>
      <c r="K897" s="113"/>
    </row>
    <row r="898" spans="2:11">
      <c r="B898" s="112"/>
      <c r="C898" s="112"/>
      <c r="D898" s="112"/>
      <c r="E898" s="113"/>
      <c r="F898" s="113"/>
      <c r="G898" s="113"/>
      <c r="H898" s="113"/>
      <c r="I898" s="113"/>
      <c r="J898" s="113"/>
      <c r="K898" s="113"/>
    </row>
    <row r="899" spans="2:11">
      <c r="B899" s="112"/>
      <c r="C899" s="112"/>
      <c r="D899" s="112"/>
      <c r="E899" s="113"/>
      <c r="F899" s="113"/>
      <c r="G899" s="113"/>
      <c r="H899" s="113"/>
      <c r="I899" s="113"/>
      <c r="J899" s="113"/>
      <c r="K899" s="113"/>
    </row>
    <row r="900" spans="2:11">
      <c r="B900" s="112"/>
      <c r="C900" s="112"/>
      <c r="D900" s="112"/>
      <c r="E900" s="113"/>
      <c r="F900" s="113"/>
      <c r="G900" s="113"/>
      <c r="H900" s="113"/>
      <c r="I900" s="113"/>
      <c r="J900" s="113"/>
      <c r="K900" s="113"/>
    </row>
    <row r="901" spans="2:11">
      <c r="B901" s="112"/>
      <c r="C901" s="112"/>
      <c r="D901" s="112"/>
      <c r="E901" s="113"/>
      <c r="F901" s="113"/>
      <c r="G901" s="113"/>
      <c r="H901" s="113"/>
      <c r="I901" s="113"/>
      <c r="J901" s="113"/>
      <c r="K901" s="113"/>
    </row>
    <row r="902" spans="2:11">
      <c r="B902" s="112"/>
      <c r="C902" s="112"/>
      <c r="D902" s="112"/>
      <c r="E902" s="113"/>
      <c r="F902" s="113"/>
      <c r="G902" s="113"/>
      <c r="H902" s="113"/>
      <c r="I902" s="113"/>
      <c r="J902" s="113"/>
      <c r="K902" s="113"/>
    </row>
    <row r="903" spans="2:11">
      <c r="B903" s="112"/>
      <c r="C903" s="112"/>
      <c r="D903" s="112"/>
      <c r="E903" s="113"/>
      <c r="F903" s="113"/>
      <c r="G903" s="113"/>
      <c r="H903" s="113"/>
      <c r="I903" s="113"/>
      <c r="J903" s="113"/>
      <c r="K903" s="113"/>
    </row>
    <row r="904" spans="2:11">
      <c r="B904" s="112"/>
      <c r="C904" s="112"/>
      <c r="D904" s="112"/>
      <c r="E904" s="113"/>
      <c r="F904" s="113"/>
      <c r="G904" s="113"/>
      <c r="H904" s="113"/>
      <c r="I904" s="113"/>
      <c r="J904" s="113"/>
      <c r="K904" s="113"/>
    </row>
    <row r="905" spans="2:11">
      <c r="B905" s="112"/>
      <c r="C905" s="112"/>
      <c r="D905" s="112"/>
      <c r="E905" s="113"/>
      <c r="F905" s="113"/>
      <c r="G905" s="113"/>
      <c r="H905" s="113"/>
      <c r="I905" s="113"/>
      <c r="J905" s="113"/>
      <c r="K905" s="113"/>
    </row>
    <row r="906" spans="2:11">
      <c r="B906" s="112"/>
      <c r="C906" s="112"/>
      <c r="D906" s="112"/>
      <c r="E906" s="113"/>
      <c r="F906" s="113"/>
      <c r="G906" s="113"/>
      <c r="H906" s="113"/>
      <c r="I906" s="113"/>
      <c r="J906" s="113"/>
      <c r="K906" s="113"/>
    </row>
    <row r="907" spans="2:11">
      <c r="B907" s="112"/>
      <c r="C907" s="112"/>
      <c r="D907" s="112"/>
      <c r="E907" s="113"/>
      <c r="F907" s="113"/>
      <c r="G907" s="113"/>
      <c r="H907" s="113"/>
      <c r="I907" s="113"/>
      <c r="J907" s="113"/>
      <c r="K907" s="113"/>
    </row>
    <row r="908" spans="2:11">
      <c r="B908" s="112"/>
      <c r="C908" s="112"/>
      <c r="D908" s="112"/>
      <c r="E908" s="113"/>
      <c r="F908" s="113"/>
      <c r="G908" s="113"/>
      <c r="H908" s="113"/>
      <c r="I908" s="113"/>
      <c r="J908" s="113"/>
      <c r="K908" s="113"/>
    </row>
    <row r="909" spans="2:11">
      <c r="B909" s="112"/>
      <c r="C909" s="112"/>
      <c r="D909" s="112"/>
      <c r="E909" s="113"/>
      <c r="F909" s="113"/>
      <c r="G909" s="113"/>
      <c r="H909" s="113"/>
      <c r="I909" s="113"/>
      <c r="J909" s="113"/>
      <c r="K909" s="113"/>
    </row>
    <row r="910" spans="2:11">
      <c r="B910" s="112"/>
      <c r="C910" s="112"/>
      <c r="D910" s="112"/>
      <c r="E910" s="113"/>
      <c r="F910" s="113"/>
      <c r="G910" s="113"/>
      <c r="H910" s="113"/>
      <c r="I910" s="113"/>
      <c r="J910" s="113"/>
      <c r="K910" s="113"/>
    </row>
    <row r="911" spans="2:11">
      <c r="B911" s="112"/>
      <c r="C911" s="112"/>
      <c r="D911" s="112"/>
      <c r="E911" s="113"/>
      <c r="F911" s="113"/>
      <c r="G911" s="113"/>
      <c r="H911" s="113"/>
      <c r="I911" s="113"/>
      <c r="J911" s="113"/>
      <c r="K911" s="113"/>
    </row>
    <row r="912" spans="2:11">
      <c r="B912" s="112"/>
      <c r="C912" s="112"/>
      <c r="D912" s="112"/>
      <c r="E912" s="113"/>
      <c r="F912" s="113"/>
      <c r="G912" s="113"/>
      <c r="H912" s="113"/>
      <c r="I912" s="113"/>
      <c r="J912" s="113"/>
      <c r="K912" s="113"/>
    </row>
    <row r="913" spans="2:11">
      <c r="B913" s="112"/>
      <c r="C913" s="112"/>
      <c r="D913" s="112"/>
      <c r="E913" s="113"/>
      <c r="F913" s="113"/>
      <c r="G913" s="113"/>
      <c r="H913" s="113"/>
      <c r="I913" s="113"/>
      <c r="J913" s="113"/>
      <c r="K913" s="113"/>
    </row>
    <row r="914" spans="2:11">
      <c r="B914" s="112"/>
      <c r="C914" s="112"/>
      <c r="D914" s="112"/>
      <c r="E914" s="113"/>
      <c r="F914" s="113"/>
      <c r="G914" s="113"/>
      <c r="H914" s="113"/>
      <c r="I914" s="113"/>
      <c r="J914" s="113"/>
      <c r="K914" s="113"/>
    </row>
    <row r="915" spans="2:11">
      <c r="B915" s="112"/>
      <c r="C915" s="112"/>
      <c r="D915" s="112"/>
      <c r="E915" s="113"/>
      <c r="F915" s="113"/>
      <c r="G915" s="113"/>
      <c r="H915" s="113"/>
      <c r="I915" s="113"/>
      <c r="J915" s="113"/>
      <c r="K915" s="113"/>
    </row>
    <row r="916" spans="2:11">
      <c r="B916" s="112"/>
      <c r="C916" s="112"/>
      <c r="D916" s="112"/>
      <c r="E916" s="113"/>
      <c r="F916" s="113"/>
      <c r="G916" s="113"/>
      <c r="H916" s="113"/>
      <c r="I916" s="113"/>
      <c r="J916" s="113"/>
      <c r="K916" s="113"/>
    </row>
    <row r="917" spans="2:11">
      <c r="B917" s="112"/>
      <c r="C917" s="112"/>
      <c r="D917" s="112"/>
      <c r="E917" s="113"/>
      <c r="F917" s="113"/>
      <c r="G917" s="113"/>
      <c r="H917" s="113"/>
      <c r="I917" s="113"/>
      <c r="J917" s="113"/>
      <c r="K917" s="113"/>
    </row>
    <row r="918" spans="2:11">
      <c r="B918" s="112"/>
      <c r="C918" s="112"/>
      <c r="D918" s="112"/>
      <c r="E918" s="113"/>
      <c r="F918" s="113"/>
      <c r="G918" s="113"/>
      <c r="H918" s="113"/>
      <c r="I918" s="113"/>
      <c r="J918" s="113"/>
      <c r="K918" s="113"/>
    </row>
    <row r="919" spans="2:11">
      <c r="B919" s="112"/>
      <c r="C919" s="112"/>
      <c r="D919" s="112"/>
      <c r="E919" s="113"/>
      <c r="F919" s="113"/>
      <c r="G919" s="113"/>
      <c r="H919" s="113"/>
      <c r="I919" s="113"/>
      <c r="J919" s="113"/>
      <c r="K919" s="113"/>
    </row>
    <row r="920" spans="2:11">
      <c r="B920" s="112"/>
      <c r="C920" s="112"/>
      <c r="D920" s="112"/>
      <c r="E920" s="113"/>
      <c r="F920" s="113"/>
      <c r="G920" s="113"/>
      <c r="H920" s="113"/>
      <c r="I920" s="113"/>
      <c r="J920" s="113"/>
      <c r="K920" s="113"/>
    </row>
    <row r="921" spans="2:11">
      <c r="B921" s="112"/>
      <c r="C921" s="112"/>
      <c r="D921" s="112"/>
      <c r="E921" s="113"/>
      <c r="F921" s="113"/>
      <c r="G921" s="113"/>
      <c r="H921" s="113"/>
      <c r="I921" s="113"/>
      <c r="J921" s="113"/>
      <c r="K921" s="113"/>
    </row>
    <row r="922" spans="2:11">
      <c r="B922" s="112"/>
      <c r="C922" s="112"/>
      <c r="D922" s="112"/>
      <c r="E922" s="113"/>
      <c r="F922" s="113"/>
      <c r="G922" s="113"/>
      <c r="H922" s="113"/>
      <c r="I922" s="113"/>
      <c r="J922" s="113"/>
      <c r="K922" s="113"/>
    </row>
    <row r="923" spans="2:11">
      <c r="B923" s="112"/>
      <c r="C923" s="112"/>
      <c r="D923" s="112"/>
      <c r="E923" s="113"/>
      <c r="F923" s="113"/>
      <c r="G923" s="113"/>
      <c r="H923" s="113"/>
      <c r="I923" s="113"/>
      <c r="J923" s="113"/>
      <c r="K923" s="113"/>
    </row>
    <row r="924" spans="2:11">
      <c r="B924" s="112"/>
      <c r="C924" s="112"/>
      <c r="D924" s="112"/>
      <c r="E924" s="113"/>
      <c r="F924" s="113"/>
      <c r="G924" s="113"/>
      <c r="H924" s="113"/>
      <c r="I924" s="113"/>
      <c r="J924" s="113"/>
      <c r="K924" s="113"/>
    </row>
    <row r="925" spans="2:11">
      <c r="B925" s="112"/>
      <c r="C925" s="112"/>
      <c r="D925" s="112"/>
      <c r="E925" s="113"/>
      <c r="F925" s="113"/>
      <c r="G925" s="113"/>
      <c r="H925" s="113"/>
      <c r="I925" s="113"/>
      <c r="J925" s="113"/>
      <c r="K925" s="113"/>
    </row>
    <row r="926" spans="2:11">
      <c r="B926" s="112"/>
      <c r="C926" s="112"/>
      <c r="D926" s="112"/>
      <c r="E926" s="113"/>
      <c r="F926" s="113"/>
      <c r="G926" s="113"/>
      <c r="H926" s="113"/>
      <c r="I926" s="113"/>
      <c r="J926" s="113"/>
      <c r="K926" s="113"/>
    </row>
    <row r="927" spans="2:11">
      <c r="B927" s="112"/>
      <c r="C927" s="112"/>
      <c r="D927" s="112"/>
      <c r="E927" s="113"/>
      <c r="F927" s="113"/>
      <c r="G927" s="113"/>
      <c r="H927" s="113"/>
      <c r="I927" s="113"/>
      <c r="J927" s="113"/>
      <c r="K927" s="113"/>
    </row>
    <row r="928" spans="2:11">
      <c r="B928" s="112"/>
      <c r="C928" s="112"/>
      <c r="D928" s="112"/>
      <c r="E928" s="113"/>
      <c r="F928" s="113"/>
      <c r="G928" s="113"/>
      <c r="H928" s="113"/>
      <c r="I928" s="113"/>
      <c r="J928" s="113"/>
      <c r="K928" s="113"/>
    </row>
    <row r="929" spans="2:11">
      <c r="B929" s="112"/>
      <c r="C929" s="112"/>
      <c r="D929" s="112"/>
      <c r="E929" s="113"/>
      <c r="F929" s="113"/>
      <c r="G929" s="113"/>
      <c r="H929" s="113"/>
      <c r="I929" s="113"/>
      <c r="J929" s="113"/>
      <c r="K929" s="113"/>
    </row>
    <row r="930" spans="2:11">
      <c r="B930" s="112"/>
      <c r="C930" s="112"/>
      <c r="D930" s="112"/>
      <c r="E930" s="113"/>
      <c r="F930" s="113"/>
      <c r="G930" s="113"/>
      <c r="H930" s="113"/>
      <c r="I930" s="113"/>
      <c r="J930" s="113"/>
      <c r="K930" s="113"/>
    </row>
    <row r="931" spans="2:11">
      <c r="B931" s="112"/>
      <c r="C931" s="112"/>
      <c r="D931" s="112"/>
      <c r="E931" s="113"/>
      <c r="F931" s="113"/>
      <c r="G931" s="113"/>
      <c r="H931" s="113"/>
      <c r="I931" s="113"/>
      <c r="J931" s="113"/>
      <c r="K931" s="113"/>
    </row>
    <row r="932" spans="2:11">
      <c r="B932" s="112"/>
      <c r="C932" s="112"/>
      <c r="D932" s="112"/>
      <c r="E932" s="113"/>
      <c r="F932" s="113"/>
      <c r="G932" s="113"/>
      <c r="H932" s="113"/>
      <c r="I932" s="113"/>
      <c r="J932" s="113"/>
      <c r="K932" s="113"/>
    </row>
    <row r="933" spans="2:11">
      <c r="B933" s="112"/>
      <c r="C933" s="112"/>
      <c r="D933" s="112"/>
      <c r="E933" s="113"/>
      <c r="F933" s="113"/>
      <c r="G933" s="113"/>
      <c r="H933" s="113"/>
      <c r="I933" s="113"/>
      <c r="J933" s="113"/>
      <c r="K933" s="113"/>
    </row>
    <row r="934" spans="2:11">
      <c r="B934" s="112"/>
      <c r="C934" s="112"/>
      <c r="D934" s="112"/>
      <c r="E934" s="113"/>
      <c r="F934" s="113"/>
      <c r="G934" s="113"/>
      <c r="H934" s="113"/>
      <c r="I934" s="113"/>
      <c r="J934" s="113"/>
      <c r="K934" s="113"/>
    </row>
    <row r="935" spans="2:11">
      <c r="B935" s="112"/>
      <c r="C935" s="112"/>
      <c r="D935" s="112"/>
      <c r="E935" s="113"/>
      <c r="F935" s="113"/>
      <c r="G935" s="113"/>
      <c r="H935" s="113"/>
      <c r="I935" s="113"/>
      <c r="J935" s="113"/>
      <c r="K935" s="113"/>
    </row>
    <row r="936" spans="2:11">
      <c r="B936" s="112"/>
      <c r="C936" s="112"/>
      <c r="D936" s="112"/>
      <c r="E936" s="113"/>
      <c r="F936" s="113"/>
      <c r="G936" s="113"/>
      <c r="H936" s="113"/>
      <c r="I936" s="113"/>
      <c r="J936" s="113"/>
      <c r="K936" s="113"/>
    </row>
    <row r="937" spans="2:11">
      <c r="B937" s="112"/>
      <c r="C937" s="112"/>
      <c r="D937" s="112"/>
      <c r="E937" s="113"/>
      <c r="F937" s="113"/>
      <c r="G937" s="113"/>
      <c r="H937" s="113"/>
      <c r="I937" s="113"/>
      <c r="J937" s="113"/>
      <c r="K937" s="113"/>
    </row>
    <row r="938" spans="2:11">
      <c r="B938" s="112"/>
      <c r="C938" s="112"/>
      <c r="D938" s="112"/>
      <c r="E938" s="113"/>
      <c r="F938" s="113"/>
      <c r="G938" s="113"/>
      <c r="H938" s="113"/>
      <c r="I938" s="113"/>
      <c r="J938" s="113"/>
      <c r="K938" s="113"/>
    </row>
    <row r="939" spans="2:11">
      <c r="B939" s="112"/>
      <c r="C939" s="112"/>
      <c r="D939" s="112"/>
      <c r="E939" s="113"/>
      <c r="F939" s="113"/>
      <c r="G939" s="113"/>
      <c r="H939" s="113"/>
      <c r="I939" s="113"/>
      <c r="J939" s="113"/>
      <c r="K939" s="113"/>
    </row>
    <row r="940" spans="2:11">
      <c r="B940" s="112"/>
      <c r="C940" s="112"/>
      <c r="D940" s="112"/>
      <c r="E940" s="113"/>
      <c r="F940" s="113"/>
      <c r="G940" s="113"/>
      <c r="H940" s="113"/>
      <c r="I940" s="113"/>
      <c r="J940" s="113"/>
      <c r="K940" s="113"/>
    </row>
    <row r="941" spans="2:11">
      <c r="B941" s="112"/>
      <c r="C941" s="112"/>
      <c r="D941" s="112"/>
      <c r="E941" s="113"/>
      <c r="F941" s="113"/>
      <c r="G941" s="113"/>
      <c r="H941" s="113"/>
      <c r="I941" s="113"/>
      <c r="J941" s="113"/>
      <c r="K941" s="113"/>
    </row>
    <row r="942" spans="2:11">
      <c r="B942" s="112"/>
      <c r="C942" s="112"/>
      <c r="D942" s="112"/>
      <c r="E942" s="113"/>
      <c r="F942" s="113"/>
      <c r="G942" s="113"/>
      <c r="H942" s="113"/>
      <c r="I942" s="113"/>
      <c r="J942" s="113"/>
      <c r="K942" s="113"/>
    </row>
    <row r="943" spans="2:11">
      <c r="B943" s="112"/>
      <c r="C943" s="112"/>
      <c r="D943" s="112"/>
      <c r="E943" s="113"/>
      <c r="F943" s="113"/>
      <c r="G943" s="113"/>
      <c r="H943" s="113"/>
      <c r="I943" s="113"/>
      <c r="J943" s="113"/>
      <c r="K943" s="113"/>
    </row>
    <row r="944" spans="2:11">
      <c r="B944" s="112"/>
      <c r="C944" s="112"/>
      <c r="D944" s="112"/>
      <c r="E944" s="113"/>
      <c r="F944" s="113"/>
      <c r="G944" s="113"/>
      <c r="H944" s="113"/>
      <c r="I944" s="113"/>
      <c r="J944" s="113"/>
      <c r="K944" s="113"/>
    </row>
    <row r="945" spans="2:11">
      <c r="B945" s="112"/>
      <c r="C945" s="112"/>
      <c r="D945" s="112"/>
      <c r="E945" s="113"/>
      <c r="F945" s="113"/>
      <c r="G945" s="113"/>
      <c r="H945" s="113"/>
      <c r="I945" s="113"/>
      <c r="J945" s="113"/>
      <c r="K945" s="113"/>
    </row>
    <row r="946" spans="2:11">
      <c r="B946" s="112"/>
      <c r="C946" s="112"/>
      <c r="D946" s="112"/>
      <c r="E946" s="113"/>
      <c r="F946" s="113"/>
      <c r="G946" s="113"/>
      <c r="H946" s="113"/>
      <c r="I946" s="113"/>
      <c r="J946" s="113"/>
      <c r="K946" s="113"/>
    </row>
    <row r="947" spans="2:11">
      <c r="B947" s="112"/>
      <c r="C947" s="112"/>
      <c r="D947" s="112"/>
      <c r="E947" s="113"/>
      <c r="F947" s="113"/>
      <c r="G947" s="113"/>
      <c r="H947" s="113"/>
      <c r="I947" s="113"/>
      <c r="J947" s="113"/>
      <c r="K947" s="113"/>
    </row>
    <row r="948" spans="2:11">
      <c r="B948" s="112"/>
      <c r="C948" s="112"/>
      <c r="D948" s="112"/>
      <c r="E948" s="113"/>
      <c r="F948" s="113"/>
      <c r="G948" s="113"/>
      <c r="H948" s="113"/>
      <c r="I948" s="113"/>
      <c r="J948" s="113"/>
      <c r="K948" s="113"/>
    </row>
    <row r="949" spans="2:11">
      <c r="B949" s="112"/>
      <c r="C949" s="112"/>
      <c r="D949" s="112"/>
      <c r="E949" s="113"/>
      <c r="F949" s="113"/>
      <c r="G949" s="113"/>
      <c r="H949" s="113"/>
      <c r="I949" s="113"/>
      <c r="J949" s="113"/>
      <c r="K949" s="113"/>
    </row>
    <row r="950" spans="2:11">
      <c r="B950" s="112"/>
      <c r="C950" s="112"/>
      <c r="D950" s="112"/>
      <c r="E950" s="113"/>
      <c r="F950" s="113"/>
      <c r="G950" s="113"/>
      <c r="H950" s="113"/>
      <c r="I950" s="113"/>
      <c r="J950" s="113"/>
      <c r="K950" s="113"/>
    </row>
    <row r="951" spans="2:11">
      <c r="B951" s="112"/>
      <c r="C951" s="112"/>
      <c r="D951" s="112"/>
      <c r="E951" s="113"/>
      <c r="F951" s="113"/>
      <c r="G951" s="113"/>
      <c r="H951" s="113"/>
      <c r="I951" s="113"/>
      <c r="J951" s="113"/>
      <c r="K951" s="113"/>
    </row>
    <row r="952" spans="2:11">
      <c r="B952" s="112"/>
      <c r="C952" s="112"/>
      <c r="D952" s="112"/>
      <c r="E952" s="113"/>
      <c r="F952" s="113"/>
      <c r="G952" s="113"/>
      <c r="H952" s="113"/>
      <c r="I952" s="113"/>
      <c r="J952" s="113"/>
      <c r="K952" s="113"/>
    </row>
    <row r="953" spans="2:11">
      <c r="B953" s="112"/>
      <c r="C953" s="112"/>
      <c r="D953" s="112"/>
      <c r="E953" s="113"/>
      <c r="F953" s="113"/>
      <c r="G953" s="113"/>
      <c r="H953" s="113"/>
      <c r="I953" s="113"/>
      <c r="J953" s="113"/>
      <c r="K953" s="113"/>
    </row>
    <row r="954" spans="2:11">
      <c r="B954" s="112"/>
      <c r="C954" s="112"/>
      <c r="D954" s="112"/>
      <c r="E954" s="113"/>
      <c r="F954" s="113"/>
      <c r="G954" s="113"/>
      <c r="H954" s="113"/>
      <c r="I954" s="113"/>
      <c r="J954" s="113"/>
      <c r="K954" s="113"/>
    </row>
    <row r="955" spans="2:11">
      <c r="B955" s="112"/>
      <c r="C955" s="112"/>
      <c r="D955" s="112"/>
      <c r="E955" s="113"/>
      <c r="F955" s="113"/>
      <c r="G955" s="113"/>
      <c r="H955" s="113"/>
      <c r="I955" s="113"/>
      <c r="J955" s="113"/>
      <c r="K955" s="113"/>
    </row>
    <row r="956" spans="2:11">
      <c r="B956" s="112"/>
      <c r="C956" s="112"/>
      <c r="D956" s="112"/>
      <c r="E956" s="113"/>
      <c r="F956" s="113"/>
      <c r="G956" s="113"/>
      <c r="H956" s="113"/>
      <c r="I956" s="113"/>
      <c r="J956" s="113"/>
      <c r="K956" s="113"/>
    </row>
    <row r="957" spans="2:11">
      <c r="B957" s="112"/>
      <c r="C957" s="112"/>
      <c r="D957" s="112"/>
      <c r="E957" s="113"/>
      <c r="F957" s="113"/>
      <c r="G957" s="113"/>
      <c r="H957" s="113"/>
      <c r="I957" s="113"/>
      <c r="J957" s="113"/>
      <c r="K957" s="113"/>
    </row>
    <row r="958" spans="2:11">
      <c r="B958" s="112"/>
      <c r="C958" s="112"/>
      <c r="D958" s="112"/>
      <c r="E958" s="113"/>
      <c r="F958" s="113"/>
      <c r="G958" s="113"/>
      <c r="H958" s="113"/>
      <c r="I958" s="113"/>
      <c r="J958" s="113"/>
      <c r="K958" s="113"/>
    </row>
    <row r="959" spans="2:11">
      <c r="B959" s="112"/>
      <c r="C959" s="112"/>
      <c r="D959" s="112"/>
      <c r="E959" s="113"/>
      <c r="F959" s="113"/>
      <c r="G959" s="113"/>
      <c r="H959" s="113"/>
      <c r="I959" s="113"/>
      <c r="J959" s="113"/>
      <c r="K959" s="113"/>
    </row>
    <row r="960" spans="2:11">
      <c r="B960" s="112"/>
      <c r="C960" s="112"/>
      <c r="D960" s="112"/>
      <c r="E960" s="113"/>
      <c r="F960" s="113"/>
      <c r="G960" s="113"/>
      <c r="H960" s="113"/>
      <c r="I960" s="113"/>
      <c r="J960" s="113"/>
      <c r="K960" s="113"/>
    </row>
    <row r="961" spans="2:11">
      <c r="B961" s="112"/>
      <c r="C961" s="112"/>
      <c r="D961" s="112"/>
      <c r="E961" s="113"/>
      <c r="F961" s="113"/>
      <c r="G961" s="113"/>
      <c r="H961" s="113"/>
      <c r="I961" s="113"/>
      <c r="J961" s="113"/>
      <c r="K961" s="113"/>
    </row>
    <row r="962" spans="2:11">
      <c r="B962" s="112"/>
      <c r="C962" s="112"/>
      <c r="D962" s="112"/>
      <c r="E962" s="113"/>
      <c r="F962" s="113"/>
      <c r="G962" s="113"/>
      <c r="H962" s="113"/>
      <c r="I962" s="113"/>
      <c r="J962" s="113"/>
      <c r="K962" s="113"/>
    </row>
    <row r="963" spans="2:11">
      <c r="B963" s="112"/>
      <c r="C963" s="112"/>
      <c r="D963" s="112"/>
      <c r="E963" s="113"/>
      <c r="F963" s="113"/>
      <c r="G963" s="113"/>
      <c r="H963" s="113"/>
      <c r="I963" s="113"/>
      <c r="J963" s="113"/>
      <c r="K963" s="113"/>
    </row>
    <row r="964" spans="2:11">
      <c r="B964" s="112"/>
      <c r="C964" s="112"/>
      <c r="D964" s="112"/>
      <c r="E964" s="113"/>
      <c r="F964" s="113"/>
      <c r="G964" s="113"/>
      <c r="H964" s="113"/>
      <c r="I964" s="113"/>
      <c r="J964" s="113"/>
      <c r="K964" s="113"/>
    </row>
    <row r="965" spans="2:11">
      <c r="B965" s="112"/>
      <c r="C965" s="112"/>
      <c r="D965" s="112"/>
      <c r="E965" s="113"/>
      <c r="F965" s="113"/>
      <c r="G965" s="113"/>
      <c r="H965" s="113"/>
      <c r="I965" s="113"/>
      <c r="J965" s="113"/>
      <c r="K965" s="113"/>
    </row>
    <row r="966" spans="2:11">
      <c r="B966" s="112"/>
      <c r="C966" s="112"/>
      <c r="D966" s="112"/>
      <c r="E966" s="113"/>
      <c r="F966" s="113"/>
      <c r="G966" s="113"/>
      <c r="H966" s="113"/>
      <c r="I966" s="113"/>
      <c r="J966" s="113"/>
      <c r="K966" s="113"/>
    </row>
    <row r="967" spans="2:11">
      <c r="B967" s="112"/>
      <c r="C967" s="112"/>
      <c r="D967" s="112"/>
      <c r="E967" s="113"/>
      <c r="F967" s="113"/>
      <c r="G967" s="113"/>
      <c r="H967" s="113"/>
      <c r="I967" s="113"/>
      <c r="J967" s="113"/>
      <c r="K967" s="113"/>
    </row>
    <row r="968" spans="2:11">
      <c r="B968" s="112"/>
      <c r="C968" s="112"/>
      <c r="D968" s="112"/>
      <c r="E968" s="113"/>
      <c r="F968" s="113"/>
      <c r="G968" s="113"/>
      <c r="H968" s="113"/>
      <c r="I968" s="113"/>
      <c r="J968" s="113"/>
      <c r="K968" s="113"/>
    </row>
    <row r="969" spans="2:11">
      <c r="B969" s="112"/>
      <c r="C969" s="112"/>
      <c r="D969" s="112"/>
      <c r="E969" s="113"/>
      <c r="F969" s="113"/>
      <c r="G969" s="113"/>
      <c r="H969" s="113"/>
      <c r="I969" s="113"/>
      <c r="J969" s="113"/>
      <c r="K969" s="113"/>
    </row>
    <row r="970" spans="2:11">
      <c r="B970" s="112"/>
      <c r="C970" s="112"/>
      <c r="D970" s="112"/>
      <c r="E970" s="113"/>
      <c r="F970" s="113"/>
      <c r="G970" s="113"/>
      <c r="H970" s="113"/>
      <c r="I970" s="113"/>
      <c r="J970" s="113"/>
      <c r="K970" s="113"/>
    </row>
    <row r="971" spans="2:11">
      <c r="B971" s="112"/>
      <c r="C971" s="112"/>
      <c r="D971" s="112"/>
      <c r="E971" s="113"/>
      <c r="F971" s="113"/>
      <c r="G971" s="113"/>
      <c r="H971" s="113"/>
      <c r="I971" s="113"/>
      <c r="J971" s="113"/>
      <c r="K971" s="113"/>
    </row>
    <row r="972" spans="2:11">
      <c r="B972" s="112"/>
      <c r="C972" s="112"/>
      <c r="D972" s="112"/>
      <c r="E972" s="113"/>
      <c r="F972" s="113"/>
      <c r="G972" s="113"/>
      <c r="H972" s="113"/>
      <c r="I972" s="113"/>
      <c r="J972" s="113"/>
      <c r="K972" s="113"/>
    </row>
    <row r="973" spans="2:11">
      <c r="B973" s="112"/>
      <c r="C973" s="112"/>
      <c r="D973" s="112"/>
      <c r="E973" s="113"/>
      <c r="F973" s="113"/>
      <c r="G973" s="113"/>
      <c r="H973" s="113"/>
      <c r="I973" s="113"/>
      <c r="J973" s="113"/>
      <c r="K973" s="113"/>
    </row>
    <row r="974" spans="2:11">
      <c r="B974" s="112"/>
      <c r="C974" s="112"/>
      <c r="D974" s="112"/>
      <c r="E974" s="113"/>
      <c r="F974" s="113"/>
      <c r="G974" s="113"/>
      <c r="H974" s="113"/>
      <c r="I974" s="113"/>
      <c r="J974" s="113"/>
      <c r="K974" s="113"/>
    </row>
    <row r="975" spans="2:11">
      <c r="B975" s="112"/>
      <c r="C975" s="112"/>
      <c r="D975" s="112"/>
      <c r="E975" s="113"/>
      <c r="F975" s="113"/>
      <c r="G975" s="113"/>
      <c r="H975" s="113"/>
      <c r="I975" s="113"/>
      <c r="J975" s="113"/>
      <c r="K975" s="113"/>
    </row>
    <row r="976" spans="2:11">
      <c r="B976" s="112"/>
      <c r="C976" s="112"/>
      <c r="D976" s="112"/>
      <c r="E976" s="113"/>
      <c r="F976" s="113"/>
      <c r="G976" s="113"/>
      <c r="H976" s="113"/>
      <c r="I976" s="113"/>
      <c r="J976" s="113"/>
      <c r="K976" s="113"/>
    </row>
    <row r="977" spans="2:11">
      <c r="B977" s="112"/>
      <c r="C977" s="112"/>
      <c r="D977" s="112"/>
      <c r="E977" s="113"/>
      <c r="F977" s="113"/>
      <c r="G977" s="113"/>
      <c r="H977" s="113"/>
      <c r="I977" s="113"/>
      <c r="J977" s="113"/>
      <c r="K977" s="113"/>
    </row>
    <row r="978" spans="2:11">
      <c r="B978" s="112"/>
      <c r="C978" s="112"/>
      <c r="D978" s="112"/>
      <c r="E978" s="113"/>
      <c r="F978" s="113"/>
      <c r="G978" s="113"/>
      <c r="H978" s="113"/>
      <c r="I978" s="113"/>
      <c r="J978" s="113"/>
      <c r="K978" s="113"/>
    </row>
    <row r="979" spans="2:11">
      <c r="B979" s="112"/>
      <c r="C979" s="112"/>
      <c r="D979" s="112"/>
      <c r="E979" s="113"/>
      <c r="F979" s="113"/>
      <c r="G979" s="113"/>
      <c r="H979" s="113"/>
      <c r="I979" s="113"/>
      <c r="J979" s="113"/>
      <c r="K979" s="113"/>
    </row>
    <row r="980" spans="2:11">
      <c r="B980" s="112"/>
      <c r="C980" s="112"/>
      <c r="D980" s="112"/>
      <c r="E980" s="113"/>
      <c r="F980" s="113"/>
      <c r="G980" s="113"/>
      <c r="H980" s="113"/>
      <c r="I980" s="113"/>
      <c r="J980" s="113"/>
      <c r="K980" s="113"/>
    </row>
    <row r="981" spans="2:11">
      <c r="B981" s="112"/>
      <c r="C981" s="112"/>
      <c r="D981" s="112"/>
      <c r="E981" s="113"/>
      <c r="F981" s="113"/>
      <c r="G981" s="113"/>
      <c r="H981" s="113"/>
      <c r="I981" s="113"/>
      <c r="J981" s="113"/>
      <c r="K981" s="113"/>
    </row>
    <row r="982" spans="2:11">
      <c r="B982" s="112"/>
      <c r="C982" s="112"/>
      <c r="D982" s="112"/>
      <c r="E982" s="113"/>
      <c r="F982" s="113"/>
      <c r="G982" s="113"/>
      <c r="H982" s="113"/>
      <c r="I982" s="113"/>
      <c r="J982" s="113"/>
      <c r="K982" s="113"/>
    </row>
    <row r="983" spans="2:11">
      <c r="B983" s="112"/>
      <c r="C983" s="112"/>
      <c r="D983" s="112"/>
      <c r="E983" s="113"/>
      <c r="F983" s="113"/>
      <c r="G983" s="113"/>
      <c r="H983" s="113"/>
      <c r="I983" s="113"/>
      <c r="J983" s="113"/>
      <c r="K983" s="113"/>
    </row>
    <row r="984" spans="2:11">
      <c r="B984" s="112"/>
      <c r="C984" s="112"/>
      <c r="D984" s="112"/>
      <c r="E984" s="113"/>
      <c r="F984" s="113"/>
      <c r="G984" s="113"/>
      <c r="H984" s="113"/>
      <c r="I984" s="113"/>
      <c r="J984" s="113"/>
      <c r="K984" s="113"/>
    </row>
    <row r="985" spans="2:11">
      <c r="B985" s="112"/>
      <c r="C985" s="112"/>
      <c r="D985" s="112"/>
      <c r="E985" s="113"/>
      <c r="F985" s="113"/>
      <c r="G985" s="113"/>
      <c r="H985" s="113"/>
      <c r="I985" s="113"/>
      <c r="J985" s="113"/>
      <c r="K985" s="113"/>
    </row>
    <row r="986" spans="2:11">
      <c r="B986" s="112"/>
      <c r="C986" s="112"/>
      <c r="D986" s="112"/>
      <c r="E986" s="113"/>
      <c r="F986" s="113"/>
      <c r="G986" s="113"/>
      <c r="H986" s="113"/>
      <c r="I986" s="113"/>
      <c r="J986" s="113"/>
      <c r="K986" s="113"/>
    </row>
    <row r="987" spans="2:11">
      <c r="B987" s="112"/>
      <c r="C987" s="112"/>
      <c r="D987" s="112"/>
      <c r="E987" s="113"/>
      <c r="F987" s="113"/>
      <c r="G987" s="113"/>
      <c r="H987" s="113"/>
      <c r="I987" s="113"/>
      <c r="J987" s="113"/>
      <c r="K987" s="113"/>
    </row>
    <row r="988" spans="2:11">
      <c r="B988" s="112"/>
      <c r="C988" s="112"/>
      <c r="D988" s="112"/>
      <c r="E988" s="113"/>
      <c r="F988" s="113"/>
      <c r="G988" s="113"/>
      <c r="H988" s="113"/>
      <c r="I988" s="113"/>
      <c r="J988" s="113"/>
      <c r="K988" s="113"/>
    </row>
    <row r="989" spans="2:11">
      <c r="B989" s="112"/>
      <c r="C989" s="112"/>
      <c r="D989" s="112"/>
      <c r="E989" s="113"/>
      <c r="F989" s="113"/>
      <c r="G989" s="113"/>
      <c r="H989" s="113"/>
      <c r="I989" s="113"/>
      <c r="J989" s="113"/>
      <c r="K989" s="113"/>
    </row>
    <row r="990" spans="2:11">
      <c r="B990" s="112"/>
      <c r="C990" s="112"/>
      <c r="D990" s="112"/>
      <c r="E990" s="113"/>
      <c r="F990" s="113"/>
      <c r="G990" s="113"/>
      <c r="H990" s="113"/>
      <c r="I990" s="113"/>
      <c r="J990" s="113"/>
      <c r="K990" s="113"/>
    </row>
    <row r="991" spans="2:11">
      <c r="B991" s="112"/>
      <c r="C991" s="112"/>
      <c r="D991" s="112"/>
      <c r="E991" s="113"/>
      <c r="F991" s="113"/>
      <c r="G991" s="113"/>
      <c r="H991" s="113"/>
      <c r="I991" s="113"/>
      <c r="J991" s="113"/>
      <c r="K991" s="113"/>
    </row>
    <row r="992" spans="2:11">
      <c r="B992" s="112"/>
      <c r="C992" s="112"/>
      <c r="D992" s="112"/>
      <c r="E992" s="113"/>
      <c r="F992" s="113"/>
      <c r="G992" s="113"/>
      <c r="H992" s="113"/>
      <c r="I992" s="113"/>
      <c r="J992" s="113"/>
      <c r="K992" s="113"/>
    </row>
    <row r="993" spans="2:11">
      <c r="B993" s="112"/>
      <c r="C993" s="112"/>
      <c r="D993" s="112"/>
      <c r="E993" s="113"/>
      <c r="F993" s="113"/>
      <c r="G993" s="113"/>
      <c r="H993" s="113"/>
      <c r="I993" s="113"/>
      <c r="J993" s="113"/>
      <c r="K993" s="113"/>
    </row>
    <row r="994" spans="2:11">
      <c r="B994" s="112"/>
      <c r="C994" s="112"/>
      <c r="D994" s="112"/>
      <c r="E994" s="113"/>
      <c r="F994" s="113"/>
      <c r="G994" s="113"/>
      <c r="H994" s="113"/>
      <c r="I994" s="113"/>
      <c r="J994" s="113"/>
      <c r="K994" s="113"/>
    </row>
    <row r="995" spans="2:11">
      <c r="B995" s="112"/>
      <c r="C995" s="112"/>
      <c r="D995" s="112"/>
      <c r="E995" s="113"/>
      <c r="F995" s="113"/>
      <c r="G995" s="113"/>
      <c r="H995" s="113"/>
      <c r="I995" s="113"/>
      <c r="J995" s="113"/>
      <c r="K995" s="113"/>
    </row>
    <row r="996" spans="2:11">
      <c r="B996" s="112"/>
      <c r="C996" s="112"/>
      <c r="D996" s="112"/>
      <c r="E996" s="113"/>
      <c r="F996" s="113"/>
      <c r="G996" s="113"/>
      <c r="H996" s="113"/>
      <c r="I996" s="113"/>
      <c r="J996" s="113"/>
      <c r="K996" s="113"/>
    </row>
    <row r="997" spans="2:11">
      <c r="B997" s="112"/>
      <c r="C997" s="112"/>
      <c r="D997" s="112"/>
      <c r="E997" s="113"/>
      <c r="F997" s="113"/>
      <c r="G997" s="113"/>
      <c r="H997" s="113"/>
      <c r="I997" s="113"/>
      <c r="J997" s="113"/>
      <c r="K997" s="113"/>
    </row>
    <row r="998" spans="2:11">
      <c r="B998" s="112"/>
      <c r="C998" s="112"/>
      <c r="D998" s="112"/>
      <c r="E998" s="113"/>
      <c r="F998" s="113"/>
      <c r="G998" s="113"/>
      <c r="H998" s="113"/>
      <c r="I998" s="113"/>
      <c r="J998" s="113"/>
      <c r="K998" s="113"/>
    </row>
    <row r="999" spans="2:11">
      <c r="B999" s="112"/>
      <c r="C999" s="112"/>
      <c r="D999" s="112"/>
      <c r="E999" s="113"/>
      <c r="F999" s="113"/>
      <c r="G999" s="113"/>
      <c r="H999" s="113"/>
      <c r="I999" s="113"/>
      <c r="J999" s="113"/>
      <c r="K999" s="113"/>
    </row>
    <row r="1000" spans="2:11">
      <c r="B1000" s="112"/>
      <c r="C1000" s="112"/>
      <c r="D1000" s="112"/>
      <c r="E1000" s="113"/>
      <c r="F1000" s="113"/>
      <c r="G1000" s="113"/>
      <c r="H1000" s="113"/>
      <c r="I1000" s="113"/>
      <c r="J1000" s="113"/>
      <c r="K1000" s="113"/>
    </row>
    <row r="1001" spans="2:11">
      <c r="B1001" s="112"/>
      <c r="C1001" s="112"/>
      <c r="D1001" s="112"/>
      <c r="E1001" s="113"/>
      <c r="F1001" s="113"/>
      <c r="G1001" s="113"/>
      <c r="H1001" s="113"/>
      <c r="I1001" s="113"/>
      <c r="J1001" s="113"/>
      <c r="K1001" s="113"/>
    </row>
    <row r="1002" spans="2:11">
      <c r="B1002" s="112"/>
      <c r="C1002" s="112"/>
      <c r="D1002" s="112"/>
      <c r="E1002" s="113"/>
      <c r="F1002" s="113"/>
      <c r="G1002" s="113"/>
      <c r="H1002" s="113"/>
      <c r="I1002" s="113"/>
      <c r="J1002" s="113"/>
      <c r="K1002" s="113"/>
    </row>
    <row r="1003" spans="2:11">
      <c r="B1003" s="112"/>
      <c r="C1003" s="112"/>
      <c r="D1003" s="112"/>
      <c r="E1003" s="113"/>
      <c r="F1003" s="113"/>
      <c r="G1003" s="113"/>
      <c r="H1003" s="113"/>
      <c r="I1003" s="113"/>
      <c r="J1003" s="113"/>
      <c r="K1003" s="113"/>
    </row>
    <row r="1004" spans="2:11">
      <c r="B1004" s="112"/>
      <c r="C1004" s="112"/>
      <c r="D1004" s="112"/>
      <c r="E1004" s="113"/>
      <c r="F1004" s="113"/>
      <c r="G1004" s="113"/>
      <c r="H1004" s="113"/>
      <c r="I1004" s="113"/>
      <c r="J1004" s="113"/>
      <c r="K1004" s="113"/>
    </row>
    <row r="1005" spans="2:11">
      <c r="B1005" s="112"/>
      <c r="C1005" s="112"/>
      <c r="D1005" s="112"/>
      <c r="E1005" s="113"/>
      <c r="F1005" s="113"/>
      <c r="G1005" s="113"/>
      <c r="H1005" s="113"/>
      <c r="I1005" s="113"/>
      <c r="J1005" s="113"/>
      <c r="K1005" s="113"/>
    </row>
    <row r="1006" spans="2:11">
      <c r="B1006" s="112"/>
      <c r="C1006" s="112"/>
      <c r="D1006" s="112"/>
      <c r="E1006" s="113"/>
      <c r="F1006" s="113"/>
      <c r="G1006" s="113"/>
      <c r="H1006" s="113"/>
      <c r="I1006" s="113"/>
      <c r="J1006" s="113"/>
      <c r="K1006" s="113"/>
    </row>
    <row r="1007" spans="2:11">
      <c r="B1007" s="112"/>
      <c r="C1007" s="112"/>
      <c r="D1007" s="112"/>
      <c r="E1007" s="113"/>
      <c r="F1007" s="113"/>
      <c r="G1007" s="113"/>
      <c r="H1007" s="113"/>
      <c r="I1007" s="113"/>
      <c r="J1007" s="113"/>
      <c r="K1007" s="113"/>
    </row>
    <row r="1008" spans="2:11">
      <c r="B1008" s="112"/>
      <c r="C1008" s="112"/>
      <c r="D1008" s="112"/>
      <c r="E1008" s="113"/>
      <c r="F1008" s="113"/>
      <c r="G1008" s="113"/>
      <c r="H1008" s="113"/>
      <c r="I1008" s="113"/>
      <c r="J1008" s="113"/>
      <c r="K1008" s="113"/>
    </row>
    <row r="1009" spans="2:11">
      <c r="B1009" s="112"/>
      <c r="C1009" s="112"/>
      <c r="D1009" s="112"/>
      <c r="E1009" s="113"/>
      <c r="F1009" s="113"/>
      <c r="G1009" s="113"/>
      <c r="H1009" s="113"/>
      <c r="I1009" s="113"/>
      <c r="J1009" s="113"/>
      <c r="K1009" s="113"/>
    </row>
    <row r="1010" spans="2:11">
      <c r="B1010" s="112"/>
      <c r="C1010" s="112"/>
      <c r="D1010" s="112"/>
      <c r="E1010" s="113"/>
      <c r="F1010" s="113"/>
      <c r="G1010" s="113"/>
      <c r="H1010" s="113"/>
      <c r="I1010" s="113"/>
      <c r="J1010" s="113"/>
      <c r="K1010" s="113"/>
    </row>
    <row r="1011" spans="2:11">
      <c r="B1011" s="112"/>
      <c r="C1011" s="112"/>
      <c r="D1011" s="112"/>
      <c r="E1011" s="113"/>
      <c r="F1011" s="113"/>
      <c r="G1011" s="113"/>
      <c r="H1011" s="113"/>
      <c r="I1011" s="113"/>
      <c r="J1011" s="113"/>
      <c r="K1011" s="113"/>
    </row>
    <row r="1012" spans="2:11">
      <c r="B1012" s="112"/>
      <c r="C1012" s="112"/>
      <c r="D1012" s="112"/>
      <c r="E1012" s="113"/>
      <c r="F1012" s="113"/>
      <c r="G1012" s="113"/>
      <c r="H1012" s="113"/>
      <c r="I1012" s="113"/>
      <c r="J1012" s="113"/>
      <c r="K1012" s="113"/>
    </row>
    <row r="1013" spans="2:11">
      <c r="B1013" s="112"/>
      <c r="C1013" s="112"/>
      <c r="D1013" s="112"/>
      <c r="E1013" s="113"/>
      <c r="F1013" s="113"/>
      <c r="G1013" s="113"/>
      <c r="H1013" s="113"/>
      <c r="I1013" s="113"/>
      <c r="J1013" s="113"/>
      <c r="K1013" s="113"/>
    </row>
    <row r="1014" spans="2:11">
      <c r="B1014" s="112"/>
      <c r="C1014" s="112"/>
      <c r="D1014" s="112"/>
      <c r="E1014" s="113"/>
      <c r="F1014" s="113"/>
      <c r="G1014" s="113"/>
      <c r="H1014" s="113"/>
      <c r="I1014" s="113"/>
      <c r="J1014" s="113"/>
      <c r="K1014" s="113"/>
    </row>
    <row r="1015" spans="2:11">
      <c r="B1015" s="112"/>
      <c r="C1015" s="112"/>
      <c r="D1015" s="112"/>
      <c r="E1015" s="113"/>
      <c r="F1015" s="113"/>
      <c r="G1015" s="113"/>
      <c r="H1015" s="113"/>
      <c r="I1015" s="113"/>
      <c r="J1015" s="113"/>
      <c r="K1015" s="113"/>
    </row>
    <row r="1016" spans="2:11">
      <c r="B1016" s="112"/>
      <c r="C1016" s="112"/>
      <c r="D1016" s="112"/>
      <c r="E1016" s="113"/>
      <c r="F1016" s="113"/>
      <c r="G1016" s="113"/>
      <c r="H1016" s="113"/>
      <c r="I1016" s="113"/>
      <c r="J1016" s="113"/>
      <c r="K1016" s="113"/>
    </row>
    <row r="1017" spans="2:11">
      <c r="B1017" s="112"/>
      <c r="C1017" s="112"/>
      <c r="D1017" s="112"/>
      <c r="E1017" s="113"/>
      <c r="F1017" s="113"/>
      <c r="G1017" s="113"/>
      <c r="H1017" s="113"/>
      <c r="I1017" s="113"/>
      <c r="J1017" s="113"/>
      <c r="K1017" s="113"/>
    </row>
    <row r="1018" spans="2:11">
      <c r="B1018" s="112"/>
      <c r="C1018" s="112"/>
      <c r="D1018" s="112"/>
      <c r="E1018" s="113"/>
      <c r="F1018" s="113"/>
      <c r="G1018" s="113"/>
      <c r="H1018" s="113"/>
      <c r="I1018" s="113"/>
      <c r="J1018" s="113"/>
      <c r="K1018" s="113"/>
    </row>
    <row r="1019" spans="2:11">
      <c r="B1019" s="112"/>
      <c r="C1019" s="112"/>
      <c r="D1019" s="112"/>
      <c r="E1019" s="113"/>
      <c r="F1019" s="113"/>
      <c r="G1019" s="113"/>
      <c r="H1019" s="113"/>
      <c r="I1019" s="113"/>
      <c r="J1019" s="113"/>
      <c r="K1019" s="113"/>
    </row>
    <row r="1020" spans="2:11">
      <c r="B1020" s="112"/>
      <c r="C1020" s="112"/>
      <c r="D1020" s="112"/>
      <c r="E1020" s="113"/>
      <c r="F1020" s="113"/>
      <c r="G1020" s="113"/>
      <c r="H1020" s="113"/>
      <c r="I1020" s="113"/>
      <c r="J1020" s="113"/>
      <c r="K1020" s="113"/>
    </row>
    <row r="1021" spans="2:11">
      <c r="B1021" s="112"/>
      <c r="C1021" s="112"/>
      <c r="D1021" s="112"/>
      <c r="E1021" s="113"/>
      <c r="F1021" s="113"/>
      <c r="G1021" s="113"/>
      <c r="H1021" s="113"/>
      <c r="I1021" s="113"/>
      <c r="J1021" s="113"/>
      <c r="K1021" s="113"/>
    </row>
    <row r="1022" spans="2:11">
      <c r="B1022" s="112"/>
      <c r="C1022" s="112"/>
      <c r="D1022" s="112"/>
      <c r="E1022" s="113"/>
      <c r="F1022" s="113"/>
      <c r="G1022" s="113"/>
      <c r="H1022" s="113"/>
      <c r="I1022" s="113"/>
      <c r="J1022" s="113"/>
      <c r="K1022" s="113"/>
    </row>
    <row r="1023" spans="2:11">
      <c r="B1023" s="112"/>
      <c r="C1023" s="112"/>
      <c r="D1023" s="112"/>
      <c r="E1023" s="113"/>
      <c r="F1023" s="113"/>
      <c r="G1023" s="113"/>
      <c r="H1023" s="113"/>
      <c r="I1023" s="113"/>
      <c r="J1023" s="113"/>
      <c r="K1023" s="113"/>
    </row>
    <row r="1024" spans="2:11">
      <c r="B1024" s="112"/>
      <c r="C1024" s="112"/>
      <c r="D1024" s="112"/>
      <c r="E1024" s="113"/>
      <c r="F1024" s="113"/>
      <c r="G1024" s="113"/>
      <c r="H1024" s="113"/>
      <c r="I1024" s="113"/>
      <c r="J1024" s="113"/>
      <c r="K1024" s="113"/>
    </row>
    <row r="1025" spans="2:11">
      <c r="B1025" s="112"/>
      <c r="C1025" s="112"/>
      <c r="D1025" s="112"/>
      <c r="E1025" s="113"/>
      <c r="F1025" s="113"/>
      <c r="G1025" s="113"/>
      <c r="H1025" s="113"/>
      <c r="I1025" s="113"/>
      <c r="J1025" s="113"/>
      <c r="K1025" s="113"/>
    </row>
    <row r="1026" spans="2:11">
      <c r="B1026" s="112"/>
      <c r="C1026" s="112"/>
      <c r="D1026" s="112"/>
      <c r="E1026" s="113"/>
      <c r="F1026" s="113"/>
      <c r="G1026" s="113"/>
      <c r="H1026" s="113"/>
      <c r="I1026" s="113"/>
      <c r="J1026" s="113"/>
      <c r="K1026" s="113"/>
    </row>
    <row r="1027" spans="2:11">
      <c r="B1027" s="112"/>
      <c r="C1027" s="112"/>
      <c r="D1027" s="112"/>
      <c r="E1027" s="113"/>
      <c r="F1027" s="113"/>
      <c r="G1027" s="113"/>
      <c r="H1027" s="113"/>
      <c r="I1027" s="113"/>
      <c r="J1027" s="113"/>
      <c r="K1027" s="113"/>
    </row>
    <row r="1028" spans="2:11">
      <c r="B1028" s="112"/>
      <c r="C1028" s="112"/>
      <c r="D1028" s="112"/>
      <c r="E1028" s="113"/>
      <c r="F1028" s="113"/>
      <c r="G1028" s="113"/>
      <c r="H1028" s="113"/>
      <c r="I1028" s="113"/>
      <c r="J1028" s="113"/>
      <c r="K1028" s="113"/>
    </row>
    <row r="1029" spans="2:11">
      <c r="B1029" s="112"/>
      <c r="C1029" s="112"/>
      <c r="D1029" s="112"/>
      <c r="E1029" s="113"/>
      <c r="F1029" s="113"/>
      <c r="G1029" s="113"/>
      <c r="H1029" s="113"/>
      <c r="I1029" s="113"/>
      <c r="J1029" s="113"/>
      <c r="K1029" s="113"/>
    </row>
    <row r="1030" spans="2:11">
      <c r="B1030" s="112"/>
      <c r="C1030" s="112"/>
      <c r="D1030" s="112"/>
      <c r="E1030" s="113"/>
      <c r="F1030" s="113"/>
      <c r="G1030" s="113"/>
      <c r="H1030" s="113"/>
      <c r="I1030" s="113"/>
      <c r="J1030" s="113"/>
      <c r="K1030" s="113"/>
    </row>
    <row r="1031" spans="2:11">
      <c r="B1031" s="112"/>
      <c r="C1031" s="112"/>
      <c r="D1031" s="112"/>
      <c r="E1031" s="113"/>
      <c r="F1031" s="113"/>
      <c r="G1031" s="113"/>
      <c r="H1031" s="113"/>
      <c r="I1031" s="113"/>
      <c r="J1031" s="113"/>
      <c r="K1031" s="113"/>
    </row>
    <row r="1032" spans="2:11">
      <c r="B1032" s="112"/>
      <c r="C1032" s="112"/>
      <c r="D1032" s="112"/>
      <c r="E1032" s="113"/>
      <c r="F1032" s="113"/>
      <c r="G1032" s="113"/>
      <c r="H1032" s="113"/>
      <c r="I1032" s="113"/>
      <c r="J1032" s="113"/>
      <c r="K1032" s="113"/>
    </row>
    <row r="1033" spans="2:11">
      <c r="B1033" s="112"/>
      <c r="C1033" s="112"/>
      <c r="D1033" s="112"/>
      <c r="E1033" s="113"/>
      <c r="F1033" s="113"/>
      <c r="G1033" s="113"/>
      <c r="H1033" s="113"/>
      <c r="I1033" s="113"/>
      <c r="J1033" s="113"/>
      <c r="K1033" s="113"/>
    </row>
    <row r="1034" spans="2:11">
      <c r="B1034" s="112"/>
      <c r="C1034" s="112"/>
      <c r="D1034" s="112"/>
      <c r="E1034" s="113"/>
      <c r="F1034" s="113"/>
      <c r="G1034" s="113"/>
      <c r="H1034" s="113"/>
      <c r="I1034" s="113"/>
      <c r="J1034" s="113"/>
      <c r="K1034" s="113"/>
    </row>
    <row r="1035" spans="2:11">
      <c r="B1035" s="112"/>
      <c r="C1035" s="112"/>
      <c r="D1035" s="112"/>
      <c r="E1035" s="113"/>
      <c r="F1035" s="113"/>
      <c r="G1035" s="113"/>
      <c r="H1035" s="113"/>
      <c r="I1035" s="113"/>
      <c r="J1035" s="113"/>
      <c r="K1035" s="113"/>
    </row>
    <row r="1036" spans="2:11">
      <c r="B1036" s="112"/>
      <c r="C1036" s="112"/>
      <c r="D1036" s="112"/>
      <c r="E1036" s="113"/>
      <c r="F1036" s="113"/>
      <c r="G1036" s="113"/>
      <c r="H1036" s="113"/>
      <c r="I1036" s="113"/>
      <c r="J1036" s="113"/>
      <c r="K1036" s="113"/>
    </row>
    <row r="1037" spans="2:11">
      <c r="B1037" s="112"/>
      <c r="C1037" s="112"/>
      <c r="D1037" s="112"/>
      <c r="E1037" s="113"/>
      <c r="F1037" s="113"/>
      <c r="G1037" s="113"/>
      <c r="H1037" s="113"/>
      <c r="I1037" s="113"/>
      <c r="J1037" s="113"/>
      <c r="K1037" s="113"/>
    </row>
    <row r="1038" spans="2:11">
      <c r="B1038" s="112"/>
      <c r="C1038" s="112"/>
      <c r="D1038" s="112"/>
      <c r="E1038" s="113"/>
      <c r="F1038" s="113"/>
      <c r="G1038" s="113"/>
      <c r="H1038" s="113"/>
      <c r="I1038" s="113"/>
      <c r="J1038" s="113"/>
      <c r="K1038" s="113"/>
    </row>
    <row r="1039" spans="2:11">
      <c r="B1039" s="112"/>
      <c r="C1039" s="112"/>
      <c r="D1039" s="112"/>
      <c r="E1039" s="113"/>
      <c r="F1039" s="113"/>
      <c r="G1039" s="113"/>
      <c r="H1039" s="113"/>
      <c r="I1039" s="113"/>
      <c r="J1039" s="113"/>
      <c r="K1039" s="113"/>
    </row>
    <row r="1040" spans="2:11">
      <c r="B1040" s="112"/>
      <c r="C1040" s="112"/>
      <c r="D1040" s="112"/>
      <c r="E1040" s="113"/>
      <c r="F1040" s="113"/>
      <c r="G1040" s="113"/>
      <c r="H1040" s="113"/>
      <c r="I1040" s="113"/>
      <c r="J1040" s="113"/>
      <c r="K1040" s="113"/>
    </row>
    <row r="1041" spans="2:11">
      <c r="B1041" s="112"/>
      <c r="C1041" s="112"/>
      <c r="D1041" s="112"/>
      <c r="E1041" s="113"/>
      <c r="F1041" s="113"/>
      <c r="G1041" s="113"/>
      <c r="H1041" s="113"/>
      <c r="I1041" s="113"/>
      <c r="J1041" s="113"/>
      <c r="K1041" s="113"/>
    </row>
    <row r="1042" spans="2:11">
      <c r="B1042" s="112"/>
      <c r="C1042" s="112"/>
      <c r="D1042" s="112"/>
      <c r="E1042" s="113"/>
      <c r="F1042" s="113"/>
      <c r="G1042" s="113"/>
      <c r="H1042" s="113"/>
      <c r="I1042" s="113"/>
      <c r="J1042" s="113"/>
      <c r="K1042" s="113"/>
    </row>
    <row r="1043" spans="2:11">
      <c r="B1043" s="112"/>
      <c r="C1043" s="112"/>
      <c r="D1043" s="112"/>
      <c r="E1043" s="113"/>
      <c r="F1043" s="113"/>
      <c r="G1043" s="113"/>
      <c r="H1043" s="113"/>
      <c r="I1043" s="113"/>
      <c r="J1043" s="113"/>
      <c r="K1043" s="113"/>
    </row>
    <row r="1044" spans="2:11">
      <c r="B1044" s="112"/>
      <c r="C1044" s="112"/>
      <c r="D1044" s="112"/>
      <c r="E1044" s="113"/>
      <c r="F1044" s="113"/>
      <c r="G1044" s="113"/>
      <c r="H1044" s="113"/>
      <c r="I1044" s="113"/>
      <c r="J1044" s="113"/>
      <c r="K1044" s="113"/>
    </row>
    <row r="1045" spans="2:11">
      <c r="B1045" s="112"/>
      <c r="C1045" s="112"/>
      <c r="D1045" s="112"/>
      <c r="E1045" s="113"/>
      <c r="F1045" s="113"/>
      <c r="G1045" s="113"/>
      <c r="H1045" s="113"/>
      <c r="I1045" s="113"/>
      <c r="J1045" s="113"/>
      <c r="K1045" s="113"/>
    </row>
    <row r="1046" spans="2:11">
      <c r="B1046" s="112"/>
      <c r="C1046" s="112"/>
      <c r="D1046" s="112"/>
      <c r="E1046" s="113"/>
      <c r="F1046" s="113"/>
      <c r="G1046" s="113"/>
      <c r="H1046" s="113"/>
      <c r="I1046" s="113"/>
      <c r="J1046" s="113"/>
      <c r="K1046" s="113"/>
    </row>
    <row r="1047" spans="2:11">
      <c r="B1047" s="112"/>
      <c r="C1047" s="112"/>
      <c r="D1047" s="112"/>
      <c r="E1047" s="113"/>
      <c r="F1047" s="113"/>
      <c r="G1047" s="113"/>
      <c r="H1047" s="113"/>
      <c r="I1047" s="113"/>
      <c r="J1047" s="113"/>
      <c r="K1047" s="113"/>
    </row>
    <row r="1048" spans="2:11">
      <c r="B1048" s="112"/>
      <c r="C1048" s="112"/>
      <c r="D1048" s="112"/>
      <c r="E1048" s="113"/>
      <c r="F1048" s="113"/>
      <c r="G1048" s="113"/>
      <c r="H1048" s="113"/>
      <c r="I1048" s="113"/>
      <c r="J1048" s="113"/>
      <c r="K1048" s="113"/>
    </row>
    <row r="1049" spans="2:11">
      <c r="B1049" s="112"/>
      <c r="C1049" s="112"/>
      <c r="D1049" s="112"/>
      <c r="E1049" s="113"/>
      <c r="F1049" s="113"/>
      <c r="G1049" s="113"/>
      <c r="H1049" s="113"/>
      <c r="I1049" s="113"/>
      <c r="J1049" s="113"/>
      <c r="K1049" s="113"/>
    </row>
    <row r="1050" spans="2:11">
      <c r="B1050" s="112"/>
      <c r="C1050" s="112"/>
      <c r="D1050" s="112"/>
      <c r="E1050" s="113"/>
      <c r="F1050" s="113"/>
      <c r="G1050" s="113"/>
      <c r="H1050" s="113"/>
      <c r="I1050" s="113"/>
      <c r="J1050" s="113"/>
      <c r="K1050" s="113"/>
    </row>
    <row r="1051" spans="2:11">
      <c r="B1051" s="112"/>
      <c r="C1051" s="112"/>
      <c r="D1051" s="112"/>
      <c r="E1051" s="113"/>
      <c r="F1051" s="113"/>
      <c r="G1051" s="113"/>
      <c r="H1051" s="113"/>
      <c r="I1051" s="113"/>
      <c r="J1051" s="113"/>
      <c r="K1051" s="113"/>
    </row>
    <row r="1052" spans="2:11">
      <c r="B1052" s="112"/>
      <c r="C1052" s="112"/>
      <c r="D1052" s="112"/>
      <c r="E1052" s="113"/>
      <c r="F1052" s="113"/>
      <c r="G1052" s="113"/>
      <c r="H1052" s="113"/>
      <c r="I1052" s="113"/>
      <c r="J1052" s="113"/>
      <c r="K1052" s="113"/>
    </row>
    <row r="1053" spans="2:11">
      <c r="B1053" s="112"/>
      <c r="C1053" s="112"/>
      <c r="D1053" s="112"/>
      <c r="E1053" s="113"/>
      <c r="F1053" s="113"/>
      <c r="G1053" s="113"/>
      <c r="H1053" s="113"/>
      <c r="I1053" s="113"/>
      <c r="J1053" s="113"/>
      <c r="K1053" s="113"/>
    </row>
    <row r="1054" spans="2:11">
      <c r="B1054" s="112"/>
      <c r="C1054" s="112"/>
      <c r="D1054" s="112"/>
      <c r="E1054" s="113"/>
      <c r="F1054" s="113"/>
      <c r="G1054" s="113"/>
      <c r="H1054" s="113"/>
      <c r="I1054" s="113"/>
      <c r="J1054" s="113"/>
      <c r="K1054" s="113"/>
    </row>
    <row r="1055" spans="2:11">
      <c r="B1055" s="112"/>
      <c r="C1055" s="112"/>
      <c r="D1055" s="112"/>
      <c r="E1055" s="113"/>
      <c r="F1055" s="113"/>
      <c r="G1055" s="113"/>
      <c r="H1055" s="113"/>
      <c r="I1055" s="113"/>
      <c r="J1055" s="113"/>
      <c r="K1055" s="113"/>
    </row>
    <row r="1056" spans="2:11">
      <c r="B1056" s="112"/>
      <c r="C1056" s="112"/>
      <c r="D1056" s="112"/>
      <c r="E1056" s="113"/>
      <c r="F1056" s="113"/>
      <c r="G1056" s="113"/>
      <c r="H1056" s="113"/>
      <c r="I1056" s="113"/>
      <c r="J1056" s="113"/>
      <c r="K1056" s="113"/>
    </row>
    <row r="1057" spans="2:11">
      <c r="B1057" s="112"/>
      <c r="C1057" s="112"/>
      <c r="D1057" s="112"/>
      <c r="E1057" s="113"/>
      <c r="F1057" s="113"/>
      <c r="G1057" s="113"/>
      <c r="H1057" s="113"/>
      <c r="I1057" s="113"/>
      <c r="J1057" s="113"/>
      <c r="K1057" s="113"/>
    </row>
    <row r="1058" spans="2:11">
      <c r="B1058" s="112"/>
      <c r="C1058" s="112"/>
      <c r="D1058" s="112"/>
      <c r="E1058" s="113"/>
      <c r="F1058" s="113"/>
      <c r="G1058" s="113"/>
      <c r="H1058" s="113"/>
      <c r="I1058" s="113"/>
      <c r="J1058" s="113"/>
      <c r="K1058" s="113"/>
    </row>
    <row r="1059" spans="2:11">
      <c r="B1059" s="112"/>
      <c r="C1059" s="112"/>
      <c r="D1059" s="112"/>
      <c r="E1059" s="113"/>
      <c r="F1059" s="113"/>
      <c r="G1059" s="113"/>
      <c r="H1059" s="113"/>
      <c r="I1059" s="113"/>
      <c r="J1059" s="113"/>
      <c r="K1059" s="113"/>
    </row>
    <row r="1060" spans="2:11">
      <c r="B1060" s="112"/>
      <c r="C1060" s="112"/>
      <c r="D1060" s="112"/>
      <c r="E1060" s="113"/>
      <c r="F1060" s="113"/>
      <c r="G1060" s="113"/>
      <c r="H1060" s="113"/>
      <c r="I1060" s="113"/>
      <c r="J1060" s="113"/>
      <c r="K1060" s="113"/>
    </row>
    <row r="1061" spans="2:11">
      <c r="B1061" s="112"/>
      <c r="C1061" s="112"/>
      <c r="D1061" s="112"/>
      <c r="E1061" s="113"/>
      <c r="F1061" s="113"/>
      <c r="G1061" s="113"/>
      <c r="H1061" s="113"/>
      <c r="I1061" s="113"/>
      <c r="J1061" s="113"/>
      <c r="K1061" s="113"/>
    </row>
    <row r="1062" spans="2:11">
      <c r="B1062" s="112"/>
      <c r="C1062" s="112"/>
      <c r="D1062" s="112"/>
      <c r="E1062" s="113"/>
      <c r="F1062" s="113"/>
      <c r="G1062" s="113"/>
      <c r="H1062" s="113"/>
      <c r="I1062" s="113"/>
      <c r="J1062" s="113"/>
      <c r="K1062" s="113"/>
    </row>
    <row r="1063" spans="2:11">
      <c r="B1063" s="112"/>
      <c r="C1063" s="112"/>
      <c r="D1063" s="112"/>
      <c r="E1063" s="113"/>
      <c r="F1063" s="113"/>
      <c r="G1063" s="113"/>
      <c r="H1063" s="113"/>
      <c r="I1063" s="113"/>
      <c r="J1063" s="113"/>
      <c r="K1063" s="113"/>
    </row>
    <row r="1064" spans="2:11">
      <c r="B1064" s="112"/>
      <c r="C1064" s="112"/>
      <c r="D1064" s="112"/>
      <c r="E1064" s="113"/>
      <c r="F1064" s="113"/>
      <c r="G1064" s="113"/>
      <c r="H1064" s="113"/>
      <c r="I1064" s="113"/>
      <c r="J1064" s="113"/>
      <c r="K1064" s="113"/>
    </row>
    <row r="1065" spans="2:11">
      <c r="B1065" s="112"/>
      <c r="C1065" s="112"/>
      <c r="D1065" s="112"/>
      <c r="E1065" s="113"/>
      <c r="F1065" s="113"/>
      <c r="G1065" s="113"/>
      <c r="H1065" s="113"/>
      <c r="I1065" s="113"/>
      <c r="J1065" s="113"/>
      <c r="K1065" s="113"/>
    </row>
    <row r="1066" spans="2:11">
      <c r="B1066" s="112"/>
      <c r="C1066" s="112"/>
      <c r="D1066" s="112"/>
      <c r="E1066" s="113"/>
      <c r="F1066" s="113"/>
      <c r="G1066" s="113"/>
      <c r="H1066" s="113"/>
      <c r="I1066" s="113"/>
      <c r="J1066" s="113"/>
      <c r="K1066" s="113"/>
    </row>
    <row r="1067" spans="2:11">
      <c r="B1067" s="112"/>
      <c r="C1067" s="112"/>
      <c r="D1067" s="112"/>
      <c r="E1067" s="113"/>
      <c r="F1067" s="113"/>
      <c r="G1067" s="113"/>
      <c r="H1067" s="113"/>
      <c r="I1067" s="113"/>
      <c r="J1067" s="113"/>
      <c r="K1067" s="113"/>
    </row>
    <row r="1068" spans="2:11">
      <c r="B1068" s="112"/>
      <c r="C1068" s="112"/>
      <c r="D1068" s="112"/>
      <c r="E1068" s="113"/>
      <c r="F1068" s="113"/>
      <c r="G1068" s="113"/>
      <c r="H1068" s="113"/>
      <c r="I1068" s="113"/>
      <c r="J1068" s="113"/>
      <c r="K1068" s="113"/>
    </row>
    <row r="1069" spans="2:11">
      <c r="B1069" s="112"/>
      <c r="C1069" s="112"/>
      <c r="D1069" s="112"/>
      <c r="E1069" s="113"/>
      <c r="F1069" s="113"/>
      <c r="G1069" s="113"/>
      <c r="H1069" s="113"/>
      <c r="I1069" s="113"/>
      <c r="J1069" s="113"/>
      <c r="K1069" s="113"/>
    </row>
    <row r="1070" spans="2:11">
      <c r="B1070" s="112"/>
      <c r="C1070" s="112"/>
      <c r="D1070" s="112"/>
      <c r="E1070" s="113"/>
      <c r="F1070" s="113"/>
      <c r="G1070" s="113"/>
      <c r="H1070" s="113"/>
      <c r="I1070" s="113"/>
      <c r="J1070" s="113"/>
      <c r="K1070" s="113"/>
    </row>
    <row r="1071" spans="2:11">
      <c r="B1071" s="112"/>
      <c r="C1071" s="112"/>
      <c r="D1071" s="112"/>
      <c r="E1071" s="113"/>
      <c r="F1071" s="113"/>
      <c r="G1071" s="113"/>
      <c r="H1071" s="113"/>
      <c r="I1071" s="113"/>
      <c r="J1071" s="113"/>
      <c r="K1071" s="113"/>
    </row>
    <row r="1072" spans="2:11">
      <c r="B1072" s="112"/>
      <c r="C1072" s="112"/>
      <c r="D1072" s="112"/>
      <c r="E1072" s="113"/>
      <c r="F1072" s="113"/>
      <c r="G1072" s="113"/>
      <c r="H1072" s="113"/>
      <c r="I1072" s="113"/>
      <c r="J1072" s="113"/>
      <c r="K1072" s="113"/>
    </row>
    <row r="1073" spans="2:11">
      <c r="B1073" s="112"/>
      <c r="C1073" s="112"/>
      <c r="D1073" s="112"/>
      <c r="E1073" s="113"/>
      <c r="F1073" s="113"/>
      <c r="G1073" s="113"/>
      <c r="H1073" s="113"/>
      <c r="I1073" s="113"/>
      <c r="J1073" s="113"/>
      <c r="K1073" s="113"/>
    </row>
    <row r="1074" spans="2:11">
      <c r="B1074" s="112"/>
      <c r="C1074" s="112"/>
      <c r="D1074" s="112"/>
      <c r="E1074" s="113"/>
      <c r="F1074" s="113"/>
      <c r="G1074" s="113"/>
      <c r="H1074" s="113"/>
      <c r="I1074" s="113"/>
      <c r="J1074" s="113"/>
      <c r="K1074" s="113"/>
    </row>
    <row r="1075" spans="2:11">
      <c r="B1075" s="112"/>
      <c r="C1075" s="112"/>
      <c r="D1075" s="112"/>
      <c r="E1075" s="113"/>
      <c r="F1075" s="113"/>
      <c r="G1075" s="113"/>
      <c r="H1075" s="113"/>
      <c r="I1075" s="113"/>
      <c r="J1075" s="113"/>
      <c r="K1075" s="113"/>
    </row>
    <row r="1076" spans="2:11">
      <c r="B1076" s="112"/>
      <c r="C1076" s="112"/>
      <c r="D1076" s="112"/>
      <c r="E1076" s="113"/>
      <c r="F1076" s="113"/>
      <c r="G1076" s="113"/>
      <c r="H1076" s="113"/>
      <c r="I1076" s="113"/>
      <c r="J1076" s="113"/>
      <c r="K1076" s="113"/>
    </row>
    <row r="1077" spans="2:11">
      <c r="B1077" s="112"/>
      <c r="C1077" s="112"/>
      <c r="D1077" s="112"/>
      <c r="E1077" s="113"/>
      <c r="F1077" s="113"/>
      <c r="G1077" s="113"/>
      <c r="H1077" s="113"/>
      <c r="I1077" s="113"/>
      <c r="J1077" s="113"/>
      <c r="K1077" s="113"/>
    </row>
    <row r="1078" spans="2:11">
      <c r="B1078" s="112"/>
      <c r="C1078" s="112"/>
      <c r="D1078" s="112"/>
      <c r="E1078" s="113"/>
      <c r="F1078" s="113"/>
      <c r="G1078" s="113"/>
      <c r="H1078" s="113"/>
      <c r="I1078" s="113"/>
      <c r="J1078" s="113"/>
      <c r="K1078" s="113"/>
    </row>
    <row r="1079" spans="2:11">
      <c r="B1079" s="112"/>
      <c r="C1079" s="112"/>
      <c r="D1079" s="112"/>
      <c r="E1079" s="113"/>
      <c r="F1079" s="113"/>
      <c r="G1079" s="113"/>
      <c r="H1079" s="113"/>
      <c r="I1079" s="113"/>
      <c r="J1079" s="113"/>
      <c r="K1079" s="113"/>
    </row>
    <row r="1080" spans="2:11">
      <c r="B1080" s="112"/>
      <c r="C1080" s="112"/>
      <c r="D1080" s="112"/>
      <c r="E1080" s="113"/>
      <c r="F1080" s="113"/>
      <c r="G1080" s="113"/>
      <c r="H1080" s="113"/>
      <c r="I1080" s="113"/>
      <c r="J1080" s="113"/>
      <c r="K1080" s="113"/>
    </row>
    <row r="1081" spans="2:11">
      <c r="B1081" s="112"/>
      <c r="C1081" s="112"/>
      <c r="D1081" s="112"/>
      <c r="E1081" s="113"/>
      <c r="F1081" s="113"/>
      <c r="G1081" s="113"/>
      <c r="H1081" s="113"/>
      <c r="I1081" s="113"/>
      <c r="J1081" s="113"/>
      <c r="K1081" s="113"/>
    </row>
    <row r="1082" spans="2:11">
      <c r="B1082" s="112"/>
      <c r="C1082" s="112"/>
      <c r="D1082" s="112"/>
      <c r="E1082" s="113"/>
      <c r="F1082" s="113"/>
      <c r="G1082" s="113"/>
      <c r="H1082" s="113"/>
      <c r="I1082" s="113"/>
      <c r="J1082" s="113"/>
      <c r="K1082" s="113"/>
    </row>
    <row r="1083" spans="2:11">
      <c r="B1083" s="112"/>
      <c r="C1083" s="112"/>
      <c r="D1083" s="112"/>
      <c r="E1083" s="113"/>
      <c r="F1083" s="113"/>
      <c r="G1083" s="113"/>
      <c r="H1083" s="113"/>
      <c r="I1083" s="113"/>
      <c r="J1083" s="113"/>
      <c r="K1083" s="113"/>
    </row>
    <row r="1084" spans="2:11">
      <c r="B1084" s="112"/>
      <c r="C1084" s="112"/>
      <c r="D1084" s="112"/>
      <c r="E1084" s="113"/>
      <c r="F1084" s="113"/>
      <c r="G1084" s="113"/>
      <c r="H1084" s="113"/>
      <c r="I1084" s="113"/>
      <c r="J1084" s="113"/>
      <c r="K1084" s="113"/>
    </row>
    <row r="1085" spans="2:11">
      <c r="B1085" s="112"/>
      <c r="C1085" s="112"/>
      <c r="D1085" s="112"/>
      <c r="E1085" s="113"/>
      <c r="F1085" s="113"/>
      <c r="G1085" s="113"/>
      <c r="H1085" s="113"/>
      <c r="I1085" s="113"/>
      <c r="J1085" s="113"/>
      <c r="K1085" s="113"/>
    </row>
    <row r="1086" spans="2:11">
      <c r="B1086" s="112"/>
      <c r="C1086" s="112"/>
      <c r="D1086" s="112"/>
      <c r="E1086" s="113"/>
      <c r="F1086" s="113"/>
      <c r="G1086" s="113"/>
      <c r="H1086" s="113"/>
      <c r="I1086" s="113"/>
      <c r="J1086" s="113"/>
      <c r="K1086" s="113"/>
    </row>
    <row r="1087" spans="2:11">
      <c r="B1087" s="112"/>
      <c r="C1087" s="112"/>
      <c r="D1087" s="112"/>
      <c r="E1087" s="113"/>
      <c r="F1087" s="113"/>
      <c r="G1087" s="113"/>
      <c r="H1087" s="113"/>
      <c r="I1087" s="113"/>
      <c r="J1087" s="113"/>
      <c r="K1087" s="113"/>
    </row>
    <row r="1088" spans="2:11">
      <c r="B1088" s="112"/>
      <c r="C1088" s="112"/>
      <c r="D1088" s="112"/>
      <c r="E1088" s="113"/>
      <c r="F1088" s="113"/>
      <c r="G1088" s="113"/>
      <c r="H1088" s="113"/>
      <c r="I1088" s="113"/>
      <c r="J1088" s="113"/>
      <c r="K1088" s="113"/>
    </row>
    <row r="1089" spans="2:11">
      <c r="B1089" s="112"/>
      <c r="C1089" s="112"/>
      <c r="D1089" s="112"/>
      <c r="E1089" s="113"/>
      <c r="F1089" s="113"/>
      <c r="G1089" s="113"/>
      <c r="H1089" s="113"/>
      <c r="I1089" s="113"/>
      <c r="J1089" s="113"/>
      <c r="K1089" s="113"/>
    </row>
    <row r="1090" spans="2:11">
      <c r="B1090" s="112"/>
      <c r="C1090" s="112"/>
      <c r="D1090" s="112"/>
      <c r="E1090" s="113"/>
      <c r="F1090" s="113"/>
      <c r="G1090" s="113"/>
      <c r="H1090" s="113"/>
      <c r="I1090" s="113"/>
      <c r="J1090" s="113"/>
      <c r="K1090" s="113"/>
    </row>
    <row r="1091" spans="2:11">
      <c r="B1091" s="112"/>
      <c r="C1091" s="112"/>
      <c r="D1091" s="112"/>
      <c r="E1091" s="113"/>
      <c r="F1091" s="113"/>
      <c r="G1091" s="113"/>
      <c r="H1091" s="113"/>
      <c r="I1091" s="113"/>
      <c r="J1091" s="113"/>
      <c r="K1091" s="113"/>
    </row>
    <row r="1092" spans="2:11">
      <c r="B1092" s="112"/>
      <c r="C1092" s="112"/>
      <c r="D1092" s="112"/>
      <c r="E1092" s="113"/>
      <c r="F1092" s="113"/>
      <c r="G1092" s="113"/>
      <c r="H1092" s="113"/>
      <c r="I1092" s="113"/>
      <c r="J1092" s="113"/>
      <c r="K1092" s="113"/>
    </row>
    <row r="1093" spans="2:11">
      <c r="B1093" s="112"/>
      <c r="C1093" s="112"/>
      <c r="D1093" s="112"/>
      <c r="E1093" s="113"/>
      <c r="F1093" s="113"/>
      <c r="G1093" s="113"/>
      <c r="H1093" s="113"/>
      <c r="I1093" s="113"/>
      <c r="J1093" s="113"/>
      <c r="K1093" s="113"/>
    </row>
    <row r="1094" spans="2:11">
      <c r="B1094" s="112"/>
      <c r="C1094" s="112"/>
      <c r="D1094" s="112"/>
      <c r="E1094" s="113"/>
      <c r="F1094" s="113"/>
      <c r="G1094" s="113"/>
      <c r="H1094" s="113"/>
      <c r="I1094" s="113"/>
      <c r="J1094" s="113"/>
      <c r="K1094" s="113"/>
    </row>
    <row r="1095" spans="2:11">
      <c r="B1095" s="112"/>
      <c r="C1095" s="112"/>
      <c r="D1095" s="112"/>
      <c r="E1095" s="113"/>
      <c r="F1095" s="113"/>
      <c r="G1095" s="113"/>
      <c r="H1095" s="113"/>
      <c r="I1095" s="113"/>
      <c r="J1095" s="113"/>
      <c r="K1095" s="113"/>
    </row>
    <row r="1096" spans="2:11">
      <c r="B1096" s="112"/>
      <c r="C1096" s="112"/>
      <c r="D1096" s="112"/>
      <c r="E1096" s="113"/>
      <c r="F1096" s="113"/>
      <c r="G1096" s="113"/>
      <c r="H1096" s="113"/>
      <c r="I1096" s="113"/>
      <c r="J1096" s="113"/>
      <c r="K1096" s="113"/>
    </row>
    <row r="1097" spans="2:11">
      <c r="B1097" s="112"/>
      <c r="C1097" s="112"/>
      <c r="D1097" s="112"/>
      <c r="E1097" s="113"/>
      <c r="F1097" s="113"/>
      <c r="G1097" s="113"/>
      <c r="H1097" s="113"/>
      <c r="I1097" s="113"/>
      <c r="J1097" s="113"/>
      <c r="K1097" s="113"/>
    </row>
    <row r="1098" spans="2:11">
      <c r="B1098" s="112"/>
      <c r="C1098" s="112"/>
      <c r="D1098" s="112"/>
      <c r="E1098" s="113"/>
      <c r="F1098" s="113"/>
      <c r="G1098" s="113"/>
      <c r="H1098" s="113"/>
      <c r="I1098" s="113"/>
      <c r="J1098" s="113"/>
      <c r="K1098" s="113"/>
    </row>
    <row r="1099" spans="2:11">
      <c r="B1099" s="112"/>
      <c r="C1099" s="112"/>
      <c r="D1099" s="112"/>
      <c r="E1099" s="113"/>
      <c r="F1099" s="113"/>
      <c r="G1099" s="113"/>
      <c r="H1099" s="113"/>
      <c r="I1099" s="113"/>
      <c r="J1099" s="113"/>
      <c r="K1099" s="113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Q56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17">
      <c r="B1" s="46" t="s">
        <v>142</v>
      </c>
      <c r="C1" s="67" t="s" vm="1">
        <v>225</v>
      </c>
    </row>
    <row r="2" spans="2:17">
      <c r="B2" s="46" t="s">
        <v>141</v>
      </c>
      <c r="C2" s="67" t="s">
        <v>226</v>
      </c>
    </row>
    <row r="3" spans="2:17">
      <c r="B3" s="46" t="s">
        <v>143</v>
      </c>
      <c r="C3" s="67" t="s">
        <v>227</v>
      </c>
    </row>
    <row r="4" spans="2:17">
      <c r="B4" s="46" t="s">
        <v>144</v>
      </c>
      <c r="C4" s="67">
        <v>2145</v>
      </c>
    </row>
    <row r="6" spans="2:17" ht="26.25" customHeight="1">
      <c r="B6" s="127" t="s">
        <v>171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17" ht="26.25" customHeight="1">
      <c r="B7" s="127" t="s">
        <v>98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17" s="3" customFormat="1" ht="47.25">
      <c r="B8" s="21" t="s">
        <v>112</v>
      </c>
      <c r="C8" s="29" t="s">
        <v>44</v>
      </c>
      <c r="D8" s="29" t="s">
        <v>50</v>
      </c>
      <c r="E8" s="29" t="s">
        <v>14</v>
      </c>
      <c r="F8" s="29" t="s">
        <v>66</v>
      </c>
      <c r="G8" s="29" t="s">
        <v>100</v>
      </c>
      <c r="H8" s="29" t="s">
        <v>17</v>
      </c>
      <c r="I8" s="29" t="s">
        <v>99</v>
      </c>
      <c r="J8" s="29" t="s">
        <v>16</v>
      </c>
      <c r="K8" s="29" t="s">
        <v>18</v>
      </c>
      <c r="L8" s="29" t="s">
        <v>201</v>
      </c>
      <c r="M8" s="29" t="s">
        <v>200</v>
      </c>
      <c r="N8" s="29" t="s">
        <v>107</v>
      </c>
      <c r="O8" s="29" t="s">
        <v>58</v>
      </c>
      <c r="P8" s="29" t="s">
        <v>145</v>
      </c>
      <c r="Q8" s="30" t="s">
        <v>147</v>
      </c>
    </row>
    <row r="9" spans="2:17" s="3" customFormat="1" ht="18.75" customHeight="1">
      <c r="B9" s="14"/>
      <c r="C9" s="15"/>
      <c r="D9" s="15"/>
      <c r="E9" s="15"/>
      <c r="F9" s="15"/>
      <c r="G9" s="15" t="s">
        <v>21</v>
      </c>
      <c r="H9" s="15" t="s">
        <v>20</v>
      </c>
      <c r="I9" s="15"/>
      <c r="J9" s="15" t="s">
        <v>19</v>
      </c>
      <c r="K9" s="15" t="s">
        <v>19</v>
      </c>
      <c r="L9" s="15" t="s">
        <v>208</v>
      </c>
      <c r="M9" s="15"/>
      <c r="N9" s="15" t="s">
        <v>204</v>
      </c>
      <c r="O9" s="15" t="s">
        <v>19</v>
      </c>
      <c r="P9" s="31" t="s">
        <v>19</v>
      </c>
      <c r="Q9" s="16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109</v>
      </c>
    </row>
    <row r="11" spans="2:17" s="4" customFormat="1" ht="18" customHeight="1">
      <c r="B11" s="117" t="s">
        <v>2614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118">
        <v>0</v>
      </c>
      <c r="O11" s="88"/>
      <c r="P11" s="88"/>
      <c r="Q11" s="88"/>
    </row>
    <row r="12" spans="2:17" ht="18" customHeight="1">
      <c r="B12" s="114" t="s">
        <v>216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</row>
    <row r="13" spans="2:17">
      <c r="B13" s="114" t="s">
        <v>108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</row>
    <row r="14" spans="2:17">
      <c r="B14" s="114" t="s">
        <v>199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</row>
    <row r="15" spans="2:17">
      <c r="B15" s="114" t="s">
        <v>207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</row>
    <row r="16" spans="2:17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</row>
    <row r="17" spans="2:17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</row>
    <row r="18" spans="2:17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</row>
    <row r="19" spans="2:17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</row>
    <row r="20" spans="2:17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</row>
    <row r="21" spans="2:17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</row>
    <row r="22" spans="2:17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</row>
    <row r="23" spans="2:17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</row>
    <row r="24" spans="2:17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</row>
    <row r="25" spans="2:17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</row>
    <row r="26" spans="2:17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</row>
    <row r="27" spans="2:17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</row>
    <row r="28" spans="2:17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</row>
    <row r="29" spans="2:17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</row>
    <row r="30" spans="2:17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</row>
    <row r="31" spans="2:17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</row>
    <row r="32" spans="2:17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</row>
    <row r="33" spans="2:17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</row>
    <row r="34" spans="2:17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</row>
    <row r="35" spans="2:17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</row>
    <row r="36" spans="2:17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</row>
    <row r="37" spans="2:17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</row>
    <row r="38" spans="2:17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</row>
    <row r="39" spans="2:17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</row>
    <row r="40" spans="2:17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</row>
    <row r="41" spans="2:17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</row>
    <row r="42" spans="2:17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</row>
    <row r="43" spans="2:17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</row>
    <row r="44" spans="2:17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</row>
    <row r="45" spans="2:17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</row>
    <row r="46" spans="2:17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</row>
    <row r="47" spans="2:17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</row>
    <row r="48" spans="2:17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</row>
    <row r="49" spans="2:17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</row>
    <row r="50" spans="2:17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</row>
    <row r="51" spans="2:17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</row>
    <row r="52" spans="2:17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2:17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2:17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</row>
    <row r="55" spans="2:17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</row>
    <row r="56" spans="2:17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</row>
    <row r="57" spans="2:17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</row>
    <row r="58" spans="2:17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</row>
    <row r="59" spans="2:17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  <row r="60" spans="2:17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</row>
    <row r="61" spans="2:17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</row>
    <row r="62" spans="2:17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</row>
    <row r="63" spans="2:17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</row>
    <row r="64" spans="2:17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</row>
    <row r="65" spans="2:1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</row>
    <row r="66" spans="2:1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</row>
    <row r="67" spans="2:1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</row>
    <row r="68" spans="2:1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</row>
    <row r="69" spans="2:1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</row>
    <row r="70" spans="2:1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</row>
    <row r="71" spans="2:1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</row>
    <row r="72" spans="2:1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</row>
    <row r="73" spans="2:1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</row>
    <row r="74" spans="2:1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</row>
    <row r="75" spans="2:1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</row>
    <row r="76" spans="2:1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</row>
    <row r="77" spans="2:17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</row>
    <row r="78" spans="2:17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</row>
    <row r="79" spans="2:17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</row>
    <row r="80" spans="2:17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</row>
    <row r="81" spans="2:17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</row>
    <row r="82" spans="2:17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</row>
    <row r="83" spans="2:17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</row>
    <row r="84" spans="2:17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</row>
    <row r="85" spans="2:17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</row>
    <row r="86" spans="2:17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</row>
    <row r="87" spans="2:17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</row>
    <row r="88" spans="2:17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</row>
    <row r="89" spans="2:17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</row>
    <row r="90" spans="2:17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</row>
    <row r="91" spans="2:17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</row>
    <row r="92" spans="2:17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</row>
    <row r="93" spans="2:17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</row>
    <row r="94" spans="2:17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</row>
    <row r="95" spans="2:17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</row>
    <row r="96" spans="2:17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</row>
    <row r="97" spans="2:17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</row>
    <row r="98" spans="2:17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</row>
    <row r="99" spans="2:17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</row>
    <row r="100" spans="2:17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</row>
    <row r="101" spans="2:17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</row>
    <row r="102" spans="2:17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</row>
    <row r="103" spans="2:17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</row>
    <row r="104" spans="2:17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</row>
    <row r="105" spans="2:17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</row>
    <row r="106" spans="2:17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</row>
    <row r="107" spans="2:17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</row>
    <row r="108" spans="2:17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</row>
    <row r="109" spans="2:17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</row>
    <row r="110" spans="2:17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</row>
    <row r="111" spans="2:17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</row>
    <row r="112" spans="2:17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</row>
    <row r="113" spans="2:17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</row>
    <row r="114" spans="2:17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</row>
    <row r="115" spans="2:17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</row>
    <row r="116" spans="2:17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</row>
    <row r="117" spans="2:17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</row>
    <row r="118" spans="2:17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</row>
    <row r="119" spans="2:17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</row>
    <row r="120" spans="2:17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</row>
    <row r="121" spans="2:17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</row>
    <row r="122" spans="2:17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</row>
    <row r="123" spans="2:17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</row>
    <row r="124" spans="2:17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</row>
    <row r="125" spans="2:17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</row>
    <row r="126" spans="2:17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</row>
    <row r="127" spans="2:17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</row>
    <row r="128" spans="2:17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</row>
    <row r="129" spans="2:17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</row>
    <row r="130" spans="2:17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</row>
    <row r="131" spans="2:17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</row>
    <row r="132" spans="2:17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</row>
    <row r="133" spans="2:17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</row>
    <row r="134" spans="2:17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</row>
    <row r="135" spans="2:17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</row>
    <row r="136" spans="2:17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</row>
    <row r="137" spans="2:17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</row>
    <row r="138" spans="2:17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</row>
    <row r="139" spans="2:17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</row>
    <row r="140" spans="2:17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</row>
    <row r="141" spans="2:17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</row>
    <row r="142" spans="2:17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</row>
    <row r="143" spans="2:17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</row>
    <row r="144" spans="2:17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</row>
    <row r="145" spans="2:17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</row>
    <row r="146" spans="2:17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</row>
    <row r="147" spans="2:17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</row>
    <row r="148" spans="2:17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</row>
    <row r="149" spans="2:17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</row>
    <row r="150" spans="2:17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</row>
    <row r="151" spans="2:17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</row>
    <row r="152" spans="2:17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</row>
    <row r="153" spans="2:17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</row>
    <row r="154" spans="2:17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</row>
    <row r="155" spans="2:17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</row>
    <row r="156" spans="2:17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</row>
    <row r="157" spans="2:17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</row>
    <row r="158" spans="2:17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</row>
    <row r="159" spans="2:17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</row>
    <row r="160" spans="2:17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</row>
    <row r="161" spans="2:17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</row>
    <row r="162" spans="2:17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</row>
    <row r="163" spans="2:17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</row>
    <row r="164" spans="2:17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</row>
    <row r="165" spans="2:17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</row>
    <row r="166" spans="2:17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</row>
    <row r="167" spans="2:17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</row>
    <row r="168" spans="2:17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</row>
    <row r="169" spans="2:17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</row>
    <row r="170" spans="2:17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</row>
    <row r="171" spans="2:17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</row>
    <row r="172" spans="2:17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</row>
    <row r="173" spans="2:17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</row>
    <row r="174" spans="2:17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</row>
    <row r="175" spans="2:17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</row>
    <row r="176" spans="2:17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</row>
    <row r="177" spans="2:17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</row>
    <row r="178" spans="2:17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</row>
    <row r="179" spans="2:17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</row>
    <row r="180" spans="2:17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</row>
    <row r="181" spans="2:17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</row>
    <row r="182" spans="2:17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</row>
    <row r="183" spans="2:17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</row>
    <row r="184" spans="2:17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</row>
    <row r="185" spans="2:17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</row>
    <row r="186" spans="2:17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</row>
    <row r="187" spans="2:17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</row>
    <row r="188" spans="2:17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</row>
    <row r="189" spans="2:17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</row>
    <row r="190" spans="2:17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</row>
    <row r="191" spans="2:17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</row>
    <row r="192" spans="2:17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</row>
    <row r="193" spans="2:17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</row>
    <row r="194" spans="2:17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</row>
    <row r="195" spans="2:17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</row>
    <row r="196" spans="2:17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</row>
    <row r="197" spans="2:17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</row>
    <row r="198" spans="2:17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</row>
    <row r="199" spans="2:17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</row>
    <row r="200" spans="2:17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</row>
    <row r="201" spans="2:17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</row>
    <row r="202" spans="2:17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</row>
    <row r="203" spans="2:17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</row>
    <row r="204" spans="2:17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</row>
    <row r="205" spans="2:17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</row>
    <row r="206" spans="2:17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</row>
    <row r="207" spans="2:17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</row>
    <row r="208" spans="2:17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</row>
    <row r="209" spans="2:17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</row>
    <row r="210" spans="2:17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</row>
    <row r="211" spans="2:17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</row>
    <row r="212" spans="2:17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</row>
    <row r="213" spans="2:17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</row>
    <row r="214" spans="2:17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</row>
    <row r="215" spans="2:17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</row>
    <row r="216" spans="2:17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</row>
    <row r="217" spans="2:17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</row>
    <row r="218" spans="2:17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</row>
    <row r="219" spans="2:17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</row>
    <row r="220" spans="2:17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</row>
    <row r="221" spans="2:17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</row>
    <row r="222" spans="2:17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</row>
    <row r="223" spans="2:17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</row>
    <row r="224" spans="2:17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</row>
    <row r="225" spans="2:17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</row>
    <row r="226" spans="2:17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</row>
    <row r="227" spans="2:17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</row>
    <row r="228" spans="2:17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</row>
    <row r="229" spans="2:17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</row>
    <row r="230" spans="2:17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</row>
    <row r="231" spans="2:17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</row>
    <row r="232" spans="2:17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</row>
    <row r="233" spans="2:17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</row>
    <row r="234" spans="2:17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</row>
    <row r="235" spans="2:17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</row>
    <row r="236" spans="2:17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</row>
    <row r="237" spans="2:17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</row>
    <row r="238" spans="2:17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</row>
    <row r="239" spans="2:17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</row>
    <row r="240" spans="2:17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</row>
    <row r="241" spans="2:17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</row>
    <row r="242" spans="2:17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</row>
    <row r="243" spans="2:17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</row>
    <row r="244" spans="2:17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</row>
    <row r="245" spans="2:17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</row>
    <row r="246" spans="2:17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</row>
    <row r="247" spans="2:17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</row>
    <row r="248" spans="2:17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</row>
    <row r="249" spans="2:17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</row>
    <row r="250" spans="2:17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</row>
    <row r="251" spans="2:17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</row>
    <row r="252" spans="2:17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</row>
    <row r="253" spans="2:17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</row>
    <row r="254" spans="2:17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</row>
    <row r="255" spans="2:17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</row>
    <row r="256" spans="2:17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</row>
    <row r="257" spans="2:17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</row>
    <row r="258" spans="2:17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</row>
    <row r="259" spans="2:17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</row>
    <row r="260" spans="2:17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</row>
    <row r="261" spans="2:17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</row>
    <row r="262" spans="2:17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</row>
    <row r="263" spans="2:17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</row>
    <row r="264" spans="2:17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</row>
    <row r="265" spans="2:17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</row>
    <row r="266" spans="2:17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</row>
    <row r="267" spans="2:17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</row>
    <row r="268" spans="2:17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</row>
    <row r="269" spans="2:17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</row>
    <row r="270" spans="2:17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</row>
    <row r="271" spans="2:17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</row>
    <row r="272" spans="2:17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</row>
    <row r="273" spans="2:17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</row>
    <row r="274" spans="2:17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</row>
    <row r="275" spans="2:17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</row>
    <row r="276" spans="2:17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</row>
    <row r="277" spans="2:17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</row>
    <row r="278" spans="2:17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</row>
    <row r="279" spans="2:17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</row>
    <row r="280" spans="2:17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</row>
    <row r="281" spans="2:17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</row>
    <row r="282" spans="2:17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</row>
    <row r="283" spans="2:17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</row>
    <row r="284" spans="2:17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</row>
    <row r="285" spans="2:17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</row>
    <row r="286" spans="2:17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</row>
    <row r="287" spans="2:17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</row>
    <row r="288" spans="2:17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</row>
    <row r="289" spans="2:17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</row>
    <row r="290" spans="2:17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</row>
    <row r="291" spans="2:17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</row>
    <row r="292" spans="2:17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</row>
    <row r="293" spans="2:17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</row>
    <row r="294" spans="2:17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</row>
    <row r="295" spans="2:17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</row>
    <row r="296" spans="2:17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</row>
    <row r="297" spans="2:17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</row>
    <row r="298" spans="2:17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</row>
    <row r="299" spans="2:17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</row>
    <row r="300" spans="2:17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</row>
    <row r="301" spans="2:17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</row>
    <row r="302" spans="2:17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</row>
    <row r="303" spans="2:17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</row>
    <row r="304" spans="2:17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</row>
    <row r="305" spans="2:17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</row>
    <row r="306" spans="2:17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</row>
    <row r="307" spans="2:17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</row>
    <row r="308" spans="2:17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</row>
    <row r="309" spans="2:17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</row>
    <row r="310" spans="2:17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</row>
    <row r="311" spans="2:17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</row>
    <row r="312" spans="2:17">
      <c r="B312" s="112"/>
      <c r="C312" s="112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</row>
    <row r="313" spans="2:17">
      <c r="B313" s="112"/>
      <c r="C313" s="112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</row>
    <row r="314" spans="2:17">
      <c r="B314" s="112"/>
      <c r="C314" s="112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</row>
    <row r="315" spans="2:17">
      <c r="B315" s="112"/>
      <c r="C315" s="112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</row>
    <row r="316" spans="2:17">
      <c r="B316" s="112"/>
      <c r="C316" s="112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</row>
    <row r="317" spans="2:17">
      <c r="B317" s="112"/>
      <c r="C317" s="112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</row>
    <row r="318" spans="2:17">
      <c r="B318" s="112"/>
      <c r="C318" s="112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</row>
    <row r="319" spans="2:17">
      <c r="B319" s="112"/>
      <c r="C319" s="112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</row>
    <row r="320" spans="2:17">
      <c r="B320" s="112"/>
      <c r="C320" s="112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</row>
    <row r="321" spans="2:17">
      <c r="B321" s="112"/>
      <c r="C321" s="112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</row>
    <row r="322" spans="2:17">
      <c r="B322" s="112"/>
      <c r="C322" s="112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</row>
    <row r="323" spans="2:17">
      <c r="B323" s="112"/>
      <c r="C323" s="112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</row>
    <row r="324" spans="2:17">
      <c r="B324" s="112"/>
      <c r="C324" s="112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</row>
    <row r="325" spans="2:17">
      <c r="B325" s="112"/>
      <c r="C325" s="112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</row>
    <row r="326" spans="2:17">
      <c r="B326" s="112"/>
      <c r="C326" s="112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</row>
    <row r="327" spans="2:17">
      <c r="B327" s="112"/>
      <c r="C327" s="112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</row>
    <row r="328" spans="2:17">
      <c r="B328" s="112"/>
      <c r="C328" s="112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</row>
    <row r="329" spans="2:17">
      <c r="B329" s="112"/>
      <c r="C329" s="112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</row>
    <row r="330" spans="2:17">
      <c r="B330" s="112"/>
      <c r="C330" s="112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</row>
    <row r="331" spans="2:17">
      <c r="B331" s="112"/>
      <c r="C331" s="112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</row>
    <row r="332" spans="2:17">
      <c r="B332" s="112"/>
      <c r="C332" s="112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</row>
    <row r="333" spans="2:17">
      <c r="B333" s="112"/>
      <c r="C333" s="112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</row>
    <row r="334" spans="2:17">
      <c r="B334" s="112"/>
      <c r="C334" s="112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</row>
    <row r="335" spans="2:17">
      <c r="B335" s="112"/>
      <c r="C335" s="112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</row>
    <row r="336" spans="2:17">
      <c r="B336" s="112"/>
      <c r="C336" s="112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</row>
    <row r="337" spans="2:17">
      <c r="B337" s="112"/>
      <c r="C337" s="112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</row>
    <row r="338" spans="2:17">
      <c r="B338" s="112"/>
      <c r="C338" s="112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</row>
    <row r="339" spans="2:17">
      <c r="B339" s="112"/>
      <c r="C339" s="112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</row>
    <row r="340" spans="2:17">
      <c r="B340" s="112"/>
      <c r="C340" s="112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</row>
    <row r="341" spans="2:17">
      <c r="B341" s="112"/>
      <c r="C341" s="112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</row>
    <row r="342" spans="2:17">
      <c r="B342" s="112"/>
      <c r="C342" s="112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</row>
    <row r="343" spans="2:17">
      <c r="B343" s="112"/>
      <c r="C343" s="112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</row>
    <row r="344" spans="2:17">
      <c r="B344" s="112"/>
      <c r="C344" s="112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</row>
    <row r="345" spans="2:17">
      <c r="B345" s="112"/>
      <c r="C345" s="112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</row>
    <row r="346" spans="2:17">
      <c r="B346" s="112"/>
      <c r="C346" s="112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</row>
    <row r="347" spans="2:17">
      <c r="B347" s="112"/>
      <c r="C347" s="112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</row>
    <row r="348" spans="2:17">
      <c r="B348" s="112"/>
      <c r="C348" s="112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</row>
    <row r="349" spans="2:17">
      <c r="B349" s="112"/>
      <c r="C349" s="112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</row>
    <row r="350" spans="2:17">
      <c r="B350" s="112"/>
      <c r="C350" s="112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</row>
    <row r="351" spans="2:17">
      <c r="B351" s="112"/>
      <c r="C351" s="112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</row>
    <row r="352" spans="2:17">
      <c r="B352" s="112"/>
      <c r="C352" s="112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</row>
    <row r="353" spans="2:17">
      <c r="B353" s="112"/>
      <c r="C353" s="112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</row>
    <row r="354" spans="2:17">
      <c r="B354" s="112"/>
      <c r="C354" s="112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</row>
    <row r="355" spans="2:17">
      <c r="B355" s="112"/>
      <c r="C355" s="112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</row>
    <row r="356" spans="2:17">
      <c r="B356" s="112"/>
      <c r="C356" s="112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</row>
    <row r="357" spans="2:17">
      <c r="B357" s="112"/>
      <c r="C357" s="112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</row>
    <row r="358" spans="2:17">
      <c r="B358" s="112"/>
      <c r="C358" s="112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</row>
    <row r="359" spans="2:17">
      <c r="B359" s="112"/>
      <c r="C359" s="112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</row>
    <row r="360" spans="2:17">
      <c r="B360" s="112"/>
      <c r="C360" s="112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</row>
    <row r="361" spans="2:17">
      <c r="B361" s="112"/>
      <c r="C361" s="112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</row>
    <row r="362" spans="2:17">
      <c r="B362" s="112"/>
      <c r="C362" s="112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</row>
    <row r="363" spans="2:17">
      <c r="B363" s="112"/>
      <c r="C363" s="112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</row>
    <row r="364" spans="2:17">
      <c r="B364" s="112"/>
      <c r="C364" s="112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</row>
    <row r="365" spans="2:17">
      <c r="B365" s="112"/>
      <c r="C365" s="112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</row>
    <row r="366" spans="2:17">
      <c r="B366" s="112"/>
      <c r="C366" s="112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</row>
    <row r="367" spans="2:17">
      <c r="B367" s="112"/>
      <c r="C367" s="112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</row>
    <row r="368" spans="2:17">
      <c r="B368" s="112"/>
      <c r="C368" s="112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</row>
    <row r="369" spans="2:17">
      <c r="B369" s="112"/>
      <c r="C369" s="112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</row>
    <row r="370" spans="2:17">
      <c r="B370" s="112"/>
      <c r="C370" s="112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</row>
    <row r="371" spans="2:17">
      <c r="B371" s="112"/>
      <c r="C371" s="112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</row>
    <row r="372" spans="2:17">
      <c r="B372" s="112"/>
      <c r="C372" s="112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</row>
    <row r="373" spans="2:17">
      <c r="B373" s="112"/>
      <c r="C373" s="112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</row>
    <row r="374" spans="2:17">
      <c r="B374" s="112"/>
      <c r="C374" s="112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</row>
    <row r="375" spans="2:17">
      <c r="B375" s="112"/>
      <c r="C375" s="112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</row>
    <row r="376" spans="2:17">
      <c r="B376" s="112"/>
      <c r="C376" s="112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</row>
    <row r="377" spans="2:17">
      <c r="B377" s="112"/>
      <c r="C377" s="112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</row>
    <row r="378" spans="2:17">
      <c r="B378" s="112"/>
      <c r="C378" s="112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</row>
    <row r="379" spans="2:17">
      <c r="B379" s="112"/>
      <c r="C379" s="112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</row>
    <row r="380" spans="2:17">
      <c r="B380" s="112"/>
      <c r="C380" s="112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</row>
    <row r="381" spans="2:17">
      <c r="B381" s="112"/>
      <c r="C381" s="112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</row>
    <row r="382" spans="2:17">
      <c r="B382" s="112"/>
      <c r="C382" s="112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</row>
    <row r="383" spans="2:17">
      <c r="B383" s="112"/>
      <c r="C383" s="112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</row>
    <row r="384" spans="2:17">
      <c r="B384" s="112"/>
      <c r="C384" s="112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</row>
    <row r="385" spans="2:17">
      <c r="B385" s="112"/>
      <c r="C385" s="112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</row>
    <row r="386" spans="2:17">
      <c r="B386" s="112"/>
      <c r="C386" s="112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</row>
    <row r="387" spans="2:17">
      <c r="B387" s="112"/>
      <c r="C387" s="112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</row>
    <row r="388" spans="2:17">
      <c r="B388" s="112"/>
      <c r="C388" s="112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</row>
    <row r="389" spans="2:17">
      <c r="B389" s="112"/>
      <c r="C389" s="112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</row>
    <row r="390" spans="2:17">
      <c r="B390" s="112"/>
      <c r="C390" s="112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</row>
    <row r="391" spans="2:17">
      <c r="B391" s="112"/>
      <c r="C391" s="112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</row>
    <row r="392" spans="2:17">
      <c r="B392" s="112"/>
      <c r="C392" s="112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</row>
    <row r="393" spans="2:17">
      <c r="B393" s="112"/>
      <c r="C393" s="112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</row>
    <row r="394" spans="2:17">
      <c r="B394" s="112"/>
      <c r="C394" s="112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</row>
    <row r="395" spans="2:17">
      <c r="B395" s="112"/>
      <c r="C395" s="112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</row>
    <row r="396" spans="2:17">
      <c r="B396" s="112"/>
      <c r="C396" s="112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</row>
    <row r="397" spans="2:17">
      <c r="B397" s="112"/>
      <c r="C397" s="112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</row>
    <row r="398" spans="2:17">
      <c r="B398" s="112"/>
      <c r="C398" s="112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</row>
    <row r="399" spans="2:17">
      <c r="B399" s="112"/>
      <c r="C399" s="112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</row>
    <row r="400" spans="2:17">
      <c r="B400" s="112"/>
      <c r="C400" s="112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</row>
    <row r="401" spans="2:17">
      <c r="B401" s="112"/>
      <c r="C401" s="112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</row>
    <row r="402" spans="2:17">
      <c r="B402" s="112"/>
      <c r="C402" s="112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</row>
    <row r="403" spans="2:17">
      <c r="B403" s="112"/>
      <c r="C403" s="112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</row>
    <row r="404" spans="2:17">
      <c r="B404" s="112"/>
      <c r="C404" s="112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</row>
    <row r="405" spans="2:17">
      <c r="B405" s="112"/>
      <c r="C405" s="112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</row>
    <row r="406" spans="2:17">
      <c r="B406" s="112"/>
      <c r="C406" s="112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</row>
    <row r="407" spans="2:17">
      <c r="B407" s="112"/>
      <c r="C407" s="112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</row>
    <row r="408" spans="2:17">
      <c r="B408" s="112"/>
      <c r="C408" s="112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</row>
    <row r="409" spans="2:17">
      <c r="B409" s="112"/>
      <c r="C409" s="112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</row>
    <row r="410" spans="2:17">
      <c r="B410" s="112"/>
      <c r="C410" s="112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</row>
    <row r="411" spans="2:17">
      <c r="B411" s="112"/>
      <c r="C411" s="112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</row>
    <row r="412" spans="2:17">
      <c r="B412" s="112"/>
      <c r="C412" s="112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</row>
    <row r="413" spans="2:17">
      <c r="B413" s="112"/>
      <c r="C413" s="112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</row>
    <row r="414" spans="2:17">
      <c r="B414" s="112"/>
      <c r="C414" s="112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</row>
    <row r="415" spans="2:17">
      <c r="B415" s="112"/>
      <c r="C415" s="112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</row>
    <row r="416" spans="2:17">
      <c r="B416" s="112"/>
      <c r="C416" s="112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</row>
    <row r="417" spans="2:17">
      <c r="B417" s="112"/>
      <c r="C417" s="112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</row>
    <row r="418" spans="2:17">
      <c r="B418" s="112"/>
      <c r="C418" s="112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</row>
    <row r="419" spans="2:17">
      <c r="B419" s="112"/>
      <c r="C419" s="112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</row>
    <row r="420" spans="2:17">
      <c r="B420" s="112"/>
      <c r="C420" s="112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</row>
    <row r="421" spans="2:17">
      <c r="B421" s="112"/>
      <c r="C421" s="112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</row>
    <row r="422" spans="2:17">
      <c r="B422" s="112"/>
      <c r="C422" s="112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</row>
    <row r="423" spans="2:17">
      <c r="B423" s="112"/>
      <c r="C423" s="112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</row>
    <row r="424" spans="2:17">
      <c r="B424" s="112"/>
      <c r="C424" s="112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</row>
    <row r="425" spans="2:17">
      <c r="B425" s="112"/>
      <c r="C425" s="112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</row>
    <row r="426" spans="2:17">
      <c r="B426" s="112"/>
      <c r="C426" s="112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</row>
    <row r="427" spans="2:17">
      <c r="B427" s="112"/>
      <c r="C427" s="112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</row>
    <row r="428" spans="2:17">
      <c r="B428" s="112"/>
      <c r="C428" s="112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</row>
    <row r="429" spans="2:17">
      <c r="B429" s="112"/>
      <c r="C429" s="112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</row>
    <row r="430" spans="2:17">
      <c r="B430" s="112"/>
      <c r="C430" s="112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</row>
    <row r="431" spans="2:17">
      <c r="B431" s="112"/>
      <c r="C431" s="112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</row>
    <row r="432" spans="2:17">
      <c r="B432" s="112"/>
      <c r="C432" s="112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</row>
    <row r="433" spans="2:17">
      <c r="B433" s="112"/>
      <c r="C433" s="112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</row>
    <row r="434" spans="2:17">
      <c r="B434" s="112"/>
      <c r="C434" s="112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</row>
    <row r="435" spans="2:17">
      <c r="B435" s="112"/>
      <c r="C435" s="112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</row>
    <row r="436" spans="2:17">
      <c r="B436" s="112"/>
      <c r="C436" s="112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</row>
    <row r="437" spans="2:17">
      <c r="B437" s="112"/>
      <c r="C437" s="112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</row>
    <row r="438" spans="2:17">
      <c r="B438" s="112"/>
      <c r="C438" s="112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</row>
    <row r="439" spans="2:17">
      <c r="B439" s="112"/>
      <c r="C439" s="112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</row>
    <row r="440" spans="2:17">
      <c r="B440" s="112"/>
      <c r="C440" s="112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</row>
    <row r="441" spans="2:17">
      <c r="B441" s="112"/>
      <c r="C441" s="112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</row>
    <row r="442" spans="2:17">
      <c r="B442" s="112"/>
      <c r="C442" s="112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</row>
    <row r="443" spans="2:17">
      <c r="B443" s="112"/>
      <c r="C443" s="112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</row>
    <row r="444" spans="2:17">
      <c r="B444" s="112"/>
      <c r="C444" s="112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</row>
    <row r="445" spans="2:17">
      <c r="B445" s="112"/>
      <c r="C445" s="112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</row>
    <row r="446" spans="2:17">
      <c r="B446" s="112"/>
      <c r="C446" s="112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</row>
    <row r="447" spans="2:17">
      <c r="B447" s="112"/>
      <c r="C447" s="112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</row>
    <row r="448" spans="2:17">
      <c r="B448" s="112"/>
      <c r="C448" s="112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</row>
    <row r="449" spans="2:17">
      <c r="B449" s="112"/>
      <c r="C449" s="112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</row>
    <row r="450" spans="2:17">
      <c r="B450" s="112"/>
      <c r="C450" s="112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</row>
    <row r="451" spans="2:17">
      <c r="B451" s="112"/>
      <c r="C451" s="112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</row>
    <row r="452" spans="2:17">
      <c r="B452" s="112"/>
      <c r="C452" s="112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</row>
    <row r="453" spans="2:17">
      <c r="B453" s="112"/>
      <c r="C453" s="112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</row>
    <row r="454" spans="2:17">
      <c r="B454" s="112"/>
      <c r="C454" s="112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</row>
    <row r="455" spans="2:17">
      <c r="B455" s="112"/>
      <c r="C455" s="112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</row>
    <row r="456" spans="2:17">
      <c r="B456" s="112"/>
      <c r="C456" s="112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</row>
    <row r="457" spans="2:17">
      <c r="B457" s="112"/>
      <c r="C457" s="112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</row>
    <row r="458" spans="2:17">
      <c r="B458" s="112"/>
      <c r="C458" s="112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</row>
    <row r="459" spans="2:17">
      <c r="B459" s="112"/>
      <c r="C459" s="112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</row>
    <row r="460" spans="2:17">
      <c r="B460" s="112"/>
      <c r="C460" s="112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</row>
    <row r="461" spans="2:17">
      <c r="B461" s="112"/>
      <c r="C461" s="112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</row>
    <row r="462" spans="2:17">
      <c r="B462" s="112"/>
      <c r="C462" s="112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</row>
    <row r="463" spans="2:17">
      <c r="B463" s="112"/>
      <c r="C463" s="112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</row>
    <row r="464" spans="2:17">
      <c r="B464" s="112"/>
      <c r="C464" s="112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</row>
    <row r="465" spans="2:17">
      <c r="B465" s="112"/>
      <c r="C465" s="112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</row>
    <row r="466" spans="2:17">
      <c r="B466" s="112"/>
      <c r="C466" s="112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</row>
    <row r="467" spans="2:17">
      <c r="B467" s="112"/>
      <c r="C467" s="112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</row>
    <row r="468" spans="2:17">
      <c r="B468" s="112"/>
      <c r="C468" s="112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</row>
    <row r="469" spans="2:17">
      <c r="B469" s="112"/>
      <c r="C469" s="112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</row>
    <row r="470" spans="2:17">
      <c r="B470" s="112"/>
      <c r="C470" s="112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</row>
    <row r="471" spans="2:17">
      <c r="B471" s="112"/>
      <c r="C471" s="112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</row>
    <row r="472" spans="2:17">
      <c r="B472" s="112"/>
      <c r="C472" s="112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</row>
    <row r="473" spans="2:17">
      <c r="B473" s="112"/>
      <c r="C473" s="112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</row>
    <row r="474" spans="2:17">
      <c r="B474" s="112"/>
      <c r="C474" s="112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</row>
    <row r="475" spans="2:17">
      <c r="B475" s="112"/>
      <c r="C475" s="112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</row>
    <row r="476" spans="2:17">
      <c r="B476" s="112"/>
      <c r="C476" s="112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</row>
    <row r="477" spans="2:17">
      <c r="B477" s="112"/>
      <c r="C477" s="112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</row>
    <row r="478" spans="2:17">
      <c r="B478" s="112"/>
      <c r="C478" s="112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</row>
    <row r="479" spans="2:17">
      <c r="B479" s="112"/>
      <c r="C479" s="112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</row>
    <row r="480" spans="2:17">
      <c r="B480" s="112"/>
      <c r="C480" s="112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</row>
    <row r="481" spans="2:17">
      <c r="B481" s="112"/>
      <c r="C481" s="112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</row>
    <row r="482" spans="2:17">
      <c r="B482" s="112"/>
      <c r="C482" s="112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</row>
    <row r="483" spans="2:17">
      <c r="B483" s="112"/>
      <c r="C483" s="112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</row>
    <row r="484" spans="2:17">
      <c r="B484" s="112"/>
      <c r="C484" s="112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</row>
    <row r="485" spans="2:17">
      <c r="B485" s="112"/>
      <c r="C485" s="112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</row>
    <row r="486" spans="2:17">
      <c r="B486" s="112"/>
      <c r="C486" s="112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</row>
    <row r="487" spans="2:17">
      <c r="B487" s="112"/>
      <c r="C487" s="112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</row>
    <row r="488" spans="2:17">
      <c r="B488" s="112"/>
      <c r="C488" s="112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</row>
    <row r="489" spans="2:17">
      <c r="B489" s="112"/>
      <c r="C489" s="112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</row>
    <row r="490" spans="2:17">
      <c r="B490" s="112"/>
      <c r="C490" s="112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</row>
    <row r="491" spans="2:17">
      <c r="B491" s="112"/>
      <c r="C491" s="112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</row>
    <row r="492" spans="2:17">
      <c r="B492" s="112"/>
      <c r="C492" s="112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</row>
    <row r="493" spans="2:17">
      <c r="B493" s="112"/>
      <c r="C493" s="112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</row>
    <row r="494" spans="2:17">
      <c r="B494" s="112"/>
      <c r="C494" s="112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</row>
    <row r="495" spans="2:17">
      <c r="B495" s="112"/>
      <c r="C495" s="112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</row>
    <row r="496" spans="2:17">
      <c r="B496" s="112"/>
      <c r="C496" s="112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</row>
    <row r="497" spans="2:17">
      <c r="B497" s="112"/>
      <c r="C497" s="112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</row>
    <row r="498" spans="2:17">
      <c r="B498" s="112"/>
      <c r="C498" s="112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</row>
    <row r="499" spans="2:17">
      <c r="B499" s="112"/>
      <c r="C499" s="112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</row>
    <row r="500" spans="2:17">
      <c r="B500" s="112"/>
      <c r="C500" s="112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</row>
    <row r="501" spans="2:17">
      <c r="B501" s="112"/>
      <c r="C501" s="112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</row>
    <row r="502" spans="2:17">
      <c r="B502" s="112"/>
      <c r="C502" s="112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</row>
    <row r="503" spans="2:17">
      <c r="B503" s="112"/>
      <c r="C503" s="112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</row>
    <row r="504" spans="2:17">
      <c r="B504" s="112"/>
      <c r="C504" s="112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</row>
    <row r="505" spans="2:17">
      <c r="B505" s="112"/>
      <c r="C505" s="112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</row>
    <row r="506" spans="2:17">
      <c r="B506" s="112"/>
      <c r="C506" s="112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</row>
    <row r="507" spans="2:17">
      <c r="B507" s="112"/>
      <c r="C507" s="112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</row>
    <row r="508" spans="2:17">
      <c r="B508" s="112"/>
      <c r="C508" s="112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</row>
    <row r="509" spans="2:17">
      <c r="B509" s="112"/>
      <c r="C509" s="112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</row>
    <row r="510" spans="2:17">
      <c r="B510" s="112"/>
      <c r="C510" s="112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</row>
    <row r="511" spans="2:17">
      <c r="B511" s="112"/>
      <c r="C511" s="112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</row>
    <row r="512" spans="2:17">
      <c r="B512" s="112"/>
      <c r="C512" s="112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</row>
    <row r="513" spans="2:17">
      <c r="B513" s="112"/>
      <c r="C513" s="112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</row>
    <row r="514" spans="2:17">
      <c r="B514" s="112"/>
      <c r="C514" s="112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</row>
    <row r="515" spans="2:17">
      <c r="B515" s="112"/>
      <c r="C515" s="112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</row>
    <row r="516" spans="2:17">
      <c r="B516" s="112"/>
      <c r="C516" s="112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</row>
    <row r="517" spans="2:17">
      <c r="B517" s="112"/>
      <c r="C517" s="112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</row>
    <row r="518" spans="2:17">
      <c r="B518" s="112"/>
      <c r="C518" s="112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</row>
    <row r="519" spans="2:17">
      <c r="B519" s="112"/>
      <c r="C519" s="112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</row>
    <row r="520" spans="2:17">
      <c r="B520" s="112"/>
      <c r="C520" s="112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</row>
    <row r="521" spans="2:17">
      <c r="B521" s="112"/>
      <c r="C521" s="112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</row>
    <row r="522" spans="2:17">
      <c r="B522" s="112"/>
      <c r="C522" s="112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</row>
    <row r="523" spans="2:17">
      <c r="B523" s="112"/>
      <c r="C523" s="112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</row>
    <row r="524" spans="2:17">
      <c r="B524" s="112"/>
      <c r="C524" s="112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</row>
    <row r="525" spans="2:17">
      <c r="B525" s="112"/>
      <c r="C525" s="112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</row>
    <row r="526" spans="2:17">
      <c r="B526" s="112"/>
      <c r="C526" s="112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</row>
    <row r="527" spans="2:17">
      <c r="B527" s="112"/>
      <c r="C527" s="112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</row>
    <row r="528" spans="2:17">
      <c r="B528" s="112"/>
      <c r="C528" s="112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</row>
    <row r="529" spans="2:17">
      <c r="B529" s="112"/>
      <c r="C529" s="112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</row>
    <row r="530" spans="2:17">
      <c r="B530" s="112"/>
      <c r="C530" s="112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</row>
    <row r="531" spans="2:17">
      <c r="B531" s="112"/>
      <c r="C531" s="112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</row>
    <row r="532" spans="2:17">
      <c r="B532" s="112"/>
      <c r="C532" s="112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</row>
    <row r="533" spans="2:17">
      <c r="B533" s="112"/>
      <c r="C533" s="112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</row>
    <row r="534" spans="2:17">
      <c r="B534" s="112"/>
      <c r="C534" s="112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</row>
    <row r="535" spans="2:17">
      <c r="B535" s="112"/>
      <c r="C535" s="112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</row>
    <row r="536" spans="2:17">
      <c r="B536" s="112"/>
      <c r="C536" s="112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</row>
    <row r="537" spans="2:17">
      <c r="B537" s="112"/>
      <c r="C537" s="112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</row>
    <row r="538" spans="2:17">
      <c r="B538" s="112"/>
      <c r="C538" s="112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</row>
    <row r="539" spans="2:17">
      <c r="B539" s="112"/>
      <c r="C539" s="112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</row>
    <row r="540" spans="2:17">
      <c r="B540" s="112"/>
      <c r="C540" s="112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</row>
    <row r="541" spans="2:17">
      <c r="B541" s="112"/>
      <c r="C541" s="112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</row>
    <row r="542" spans="2:17">
      <c r="B542" s="112"/>
      <c r="C542" s="112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</row>
    <row r="543" spans="2:17">
      <c r="B543" s="112"/>
      <c r="C543" s="112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</row>
    <row r="544" spans="2:17">
      <c r="B544" s="112"/>
      <c r="C544" s="112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</row>
    <row r="545" spans="2:17">
      <c r="B545" s="112"/>
      <c r="C545" s="112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</row>
    <row r="546" spans="2:17">
      <c r="B546" s="112"/>
      <c r="C546" s="112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</row>
    <row r="547" spans="2:17">
      <c r="B547" s="112"/>
      <c r="C547" s="112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</row>
    <row r="548" spans="2:17">
      <c r="B548" s="112"/>
      <c r="C548" s="112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</row>
    <row r="549" spans="2:17">
      <c r="B549" s="112"/>
      <c r="C549" s="112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</row>
    <row r="550" spans="2:17">
      <c r="B550" s="112"/>
      <c r="C550" s="112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</row>
    <row r="551" spans="2:17">
      <c r="B551" s="112"/>
      <c r="C551" s="112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</row>
    <row r="552" spans="2:17">
      <c r="B552" s="112"/>
      <c r="C552" s="112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</row>
    <row r="553" spans="2:17">
      <c r="B553" s="112"/>
      <c r="C553" s="112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</row>
    <row r="554" spans="2:17">
      <c r="B554" s="112"/>
      <c r="C554" s="112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</row>
    <row r="555" spans="2:17">
      <c r="B555" s="112"/>
      <c r="C555" s="112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</row>
    <row r="556" spans="2:17">
      <c r="B556" s="112"/>
      <c r="C556" s="112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</row>
    <row r="557" spans="2:17">
      <c r="B557" s="112"/>
      <c r="C557" s="112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</row>
    <row r="558" spans="2:17">
      <c r="B558" s="112"/>
      <c r="C558" s="112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5" type="noConversion"/>
  <conditionalFormatting sqref="B16:B110">
    <cfRule type="cellIs" dxfId="52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AA1066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6" style="2" bestFit="1" customWidth="1"/>
    <col min="3" max="3" width="50.42578125" style="2" bestFit="1" customWidth="1"/>
    <col min="4" max="4" width="17.140625" style="2" customWidth="1"/>
    <col min="5" max="5" width="16.140625" style="2" customWidth="1"/>
    <col min="6" max="6" width="7.28515625" style="1" bestFit="1" customWidth="1"/>
    <col min="7" max="7" width="17.85546875" style="1" customWidth="1"/>
    <col min="8" max="8" width="11.140625" style="1" bestFit="1" customWidth="1"/>
    <col min="9" max="9" width="6.85546875" style="1" bestFit="1" customWidth="1"/>
    <col min="10" max="10" width="35.7109375" style="1" bestFit="1" customWidth="1"/>
    <col min="11" max="11" width="12.28515625" style="1" bestFit="1" customWidth="1"/>
    <col min="12" max="12" width="8.85546875" style="1" customWidth="1"/>
    <col min="13" max="13" width="8" style="1" bestFit="1" customWidth="1"/>
    <col min="14" max="14" width="13.140625" style="1" bestFit="1" customWidth="1"/>
    <col min="15" max="15" width="8.140625" style="1" bestFit="1" customWidth="1"/>
    <col min="16" max="16" width="11.140625" style="1" bestFit="1" customWidth="1"/>
    <col min="17" max="17" width="10" style="1" bestFit="1" customWidth="1"/>
    <col min="18" max="18" width="9" style="1" customWidth="1"/>
    <col min="19" max="23" width="9.140625" style="1"/>
    <col min="24" max="24" width="40.140625" style="1" bestFit="1" customWidth="1"/>
    <col min="25" max="25" width="11.140625" style="1" bestFit="1" customWidth="1"/>
    <col min="26" max="26" width="11.42578125" style="1" bestFit="1" customWidth="1"/>
    <col min="27" max="27" width="13.28515625" style="1" bestFit="1" customWidth="1"/>
    <col min="28" max="16384" width="9.140625" style="1"/>
  </cols>
  <sheetData>
    <row r="1" spans="2:27">
      <c r="B1" s="46" t="s">
        <v>142</v>
      </c>
      <c r="C1" s="67" t="s" vm="1">
        <v>225</v>
      </c>
    </row>
    <row r="2" spans="2:27">
      <c r="B2" s="46" t="s">
        <v>141</v>
      </c>
      <c r="C2" s="67" t="s">
        <v>226</v>
      </c>
    </row>
    <row r="3" spans="2:27">
      <c r="B3" s="46" t="s">
        <v>143</v>
      </c>
      <c r="C3" s="67" t="s">
        <v>227</v>
      </c>
    </row>
    <row r="4" spans="2:27">
      <c r="B4" s="46" t="s">
        <v>144</v>
      </c>
      <c r="C4" s="67">
        <v>2145</v>
      </c>
    </row>
    <row r="6" spans="2:27" ht="26.25" customHeight="1">
      <c r="B6" s="127" t="s">
        <v>172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9"/>
    </row>
    <row r="7" spans="2:27" s="3" customFormat="1" ht="78.75">
      <c r="B7" s="47" t="s">
        <v>112</v>
      </c>
      <c r="C7" s="48" t="s">
        <v>184</v>
      </c>
      <c r="D7" s="48" t="s">
        <v>44</v>
      </c>
      <c r="E7" s="48" t="s">
        <v>113</v>
      </c>
      <c r="F7" s="48" t="s">
        <v>14</v>
      </c>
      <c r="G7" s="48" t="s">
        <v>100</v>
      </c>
      <c r="H7" s="48" t="s">
        <v>66</v>
      </c>
      <c r="I7" s="48" t="s">
        <v>17</v>
      </c>
      <c r="J7" s="48" t="s">
        <v>224</v>
      </c>
      <c r="K7" s="48" t="s">
        <v>99</v>
      </c>
      <c r="L7" s="48" t="s">
        <v>35</v>
      </c>
      <c r="M7" s="48" t="s">
        <v>18</v>
      </c>
      <c r="N7" s="48" t="s">
        <v>201</v>
      </c>
      <c r="O7" s="48" t="s">
        <v>200</v>
      </c>
      <c r="P7" s="48" t="s">
        <v>107</v>
      </c>
      <c r="Q7" s="48" t="s">
        <v>145</v>
      </c>
      <c r="R7" s="50" t="s">
        <v>147</v>
      </c>
    </row>
    <row r="8" spans="2:27" s="3" customFormat="1" ht="24" customHeight="1">
      <c r="B8" s="14"/>
      <c r="C8" s="57"/>
      <c r="D8" s="15"/>
      <c r="E8" s="15"/>
      <c r="F8" s="15"/>
      <c r="G8" s="15" t="s">
        <v>21</v>
      </c>
      <c r="H8" s="15"/>
      <c r="I8" s="15" t="s">
        <v>20</v>
      </c>
      <c r="J8" s="15"/>
      <c r="K8" s="15"/>
      <c r="L8" s="15" t="s">
        <v>19</v>
      </c>
      <c r="M8" s="15" t="s">
        <v>19</v>
      </c>
      <c r="N8" s="15" t="s">
        <v>208</v>
      </c>
      <c r="O8" s="15"/>
      <c r="P8" s="15" t="s">
        <v>204</v>
      </c>
      <c r="Q8" s="15" t="s">
        <v>19</v>
      </c>
      <c r="R8" s="16" t="s">
        <v>19</v>
      </c>
    </row>
    <row r="9" spans="2:27" s="4" customFormat="1" ht="18" customHeight="1">
      <c r="B9" s="17"/>
      <c r="C9" s="12" t="s">
        <v>0</v>
      </c>
      <c r="D9" s="12" t="s">
        <v>1</v>
      </c>
      <c r="E9" s="12" t="s">
        <v>2</v>
      </c>
      <c r="F9" s="12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8" t="s">
        <v>13</v>
      </c>
      <c r="Q9" s="18" t="s">
        <v>109</v>
      </c>
      <c r="R9" s="19" t="s">
        <v>110</v>
      </c>
    </row>
    <row r="10" spans="2:27" s="4" customFormat="1" ht="18" customHeight="1">
      <c r="B10" s="68" t="s">
        <v>40</v>
      </c>
      <c r="C10" s="69"/>
      <c r="D10" s="69"/>
      <c r="E10" s="69"/>
      <c r="F10" s="69"/>
      <c r="G10" s="69"/>
      <c r="H10" s="69"/>
      <c r="I10" s="77">
        <v>5.690263774975846</v>
      </c>
      <c r="J10" s="69"/>
      <c r="K10" s="69"/>
      <c r="L10" s="69"/>
      <c r="M10" s="90">
        <v>2.1897528363643923E-2</v>
      </c>
      <c r="N10" s="77"/>
      <c r="O10" s="79"/>
      <c r="P10" s="77">
        <f>P11+P200</f>
        <v>45167.54581587002</v>
      </c>
      <c r="Q10" s="78">
        <f>P10/$P$10</f>
        <v>1</v>
      </c>
      <c r="R10" s="78">
        <f>P10/'סכום נכסי הקרן'!$C$42</f>
        <v>6.2098907324537343E-2</v>
      </c>
    </row>
    <row r="11" spans="2:27" ht="21.75" customHeight="1">
      <c r="B11" s="70" t="s">
        <v>38</v>
      </c>
      <c r="C11" s="71"/>
      <c r="D11" s="71"/>
      <c r="E11" s="71"/>
      <c r="F11" s="71"/>
      <c r="G11" s="71"/>
      <c r="H11" s="71"/>
      <c r="I11" s="80">
        <v>6.4287856861027128</v>
      </c>
      <c r="J11" s="71"/>
      <c r="K11" s="71"/>
      <c r="L11" s="71"/>
      <c r="M11" s="91">
        <v>1.7888795281597696E-2</v>
      </c>
      <c r="N11" s="80"/>
      <c r="O11" s="82"/>
      <c r="P11" s="80">
        <f>P12+P33</f>
        <v>30134.883425870008</v>
      </c>
      <c r="Q11" s="81">
        <f t="shared" ref="Q11:Q31" si="0">P11/$P$10</f>
        <v>0.66718000461477023</v>
      </c>
      <c r="R11" s="81">
        <f>P11/'סכום נכסי הקרן'!$C$42</f>
        <v>4.1431149275357015E-2</v>
      </c>
      <c r="X11" s="4"/>
      <c r="Y11" s="4"/>
      <c r="Z11" s="4"/>
      <c r="AA11" s="4"/>
    </row>
    <row r="12" spans="2:27" ht="20.25">
      <c r="B12" s="89" t="s">
        <v>36</v>
      </c>
      <c r="C12" s="71"/>
      <c r="D12" s="71"/>
      <c r="E12" s="71"/>
      <c r="F12" s="71"/>
      <c r="G12" s="71"/>
      <c r="H12" s="71"/>
      <c r="I12" s="80">
        <v>7.9692615065669345</v>
      </c>
      <c r="J12" s="71"/>
      <c r="K12" s="71"/>
      <c r="L12" s="71"/>
      <c r="M12" s="91">
        <v>1.7844914555301242E-2</v>
      </c>
      <c r="N12" s="80"/>
      <c r="O12" s="82"/>
      <c r="P12" s="80">
        <f>SUM(P13:P31)</f>
        <v>7182.325831946001</v>
      </c>
      <c r="Q12" s="81">
        <f t="shared" si="0"/>
        <v>0.1590151889417562</v>
      </c>
      <c r="R12" s="81">
        <f>P12/'סכום נכסי הקרן'!$C$42</f>
        <v>9.8746694812879132E-3</v>
      </c>
      <c r="X12" s="4"/>
      <c r="Y12" s="4"/>
      <c r="Z12" s="4"/>
      <c r="AA12" s="4"/>
    </row>
    <row r="13" spans="2:27" ht="20.25">
      <c r="B13" s="123" t="s">
        <v>2716</v>
      </c>
      <c r="C13" s="86" t="s">
        <v>2606</v>
      </c>
      <c r="D13" s="73">
        <v>6028</v>
      </c>
      <c r="E13" s="73"/>
      <c r="F13" s="73" t="s">
        <v>643</v>
      </c>
      <c r="G13" s="99">
        <v>43100</v>
      </c>
      <c r="H13" s="73"/>
      <c r="I13" s="83">
        <v>9.32000000001511</v>
      </c>
      <c r="J13" s="86" t="s">
        <v>28</v>
      </c>
      <c r="K13" s="86" t="s">
        <v>129</v>
      </c>
      <c r="L13" s="87">
        <v>3.1000000000066367E-2</v>
      </c>
      <c r="M13" s="87">
        <v>3.1000000000066367E-2</v>
      </c>
      <c r="N13" s="83">
        <v>192512.27060700004</v>
      </c>
      <c r="O13" s="85">
        <v>101.75</v>
      </c>
      <c r="P13" s="83">
        <v>195.88123534700003</v>
      </c>
      <c r="Q13" s="84">
        <f t="shared" si="0"/>
        <v>4.3367695058201591E-3</v>
      </c>
      <c r="R13" s="84">
        <f>P13/'סכום נכסי הקרן'!$C$42</f>
        <v>2.6930864762980569E-4</v>
      </c>
      <c r="X13" s="4"/>
      <c r="Y13" s="4"/>
      <c r="Z13" s="4"/>
      <c r="AA13" s="4"/>
    </row>
    <row r="14" spans="2:27" ht="20.25">
      <c r="B14" s="123" t="s">
        <v>2716</v>
      </c>
      <c r="C14" s="86" t="s">
        <v>2606</v>
      </c>
      <c r="D14" s="73">
        <v>6869</v>
      </c>
      <c r="E14" s="73"/>
      <c r="F14" s="73" t="s">
        <v>643</v>
      </c>
      <c r="G14" s="99">
        <v>43555</v>
      </c>
      <c r="H14" s="73"/>
      <c r="I14" s="83">
        <v>4.6999999999930875</v>
      </c>
      <c r="J14" s="86" t="s">
        <v>28</v>
      </c>
      <c r="K14" s="86" t="s">
        <v>129</v>
      </c>
      <c r="L14" s="87">
        <v>3.0999999999965437E-2</v>
      </c>
      <c r="M14" s="87">
        <v>3.0999999999965437E-2</v>
      </c>
      <c r="N14" s="83">
        <v>51409.51279500001</v>
      </c>
      <c r="O14" s="85">
        <v>112.56</v>
      </c>
      <c r="P14" s="83">
        <v>57.866547592000011</v>
      </c>
      <c r="Q14" s="84">
        <f t="shared" si="0"/>
        <v>1.2811532383871095E-3</v>
      </c>
      <c r="R14" s="84">
        <f>P14/'סכום נכסי הקרן'!$C$42</f>
        <v>7.9558216219132008E-5</v>
      </c>
      <c r="X14" s="4"/>
      <c r="Y14" s="4"/>
      <c r="Z14" s="4"/>
      <c r="AA14" s="4"/>
    </row>
    <row r="15" spans="2:27" ht="20.25">
      <c r="B15" s="123" t="s">
        <v>2716</v>
      </c>
      <c r="C15" s="86" t="s">
        <v>2606</v>
      </c>
      <c r="D15" s="73">
        <v>6870</v>
      </c>
      <c r="E15" s="73"/>
      <c r="F15" s="73" t="s">
        <v>643</v>
      </c>
      <c r="G15" s="99">
        <v>43555</v>
      </c>
      <c r="H15" s="73"/>
      <c r="I15" s="83">
        <v>6.6299999999985628</v>
      </c>
      <c r="J15" s="86" t="s">
        <v>28</v>
      </c>
      <c r="K15" s="86" t="s">
        <v>129</v>
      </c>
      <c r="L15" s="87">
        <v>1.2199999999992906E-2</v>
      </c>
      <c r="M15" s="87">
        <v>1.2199999999992906E-2</v>
      </c>
      <c r="N15" s="83">
        <v>526589.16741500015</v>
      </c>
      <c r="O15" s="85">
        <v>101.72</v>
      </c>
      <c r="P15" s="83">
        <v>535.64648272299996</v>
      </c>
      <c r="Q15" s="84">
        <f t="shared" si="0"/>
        <v>1.1859100888647259E-2</v>
      </c>
      <c r="R15" s="84">
        <f>P15/'סכום נכסי הקרן'!$C$42</f>
        <v>7.3643720703644468E-4</v>
      </c>
      <c r="X15" s="4"/>
      <c r="Y15" s="4"/>
      <c r="Z15" s="4"/>
      <c r="AA15" s="4"/>
    </row>
    <row r="16" spans="2:27" ht="20.25">
      <c r="B16" s="123" t="s">
        <v>2716</v>
      </c>
      <c r="C16" s="86" t="s">
        <v>2606</v>
      </c>
      <c r="D16" s="73">
        <v>6868</v>
      </c>
      <c r="E16" s="73"/>
      <c r="F16" s="73" t="s">
        <v>643</v>
      </c>
      <c r="G16" s="99">
        <v>43555</v>
      </c>
      <c r="H16" s="73"/>
      <c r="I16" s="83">
        <v>6.3599999999781183</v>
      </c>
      <c r="J16" s="86" t="s">
        <v>28</v>
      </c>
      <c r="K16" s="86" t="s">
        <v>129</v>
      </c>
      <c r="L16" s="87">
        <v>2.6299999999924082E-2</v>
      </c>
      <c r="M16" s="87">
        <v>2.6299999999924082E-2</v>
      </c>
      <c r="N16" s="83">
        <v>81151.399748000011</v>
      </c>
      <c r="O16" s="85">
        <v>110.38</v>
      </c>
      <c r="P16" s="83">
        <v>89.574904636000028</v>
      </c>
      <c r="Q16" s="84">
        <f t="shared" si="0"/>
        <v>1.9831696192031557E-3</v>
      </c>
      <c r="R16" s="84">
        <f>P16/'סכום נכסי הקרן'!$C$42</f>
        <v>1.2315266639173478E-4</v>
      </c>
      <c r="X16" s="4"/>
      <c r="Y16" s="4"/>
      <c r="Z16" s="4"/>
      <c r="AA16" s="4"/>
    </row>
    <row r="17" spans="2:27" ht="20.25">
      <c r="B17" s="123" t="s">
        <v>2716</v>
      </c>
      <c r="C17" s="86" t="s">
        <v>2606</v>
      </c>
      <c r="D17" s="73">
        <v>6867</v>
      </c>
      <c r="E17" s="73"/>
      <c r="F17" s="73" t="s">
        <v>643</v>
      </c>
      <c r="G17" s="99">
        <v>43555</v>
      </c>
      <c r="H17" s="73"/>
      <c r="I17" s="83">
        <v>6.4099999999996822</v>
      </c>
      <c r="J17" s="86" t="s">
        <v>28</v>
      </c>
      <c r="K17" s="86" t="s">
        <v>129</v>
      </c>
      <c r="L17" s="87">
        <v>1.7400000000000901E-2</v>
      </c>
      <c r="M17" s="87">
        <v>1.7400000000000901E-2</v>
      </c>
      <c r="N17" s="83">
        <v>206595.37971400004</v>
      </c>
      <c r="O17" s="85">
        <v>106.89</v>
      </c>
      <c r="P17" s="83">
        <v>220.82977532700008</v>
      </c>
      <c r="Q17" s="84">
        <f t="shared" si="0"/>
        <v>4.8891249532847002E-3</v>
      </c>
      <c r="R17" s="84">
        <f>P17/'סכום נכסי הקרן'!$C$42</f>
        <v>3.0360931737210959E-4</v>
      </c>
      <c r="X17" s="4"/>
      <c r="Y17" s="4"/>
      <c r="Z17" s="4"/>
      <c r="AA17" s="4"/>
    </row>
    <row r="18" spans="2:27" ht="20.25">
      <c r="B18" s="123" t="s">
        <v>2716</v>
      </c>
      <c r="C18" s="86" t="s">
        <v>2606</v>
      </c>
      <c r="D18" s="73">
        <v>6866</v>
      </c>
      <c r="E18" s="73"/>
      <c r="F18" s="73" t="s">
        <v>643</v>
      </c>
      <c r="G18" s="99">
        <v>43555</v>
      </c>
      <c r="H18" s="73"/>
      <c r="I18" s="83">
        <v>7.2200000000013249</v>
      </c>
      <c r="J18" s="86" t="s">
        <v>28</v>
      </c>
      <c r="K18" s="86" t="s">
        <v>129</v>
      </c>
      <c r="L18" s="87">
        <v>4.3999999999933806E-3</v>
      </c>
      <c r="M18" s="87">
        <v>4.3999999999933806E-3</v>
      </c>
      <c r="N18" s="83">
        <v>287845.12015600008</v>
      </c>
      <c r="O18" s="85">
        <v>104.96</v>
      </c>
      <c r="P18" s="83">
        <v>302.12218303600002</v>
      </c>
      <c r="Q18" s="84">
        <f t="shared" si="0"/>
        <v>6.6889218260303774E-3</v>
      </c>
      <c r="R18" s="84">
        <f>P18/'סכום נכסי הקרן'!$C$42</f>
        <v>4.153747365757355E-4</v>
      </c>
      <c r="X18" s="4"/>
      <c r="Y18" s="4"/>
      <c r="Z18" s="4"/>
      <c r="AA18" s="4"/>
    </row>
    <row r="19" spans="2:27" ht="20.25">
      <c r="B19" s="123" t="s">
        <v>2716</v>
      </c>
      <c r="C19" s="86" t="s">
        <v>2606</v>
      </c>
      <c r="D19" s="73">
        <v>6865</v>
      </c>
      <c r="E19" s="73"/>
      <c r="F19" s="73" t="s">
        <v>643</v>
      </c>
      <c r="G19" s="99">
        <v>43555</v>
      </c>
      <c r="H19" s="73"/>
      <c r="I19" s="83">
        <v>4.7999999999900567</v>
      </c>
      <c r="J19" s="86" t="s">
        <v>28</v>
      </c>
      <c r="K19" s="86" t="s">
        <v>129</v>
      </c>
      <c r="L19" s="87">
        <v>1.849999999997062E-2</v>
      </c>
      <c r="M19" s="87">
        <v>1.849999999997062E-2</v>
      </c>
      <c r="N19" s="83">
        <v>192128.82317300004</v>
      </c>
      <c r="O19" s="85">
        <v>115.15</v>
      </c>
      <c r="P19" s="83">
        <v>221.23636188900002</v>
      </c>
      <c r="Q19" s="84">
        <f t="shared" si="0"/>
        <v>4.8981266945716286E-3</v>
      </c>
      <c r="R19" s="84">
        <f>P19/'סכום נכסי הקרן'!$C$42</f>
        <v>3.0416831567004599E-4</v>
      </c>
      <c r="X19" s="4"/>
      <c r="Y19" s="4"/>
      <c r="Z19" s="4"/>
      <c r="AA19" s="4"/>
    </row>
    <row r="20" spans="2:27" ht="20.25">
      <c r="B20" s="123" t="s">
        <v>2716</v>
      </c>
      <c r="C20" s="86" t="s">
        <v>2606</v>
      </c>
      <c r="D20" s="73">
        <v>5212</v>
      </c>
      <c r="E20" s="73"/>
      <c r="F20" s="73" t="s">
        <v>643</v>
      </c>
      <c r="G20" s="99">
        <v>42643</v>
      </c>
      <c r="H20" s="73"/>
      <c r="I20" s="83">
        <v>8.4900000000051783</v>
      </c>
      <c r="J20" s="86" t="s">
        <v>28</v>
      </c>
      <c r="K20" s="86" t="s">
        <v>129</v>
      </c>
      <c r="L20" s="87">
        <v>1.7100000000014763E-2</v>
      </c>
      <c r="M20" s="87">
        <v>1.7100000000014763E-2</v>
      </c>
      <c r="N20" s="83">
        <v>480888.03099900007</v>
      </c>
      <c r="O20" s="85">
        <v>100</v>
      </c>
      <c r="P20" s="83">
        <v>480.88803099900008</v>
      </c>
      <c r="Q20" s="84">
        <f t="shared" si="0"/>
        <v>1.0646760241510305E-2</v>
      </c>
      <c r="R20" s="84">
        <f>P20/'סכום נכסי הקרן'!$C$42</f>
        <v>6.6115217754411724E-4</v>
      </c>
      <c r="X20" s="4"/>
      <c r="Y20" s="4"/>
      <c r="Z20" s="4"/>
      <c r="AA20" s="4"/>
    </row>
    <row r="21" spans="2:27" ht="20.25">
      <c r="B21" s="123" t="s">
        <v>2716</v>
      </c>
      <c r="C21" s="86" t="s">
        <v>2606</v>
      </c>
      <c r="D21" s="73">
        <v>5211</v>
      </c>
      <c r="E21" s="73"/>
      <c r="F21" s="73" t="s">
        <v>643</v>
      </c>
      <c r="G21" s="99">
        <v>42643</v>
      </c>
      <c r="H21" s="73"/>
      <c r="I21" s="83">
        <v>5.6500000000025228</v>
      </c>
      <c r="J21" s="86" t="s">
        <v>28</v>
      </c>
      <c r="K21" s="86" t="s">
        <v>129</v>
      </c>
      <c r="L21" s="87">
        <v>2.4600000000010093E-2</v>
      </c>
      <c r="M21" s="87">
        <v>2.4600000000010093E-2</v>
      </c>
      <c r="N21" s="83">
        <v>440263.41100800008</v>
      </c>
      <c r="O21" s="85">
        <v>108.03</v>
      </c>
      <c r="P21" s="83">
        <v>475.61656291200006</v>
      </c>
      <c r="Q21" s="84">
        <f t="shared" si="0"/>
        <v>1.053005104264239E-2</v>
      </c>
      <c r="R21" s="84">
        <f>P21/'סכום נכסי הקרן'!$C$42</f>
        <v>6.5390466381969763E-4</v>
      </c>
      <c r="X21" s="4"/>
      <c r="Y21" s="4"/>
      <c r="Z21" s="4"/>
      <c r="AA21" s="4"/>
    </row>
    <row r="22" spans="2:27" ht="20.25">
      <c r="B22" s="123" t="s">
        <v>2716</v>
      </c>
      <c r="C22" s="86" t="s">
        <v>2606</v>
      </c>
      <c r="D22" s="73">
        <v>6027</v>
      </c>
      <c r="E22" s="73"/>
      <c r="F22" s="73" t="s">
        <v>643</v>
      </c>
      <c r="G22" s="99">
        <v>43100</v>
      </c>
      <c r="H22" s="73"/>
      <c r="I22" s="83">
        <v>10.070000000001453</v>
      </c>
      <c r="J22" s="86" t="s">
        <v>28</v>
      </c>
      <c r="K22" s="86" t="s">
        <v>129</v>
      </c>
      <c r="L22" s="87">
        <v>1.6800000000005286E-2</v>
      </c>
      <c r="M22" s="87">
        <v>1.6800000000005286E-2</v>
      </c>
      <c r="N22" s="83">
        <v>743778.66087800008</v>
      </c>
      <c r="O22" s="85">
        <v>101.83</v>
      </c>
      <c r="P22" s="83">
        <v>757.322327976</v>
      </c>
      <c r="Q22" s="84">
        <f t="shared" si="0"/>
        <v>1.6766957652808934E-2</v>
      </c>
      <c r="R22" s="84">
        <f>P22/'סכום נכסי הקרן'!$C$42</f>
        <v>1.0412097493962243E-3</v>
      </c>
      <c r="X22" s="4"/>
      <c r="Y22" s="4"/>
      <c r="Z22" s="4"/>
      <c r="AA22" s="4"/>
    </row>
    <row r="23" spans="2:27" ht="20.25">
      <c r="B23" s="123" t="s">
        <v>2716</v>
      </c>
      <c r="C23" s="86" t="s">
        <v>2606</v>
      </c>
      <c r="D23" s="73">
        <v>5025</v>
      </c>
      <c r="E23" s="73"/>
      <c r="F23" s="73" t="s">
        <v>643</v>
      </c>
      <c r="G23" s="99">
        <v>42551</v>
      </c>
      <c r="H23" s="73"/>
      <c r="I23" s="83">
        <v>9.4499999999938744</v>
      </c>
      <c r="J23" s="86" t="s">
        <v>28</v>
      </c>
      <c r="K23" s="86" t="s">
        <v>129</v>
      </c>
      <c r="L23" s="87">
        <v>1.9599999999993241E-2</v>
      </c>
      <c r="M23" s="87">
        <v>1.9599999999993241E-2</v>
      </c>
      <c r="N23" s="83">
        <v>480444.78657500003</v>
      </c>
      <c r="O23" s="85">
        <v>98.52</v>
      </c>
      <c r="P23" s="83">
        <v>473.33420374200006</v>
      </c>
      <c r="Q23" s="84">
        <f t="shared" si="0"/>
        <v>1.0479520088861898E-2</v>
      </c>
      <c r="R23" s="84">
        <f>P23/'סכום נכסי הקרן'!$C$42</f>
        <v>6.5076674680386234E-4</v>
      </c>
      <c r="X23" s="4"/>
      <c r="Y23" s="4"/>
      <c r="Z23" s="4"/>
      <c r="AA23" s="4"/>
    </row>
    <row r="24" spans="2:27" ht="20.25">
      <c r="B24" s="123" t="s">
        <v>2716</v>
      </c>
      <c r="C24" s="86" t="s">
        <v>2606</v>
      </c>
      <c r="D24" s="73">
        <v>5024</v>
      </c>
      <c r="E24" s="73"/>
      <c r="F24" s="73" t="s">
        <v>643</v>
      </c>
      <c r="G24" s="99">
        <v>42551</v>
      </c>
      <c r="H24" s="73"/>
      <c r="I24" s="83">
        <v>6.8300000000006778</v>
      </c>
      <c r="J24" s="86" t="s">
        <v>28</v>
      </c>
      <c r="K24" s="86" t="s">
        <v>129</v>
      </c>
      <c r="L24" s="87">
        <v>2.5599999999990946E-2</v>
      </c>
      <c r="M24" s="87">
        <v>2.5599999999990946E-2</v>
      </c>
      <c r="N24" s="83">
        <v>353004.41152800008</v>
      </c>
      <c r="O24" s="85">
        <v>112.64</v>
      </c>
      <c r="P24" s="83">
        <v>397.62416913100009</v>
      </c>
      <c r="Q24" s="84">
        <f t="shared" si="0"/>
        <v>8.8033157867809433E-3</v>
      </c>
      <c r="R24" s="84">
        <f>P24/'סכום נכסי הקרן'!$C$42</f>
        <v>5.4667629119194638E-4</v>
      </c>
      <c r="X24" s="4"/>
      <c r="Y24" s="4"/>
      <c r="Z24" s="4"/>
      <c r="AA24" s="4"/>
    </row>
    <row r="25" spans="2:27" ht="20.25">
      <c r="B25" s="123" t="s">
        <v>2716</v>
      </c>
      <c r="C25" s="86" t="s">
        <v>2606</v>
      </c>
      <c r="D25" s="73">
        <v>6026</v>
      </c>
      <c r="E25" s="73"/>
      <c r="F25" s="73" t="s">
        <v>643</v>
      </c>
      <c r="G25" s="99">
        <v>43100</v>
      </c>
      <c r="H25" s="73"/>
      <c r="I25" s="83">
        <v>7.6200000000018839</v>
      </c>
      <c r="J25" s="86" t="s">
        <v>28</v>
      </c>
      <c r="K25" s="86" t="s">
        <v>129</v>
      </c>
      <c r="L25" s="87">
        <v>2.3500000000006464E-2</v>
      </c>
      <c r="M25" s="87">
        <v>2.3500000000006464E-2</v>
      </c>
      <c r="N25" s="83">
        <v>974735.25524000009</v>
      </c>
      <c r="O25" s="85">
        <v>111.13</v>
      </c>
      <c r="P25" s="83">
        <v>1083.173477307</v>
      </c>
      <c r="Q25" s="84">
        <f t="shared" si="0"/>
        <v>2.3981233820466227E-2</v>
      </c>
      <c r="R25" s="84">
        <f>P25/'סכום נכסי הקרן'!$C$42</f>
        <v>1.489208416545193E-3</v>
      </c>
      <c r="X25" s="4"/>
      <c r="Y25" s="4"/>
      <c r="Z25" s="4"/>
      <c r="AA25" s="4"/>
    </row>
    <row r="26" spans="2:27" ht="20.25">
      <c r="B26" s="123" t="s">
        <v>2716</v>
      </c>
      <c r="C26" s="86" t="s">
        <v>2606</v>
      </c>
      <c r="D26" s="73">
        <v>5023</v>
      </c>
      <c r="E26" s="73"/>
      <c r="F26" s="73" t="s">
        <v>643</v>
      </c>
      <c r="G26" s="99">
        <v>42551</v>
      </c>
      <c r="H26" s="73"/>
      <c r="I26" s="83">
        <v>9.469999999990744</v>
      </c>
      <c r="J26" s="86" t="s">
        <v>28</v>
      </c>
      <c r="K26" s="86" t="s">
        <v>129</v>
      </c>
      <c r="L26" s="87">
        <v>1.3999999999978158E-2</v>
      </c>
      <c r="M26" s="87">
        <v>1.3999999999978158E-2</v>
      </c>
      <c r="N26" s="83">
        <v>367392.41318600008</v>
      </c>
      <c r="O26" s="85">
        <v>99.69</v>
      </c>
      <c r="P26" s="83">
        <v>366.25333143700004</v>
      </c>
      <c r="Q26" s="84">
        <f t="shared" si="0"/>
        <v>8.1087720136504213E-3</v>
      </c>
      <c r="R26" s="84">
        <f>P26/'סכום נכסי הקרן'!$C$42</f>
        <v>5.0354588179147967E-4</v>
      </c>
      <c r="X26" s="4"/>
      <c r="Y26" s="4"/>
      <c r="Z26" s="4"/>
      <c r="AA26" s="4"/>
    </row>
    <row r="27" spans="2:27" ht="20.25">
      <c r="B27" s="123" t="s">
        <v>2716</v>
      </c>
      <c r="C27" s="86" t="s">
        <v>2606</v>
      </c>
      <c r="D27" s="73">
        <v>5210</v>
      </c>
      <c r="E27" s="73"/>
      <c r="F27" s="73" t="s">
        <v>643</v>
      </c>
      <c r="G27" s="99">
        <v>42643</v>
      </c>
      <c r="H27" s="73"/>
      <c r="I27" s="83">
        <v>8.600000000012713</v>
      </c>
      <c r="J27" s="86" t="s">
        <v>28</v>
      </c>
      <c r="K27" s="86" t="s">
        <v>129</v>
      </c>
      <c r="L27" s="87">
        <v>7.2000000000063558E-3</v>
      </c>
      <c r="M27" s="87">
        <v>7.2000000000063558E-3</v>
      </c>
      <c r="N27" s="83">
        <v>298500.90904800006</v>
      </c>
      <c r="O27" s="85">
        <v>105.4</v>
      </c>
      <c r="P27" s="83">
        <v>314.61982546500008</v>
      </c>
      <c r="Q27" s="84">
        <f t="shared" si="0"/>
        <v>6.9656170106646709E-3</v>
      </c>
      <c r="R27" s="84">
        <f>P27/'סכום נכסי הקרן'!$C$42</f>
        <v>4.3255720520348623E-4</v>
      </c>
      <c r="X27" s="4"/>
      <c r="Y27" s="4"/>
      <c r="Z27" s="4"/>
      <c r="AA27" s="4"/>
    </row>
    <row r="28" spans="2:27">
      <c r="B28" s="123" t="s">
        <v>2716</v>
      </c>
      <c r="C28" s="86" t="s">
        <v>2606</v>
      </c>
      <c r="D28" s="73">
        <v>6025</v>
      </c>
      <c r="E28" s="73"/>
      <c r="F28" s="73" t="s">
        <v>643</v>
      </c>
      <c r="G28" s="99">
        <v>43100</v>
      </c>
      <c r="H28" s="73"/>
      <c r="I28" s="83">
        <v>10.040000000008002</v>
      </c>
      <c r="J28" s="86" t="s">
        <v>28</v>
      </c>
      <c r="K28" s="86" t="s">
        <v>129</v>
      </c>
      <c r="L28" s="87">
        <v>1.1000000000002633E-2</v>
      </c>
      <c r="M28" s="87">
        <v>1.1000000000002633E-2</v>
      </c>
      <c r="N28" s="83">
        <v>352018.82326600008</v>
      </c>
      <c r="O28" s="85">
        <v>107.92</v>
      </c>
      <c r="P28" s="83">
        <v>379.82376576599995</v>
      </c>
      <c r="Q28" s="84">
        <f t="shared" si="0"/>
        <v>8.4092185861589473E-3</v>
      </c>
      <c r="R28" s="84">
        <f>P28/'סכום נכסי הקרן'!$C$42</f>
        <v>5.2220328565366137E-4</v>
      </c>
    </row>
    <row r="29" spans="2:27">
      <c r="B29" s="123" t="s">
        <v>2716</v>
      </c>
      <c r="C29" s="86" t="s">
        <v>2606</v>
      </c>
      <c r="D29" s="73">
        <v>5022</v>
      </c>
      <c r="E29" s="73"/>
      <c r="F29" s="73" t="s">
        <v>643</v>
      </c>
      <c r="G29" s="99">
        <v>42551</v>
      </c>
      <c r="H29" s="73"/>
      <c r="I29" s="83">
        <v>7.9499999999989583</v>
      </c>
      <c r="J29" s="86" t="s">
        <v>28</v>
      </c>
      <c r="K29" s="86" t="s">
        <v>129</v>
      </c>
      <c r="L29" s="87">
        <v>1.8500000000003465E-2</v>
      </c>
      <c r="M29" s="87">
        <v>1.8500000000003465E-2</v>
      </c>
      <c r="N29" s="83">
        <v>267449.03701700008</v>
      </c>
      <c r="O29" s="85">
        <v>107.78</v>
      </c>
      <c r="P29" s="83">
        <v>288.25649639400007</v>
      </c>
      <c r="Q29" s="84">
        <f t="shared" si="0"/>
        <v>6.3819384291789122E-3</v>
      </c>
      <c r="R29" s="84">
        <f>P29/'סכום נכסי הקרן'!$C$42</f>
        <v>3.9631140306448472E-4</v>
      </c>
    </row>
    <row r="30" spans="2:27">
      <c r="B30" s="123" t="s">
        <v>2716</v>
      </c>
      <c r="C30" s="86" t="s">
        <v>2606</v>
      </c>
      <c r="D30" s="73">
        <v>6024</v>
      </c>
      <c r="E30" s="73"/>
      <c r="F30" s="73" t="s">
        <v>643</v>
      </c>
      <c r="G30" s="99">
        <v>43100</v>
      </c>
      <c r="H30" s="73"/>
      <c r="I30" s="83">
        <v>8.6100000000022501</v>
      </c>
      <c r="J30" s="86" t="s">
        <v>28</v>
      </c>
      <c r="K30" s="86" t="s">
        <v>129</v>
      </c>
      <c r="L30" s="87">
        <v>1.2999999999990212E-2</v>
      </c>
      <c r="M30" s="87">
        <v>1.2999999999990212E-2</v>
      </c>
      <c r="N30" s="83">
        <v>270447.92788800003</v>
      </c>
      <c r="O30" s="85">
        <v>113.35</v>
      </c>
      <c r="P30" s="83">
        <v>306.52343256699999</v>
      </c>
      <c r="Q30" s="84">
        <f t="shared" si="0"/>
        <v>6.7863645684131954E-3</v>
      </c>
      <c r="R30" s="84">
        <f>P30/'סכום נכסי הקרן'!$C$42</f>
        <v>4.2142582440441492E-4</v>
      </c>
    </row>
    <row r="31" spans="2:27">
      <c r="B31" s="123" t="s">
        <v>2716</v>
      </c>
      <c r="C31" s="86" t="s">
        <v>2606</v>
      </c>
      <c r="D31" s="73">
        <v>5209</v>
      </c>
      <c r="E31" s="73"/>
      <c r="F31" s="73" t="s">
        <v>643</v>
      </c>
      <c r="G31" s="99">
        <v>42643</v>
      </c>
      <c r="H31" s="73"/>
      <c r="I31" s="83">
        <v>6.7999999999872731</v>
      </c>
      <c r="J31" s="86" t="s">
        <v>28</v>
      </c>
      <c r="K31" s="86" t="s">
        <v>129</v>
      </c>
      <c r="L31" s="87">
        <v>1.5699999999957578E-2</v>
      </c>
      <c r="M31" s="87">
        <v>1.5699999999957578E-2</v>
      </c>
      <c r="N31" s="83">
        <v>218149.77697800004</v>
      </c>
      <c r="O31" s="85">
        <v>108.06</v>
      </c>
      <c r="P31" s="83">
        <v>235.73271770000002</v>
      </c>
      <c r="Q31" s="84">
        <f t="shared" si="0"/>
        <v>5.2190729746749544E-3</v>
      </c>
      <c r="R31" s="84">
        <f>P31/'סכום נכסי הקרן'!$C$42</f>
        <v>3.2409872897433742E-4</v>
      </c>
    </row>
    <row r="32" spans="2:27">
      <c r="B32" s="72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83"/>
      <c r="O32" s="85"/>
      <c r="P32" s="73"/>
      <c r="Q32" s="84"/>
      <c r="R32" s="73"/>
    </row>
    <row r="33" spans="2:18">
      <c r="B33" s="89" t="s">
        <v>37</v>
      </c>
      <c r="C33" s="71"/>
      <c r="D33" s="71"/>
      <c r="E33" s="71"/>
      <c r="F33" s="71"/>
      <c r="G33" s="71"/>
      <c r="H33" s="71"/>
      <c r="I33" s="80">
        <v>5.9467196964349238</v>
      </c>
      <c r="J33" s="71"/>
      <c r="K33" s="71"/>
      <c r="L33" s="71"/>
      <c r="M33" s="91">
        <v>1.7902527016603487E-2</v>
      </c>
      <c r="N33" s="80"/>
      <c r="O33" s="82"/>
      <c r="P33" s="80">
        <f>SUM(P34:P198)</f>
        <v>22952.557593924008</v>
      </c>
      <c r="Q33" s="81">
        <f t="shared" ref="Q33:Q96" si="1">P33/$P$10</f>
        <v>0.50816481567301408</v>
      </c>
      <c r="R33" s="81">
        <f>P33/'סכום נכסי הקרן'!$C$42</f>
        <v>3.1556479794069107E-2</v>
      </c>
    </row>
    <row r="34" spans="2:18">
      <c r="B34" s="123" t="s">
        <v>2717</v>
      </c>
      <c r="C34" s="86" t="s">
        <v>2605</v>
      </c>
      <c r="D34" s="73">
        <v>90148620</v>
      </c>
      <c r="E34" s="73"/>
      <c r="F34" s="73" t="s">
        <v>366</v>
      </c>
      <c r="G34" s="99">
        <v>42368</v>
      </c>
      <c r="H34" s="73" t="s">
        <v>313</v>
      </c>
      <c r="I34" s="83">
        <v>8.91</v>
      </c>
      <c r="J34" s="86" t="s">
        <v>125</v>
      </c>
      <c r="K34" s="86" t="s">
        <v>129</v>
      </c>
      <c r="L34" s="87">
        <v>3.1699999999999999E-2</v>
      </c>
      <c r="M34" s="87">
        <v>7.0999999999999995E-3</v>
      </c>
      <c r="N34" s="83">
        <v>60934.110000000008</v>
      </c>
      <c r="O34" s="85">
        <v>124.85</v>
      </c>
      <c r="P34" s="83">
        <v>76.07623000000001</v>
      </c>
      <c r="Q34" s="84">
        <f t="shared" si="1"/>
        <v>1.6843117912611924E-3</v>
      </c>
      <c r="R34" s="84">
        <f>P34/'סכום נכסי הקרן'!$C$42</f>
        <v>1.0459392183115428E-4</v>
      </c>
    </row>
    <row r="35" spans="2:18">
      <c r="B35" s="123" t="s">
        <v>2717</v>
      </c>
      <c r="C35" s="86" t="s">
        <v>2605</v>
      </c>
      <c r="D35" s="73">
        <v>90148621</v>
      </c>
      <c r="E35" s="73"/>
      <c r="F35" s="73" t="s">
        <v>366</v>
      </c>
      <c r="G35" s="99">
        <v>42388</v>
      </c>
      <c r="H35" s="73" t="s">
        <v>313</v>
      </c>
      <c r="I35" s="83">
        <v>8.8999999999999986</v>
      </c>
      <c r="J35" s="86" t="s">
        <v>125</v>
      </c>
      <c r="K35" s="86" t="s">
        <v>129</v>
      </c>
      <c r="L35" s="87">
        <v>3.1899999999999998E-2</v>
      </c>
      <c r="M35" s="87">
        <v>7.3000000000000009E-3</v>
      </c>
      <c r="N35" s="83">
        <v>85307.73</v>
      </c>
      <c r="O35" s="85">
        <v>124.99</v>
      </c>
      <c r="P35" s="83">
        <v>106.62614000000002</v>
      </c>
      <c r="Q35" s="84">
        <f t="shared" si="1"/>
        <v>2.3606803972629387E-3</v>
      </c>
      <c r="R35" s="84">
        <f>P35/'סכום נכסי הקרן'!$C$42</f>
        <v>1.4659567321248323E-4</v>
      </c>
    </row>
    <row r="36" spans="2:18">
      <c r="B36" s="123" t="s">
        <v>2717</v>
      </c>
      <c r="C36" s="86" t="s">
        <v>2605</v>
      </c>
      <c r="D36" s="73">
        <v>90148622</v>
      </c>
      <c r="E36" s="73"/>
      <c r="F36" s="73" t="s">
        <v>366</v>
      </c>
      <c r="G36" s="99">
        <v>42509</v>
      </c>
      <c r="H36" s="73" t="s">
        <v>313</v>
      </c>
      <c r="I36" s="83">
        <v>8.99</v>
      </c>
      <c r="J36" s="86" t="s">
        <v>125</v>
      </c>
      <c r="K36" s="86" t="s">
        <v>129</v>
      </c>
      <c r="L36" s="87">
        <v>2.7400000000000001E-2</v>
      </c>
      <c r="M36" s="87">
        <v>8.7999999999999988E-3</v>
      </c>
      <c r="N36" s="83">
        <v>85307.73</v>
      </c>
      <c r="O36" s="85">
        <v>119.65</v>
      </c>
      <c r="P36" s="83">
        <v>102.07071000000002</v>
      </c>
      <c r="Q36" s="84">
        <f t="shared" si="1"/>
        <v>2.2598241316032839E-3</v>
      </c>
      <c r="R36" s="84">
        <f>P36/'סכום נכסי הקרן'!$C$42</f>
        <v>1.4033260931818544E-4</v>
      </c>
    </row>
    <row r="37" spans="2:18">
      <c r="B37" s="123" t="s">
        <v>2717</v>
      </c>
      <c r="C37" s="86" t="s">
        <v>2605</v>
      </c>
      <c r="D37" s="73">
        <v>90148623</v>
      </c>
      <c r="E37" s="73"/>
      <c r="F37" s="73" t="s">
        <v>366</v>
      </c>
      <c r="G37" s="99">
        <v>42723</v>
      </c>
      <c r="H37" s="73" t="s">
        <v>313</v>
      </c>
      <c r="I37" s="83">
        <v>8.7999999999999989</v>
      </c>
      <c r="J37" s="86" t="s">
        <v>125</v>
      </c>
      <c r="K37" s="86" t="s">
        <v>129</v>
      </c>
      <c r="L37" s="87">
        <v>3.15E-2</v>
      </c>
      <c r="M37" s="87">
        <v>1.3299999999999999E-2</v>
      </c>
      <c r="N37" s="83">
        <v>12186.820000000002</v>
      </c>
      <c r="O37" s="85">
        <v>118.37</v>
      </c>
      <c r="P37" s="83">
        <v>14.425540000000003</v>
      </c>
      <c r="Q37" s="84">
        <f t="shared" si="1"/>
        <v>3.1937843288646115E-4</v>
      </c>
      <c r="R37" s="84">
        <f>P37/'סכום נכסי הקרן'!$C$42</f>
        <v>1.9833051705272321E-5</v>
      </c>
    </row>
    <row r="38" spans="2:18">
      <c r="B38" s="123" t="s">
        <v>2717</v>
      </c>
      <c r="C38" s="86" t="s">
        <v>2605</v>
      </c>
      <c r="D38" s="73">
        <v>90148624</v>
      </c>
      <c r="E38" s="73"/>
      <c r="F38" s="73" t="s">
        <v>366</v>
      </c>
      <c r="G38" s="99">
        <v>42918</v>
      </c>
      <c r="H38" s="73" t="s">
        <v>313</v>
      </c>
      <c r="I38" s="83">
        <v>8.7299999999999986</v>
      </c>
      <c r="J38" s="86" t="s">
        <v>125</v>
      </c>
      <c r="K38" s="86" t="s">
        <v>129</v>
      </c>
      <c r="L38" s="87">
        <v>3.1899999999999998E-2</v>
      </c>
      <c r="M38" s="87">
        <v>1.6599999999999997E-2</v>
      </c>
      <c r="N38" s="83">
        <v>60934.110000000008</v>
      </c>
      <c r="O38" s="85">
        <v>114.65</v>
      </c>
      <c r="P38" s="83">
        <v>69.86096000000002</v>
      </c>
      <c r="Q38" s="84">
        <f t="shared" si="1"/>
        <v>1.5467070158027879E-3</v>
      </c>
      <c r="R38" s="84">
        <f>P38/'סכום נכסי הקרן'!$C$42</f>
        <v>9.6048815632549049E-5</v>
      </c>
    </row>
    <row r="39" spans="2:18">
      <c r="B39" s="123" t="s">
        <v>2718</v>
      </c>
      <c r="C39" s="86" t="s">
        <v>2605</v>
      </c>
      <c r="D39" s="73">
        <v>90148625</v>
      </c>
      <c r="E39" s="73"/>
      <c r="F39" s="73" t="s">
        <v>366</v>
      </c>
      <c r="G39" s="99">
        <v>43915</v>
      </c>
      <c r="H39" s="73" t="s">
        <v>313</v>
      </c>
      <c r="I39" s="83">
        <v>8.8599999999999977</v>
      </c>
      <c r="J39" s="86" t="s">
        <v>125</v>
      </c>
      <c r="K39" s="86" t="s">
        <v>129</v>
      </c>
      <c r="L39" s="87">
        <v>2.6600000000000002E-2</v>
      </c>
      <c r="M39" s="87">
        <v>1.6399999999999998E-2</v>
      </c>
      <c r="N39" s="83">
        <v>128282.34000000003</v>
      </c>
      <c r="O39" s="85">
        <v>109.41</v>
      </c>
      <c r="P39" s="83">
        <v>140.35370000000003</v>
      </c>
      <c r="Q39" s="84">
        <f t="shared" si="1"/>
        <v>3.1074015084230125E-3</v>
      </c>
      <c r="R39" s="84">
        <f>P39/'סכום נכסי הקרן'!$C$42</f>
        <v>1.929662382916882E-4</v>
      </c>
    </row>
    <row r="40" spans="2:18">
      <c r="B40" s="123" t="s">
        <v>2719</v>
      </c>
      <c r="C40" s="86" t="s">
        <v>2605</v>
      </c>
      <c r="D40" s="73">
        <v>91102700</v>
      </c>
      <c r="E40" s="73"/>
      <c r="F40" s="73" t="s">
        <v>401</v>
      </c>
      <c r="G40" s="99">
        <v>43093</v>
      </c>
      <c r="H40" s="73" t="s">
        <v>127</v>
      </c>
      <c r="I40" s="83">
        <v>3.2199999999999998</v>
      </c>
      <c r="J40" s="86" t="s">
        <v>657</v>
      </c>
      <c r="K40" s="86" t="s">
        <v>129</v>
      </c>
      <c r="L40" s="87">
        <v>2.6089999999999999E-2</v>
      </c>
      <c r="M40" s="87">
        <v>2.5499999999999998E-2</v>
      </c>
      <c r="N40" s="83">
        <v>142015.50000000003</v>
      </c>
      <c r="O40" s="85">
        <v>103.11</v>
      </c>
      <c r="P40" s="83">
        <v>146.43220000000005</v>
      </c>
      <c r="Q40" s="84">
        <f t="shared" si="1"/>
        <v>3.2419782247400698E-3</v>
      </c>
      <c r="R40" s="84">
        <f>P40/'סכום נכסי הקרן'!$C$42</f>
        <v>2.013233053263017E-4</v>
      </c>
    </row>
    <row r="41" spans="2:18">
      <c r="B41" s="123" t="s">
        <v>2719</v>
      </c>
      <c r="C41" s="86" t="s">
        <v>2605</v>
      </c>
      <c r="D41" s="73">
        <v>91102701</v>
      </c>
      <c r="E41" s="73"/>
      <c r="F41" s="73" t="s">
        <v>401</v>
      </c>
      <c r="G41" s="99">
        <v>43363</v>
      </c>
      <c r="H41" s="73" t="s">
        <v>127</v>
      </c>
      <c r="I41" s="83">
        <v>3.22</v>
      </c>
      <c r="J41" s="86" t="s">
        <v>657</v>
      </c>
      <c r="K41" s="86" t="s">
        <v>129</v>
      </c>
      <c r="L41" s="87">
        <v>2.6849999999999999E-2</v>
      </c>
      <c r="M41" s="87">
        <v>2.4399999999999998E-2</v>
      </c>
      <c r="N41" s="83">
        <v>198821.70000000004</v>
      </c>
      <c r="O41" s="85">
        <v>102.83</v>
      </c>
      <c r="P41" s="83">
        <v>204.44835000000003</v>
      </c>
      <c r="Q41" s="84">
        <f t="shared" si="1"/>
        <v>4.526443629092756E-3</v>
      </c>
      <c r="R41" s="84">
        <f>P41/'סכום נכסי הקרן'!$C$42</f>
        <v>2.8108720343277357E-4</v>
      </c>
    </row>
    <row r="42" spans="2:18">
      <c r="B42" s="123" t="s">
        <v>2720</v>
      </c>
      <c r="C42" s="86" t="s">
        <v>2605</v>
      </c>
      <c r="D42" s="73">
        <v>90150400</v>
      </c>
      <c r="E42" s="73"/>
      <c r="F42" s="73" t="s">
        <v>401</v>
      </c>
      <c r="G42" s="99">
        <v>42186</v>
      </c>
      <c r="H42" s="73" t="s">
        <v>127</v>
      </c>
      <c r="I42" s="83">
        <v>3.44</v>
      </c>
      <c r="J42" s="86" t="s">
        <v>125</v>
      </c>
      <c r="K42" s="86" t="s">
        <v>128</v>
      </c>
      <c r="L42" s="87">
        <v>9.8519999999999996E-2</v>
      </c>
      <c r="M42" s="87">
        <v>1.4499999999999999E-2</v>
      </c>
      <c r="N42" s="83">
        <v>101827.75000000001</v>
      </c>
      <c r="O42" s="85">
        <v>133.91999999999999</v>
      </c>
      <c r="P42" s="83">
        <v>469.24132000000009</v>
      </c>
      <c r="Q42" s="84">
        <f t="shared" si="1"/>
        <v>1.0388904500432875E-2</v>
      </c>
      <c r="R42" s="84">
        <f>P42/'סכום נכסי הקרן'!$C$42</f>
        <v>6.4513961777584998E-4</v>
      </c>
    </row>
    <row r="43" spans="2:18">
      <c r="B43" s="123" t="s">
        <v>2720</v>
      </c>
      <c r="C43" s="86" t="s">
        <v>2605</v>
      </c>
      <c r="D43" s="73">
        <v>90150520</v>
      </c>
      <c r="E43" s="73"/>
      <c r="F43" s="73" t="s">
        <v>401</v>
      </c>
      <c r="G43" s="99">
        <v>38533</v>
      </c>
      <c r="H43" s="73" t="s">
        <v>127</v>
      </c>
      <c r="I43" s="83">
        <v>3.3499999999999996</v>
      </c>
      <c r="J43" s="86" t="s">
        <v>125</v>
      </c>
      <c r="K43" s="86" t="s">
        <v>129</v>
      </c>
      <c r="L43" s="87">
        <v>3.8450999999999999E-2</v>
      </c>
      <c r="M43" s="87">
        <v>3.4000000000000002E-3</v>
      </c>
      <c r="N43" s="83">
        <v>350702.25000000006</v>
      </c>
      <c r="O43" s="85">
        <v>144.9</v>
      </c>
      <c r="P43" s="83">
        <v>508.16775000000007</v>
      </c>
      <c r="Q43" s="84">
        <f t="shared" si="1"/>
        <v>1.1250727504026814E-2</v>
      </c>
      <c r="R43" s="84">
        <f>P43/'סכום נכסי הקרן'!$C$42</f>
        <v>6.9865788460618441E-4</v>
      </c>
    </row>
    <row r="44" spans="2:18">
      <c r="B44" s="123" t="s">
        <v>2719</v>
      </c>
      <c r="C44" s="86" t="s">
        <v>2605</v>
      </c>
      <c r="D44" s="73">
        <v>91102799</v>
      </c>
      <c r="E44" s="73"/>
      <c r="F44" s="73" t="s">
        <v>401</v>
      </c>
      <c r="G44" s="99">
        <v>41339</v>
      </c>
      <c r="H44" s="73" t="s">
        <v>127</v>
      </c>
      <c r="I44" s="83">
        <v>1.2400000000000004</v>
      </c>
      <c r="J44" s="86" t="s">
        <v>657</v>
      </c>
      <c r="K44" s="86" t="s">
        <v>129</v>
      </c>
      <c r="L44" s="87">
        <v>4.7500000000000001E-2</v>
      </c>
      <c r="M44" s="87">
        <v>9.0000000000000028E-3</v>
      </c>
      <c r="N44" s="83">
        <v>46184.12000000001</v>
      </c>
      <c r="O44" s="85">
        <v>110.41</v>
      </c>
      <c r="P44" s="83">
        <v>50.991879999999995</v>
      </c>
      <c r="Q44" s="84">
        <f t="shared" si="1"/>
        <v>1.1289495384113506E-3</v>
      </c>
      <c r="R44" s="84">
        <f>P44/'סכום נכסי הקרן'!$C$42</f>
        <v>7.0106532759885683E-5</v>
      </c>
    </row>
    <row r="45" spans="2:18">
      <c r="B45" s="123" t="s">
        <v>2719</v>
      </c>
      <c r="C45" s="86" t="s">
        <v>2605</v>
      </c>
      <c r="D45" s="73">
        <v>91102798</v>
      </c>
      <c r="E45" s="73"/>
      <c r="F45" s="73" t="s">
        <v>401</v>
      </c>
      <c r="G45" s="99">
        <v>41339</v>
      </c>
      <c r="H45" s="73" t="s">
        <v>127</v>
      </c>
      <c r="I45" s="83">
        <v>1.24</v>
      </c>
      <c r="J45" s="86" t="s">
        <v>657</v>
      </c>
      <c r="K45" s="86" t="s">
        <v>129</v>
      </c>
      <c r="L45" s="87">
        <v>4.4999999999999998E-2</v>
      </c>
      <c r="M45" s="87">
        <v>8.0000000000000002E-3</v>
      </c>
      <c r="N45" s="83">
        <v>78553.570000000022</v>
      </c>
      <c r="O45" s="85">
        <v>110.03</v>
      </c>
      <c r="P45" s="83">
        <v>86.432500000000019</v>
      </c>
      <c r="Q45" s="84">
        <f t="shared" si="1"/>
        <v>1.9135974390185086E-3</v>
      </c>
      <c r="R45" s="84">
        <f>P45/'סכום נכסי הקרן'!$C$42</f>
        <v>1.1883231002208236E-4</v>
      </c>
    </row>
    <row r="46" spans="2:18">
      <c r="B46" s="123" t="s">
        <v>2721</v>
      </c>
      <c r="C46" s="86" t="s">
        <v>2606</v>
      </c>
      <c r="D46" s="73">
        <v>6686</v>
      </c>
      <c r="E46" s="73"/>
      <c r="F46" s="73" t="s">
        <v>1856</v>
      </c>
      <c r="G46" s="99">
        <v>43471</v>
      </c>
      <c r="H46" s="73" t="s">
        <v>2602</v>
      </c>
      <c r="I46" s="83">
        <v>0.26999999999970864</v>
      </c>
      <c r="J46" s="86" t="s">
        <v>125</v>
      </c>
      <c r="K46" s="86" t="s">
        <v>129</v>
      </c>
      <c r="L46" s="87">
        <v>2.2970000000000001E-2</v>
      </c>
      <c r="M46" s="87">
        <v>1.370000000000169E-2</v>
      </c>
      <c r="N46" s="83">
        <v>646962.55351300014</v>
      </c>
      <c r="O46" s="85">
        <v>100.79</v>
      </c>
      <c r="P46" s="83">
        <v>652.07358429699991</v>
      </c>
      <c r="Q46" s="84">
        <f t="shared" si="1"/>
        <v>1.4436772521474657E-2</v>
      </c>
      <c r="R46" s="84">
        <f>P46/'סכום נכסי הקרן'!$C$42</f>
        <v>8.9650779887648206E-4</v>
      </c>
    </row>
    <row r="47" spans="2:18">
      <c r="B47" s="123" t="s">
        <v>2722</v>
      </c>
      <c r="C47" s="86" t="s">
        <v>2606</v>
      </c>
      <c r="D47" s="73">
        <v>14811160</v>
      </c>
      <c r="E47" s="73"/>
      <c r="F47" s="73" t="s">
        <v>1856</v>
      </c>
      <c r="G47" s="99">
        <v>42201</v>
      </c>
      <c r="H47" s="73" t="s">
        <v>2602</v>
      </c>
      <c r="I47" s="83">
        <v>6.52</v>
      </c>
      <c r="J47" s="86" t="s">
        <v>365</v>
      </c>
      <c r="K47" s="86" t="s">
        <v>129</v>
      </c>
      <c r="L47" s="87">
        <v>4.2030000000000005E-2</v>
      </c>
      <c r="M47" s="87">
        <v>1.3399999999999999E-2</v>
      </c>
      <c r="N47" s="83">
        <v>32115.600000000006</v>
      </c>
      <c r="O47" s="85">
        <v>121.1</v>
      </c>
      <c r="P47" s="83">
        <v>38.89200000000001</v>
      </c>
      <c r="Q47" s="84">
        <f t="shared" si="1"/>
        <v>8.6106073060836881E-4</v>
      </c>
      <c r="R47" s="84">
        <f>P47/'סכום נכסי הקרן'!$C$42</f>
        <v>5.3470930510847507E-5</v>
      </c>
    </row>
    <row r="48" spans="2:18">
      <c r="B48" s="123" t="s">
        <v>2722</v>
      </c>
      <c r="C48" s="86" t="s">
        <v>2605</v>
      </c>
      <c r="D48" s="73">
        <v>14760843</v>
      </c>
      <c r="E48" s="73"/>
      <c r="F48" s="73" t="s">
        <v>1856</v>
      </c>
      <c r="G48" s="99">
        <v>40742</v>
      </c>
      <c r="H48" s="73" t="s">
        <v>2602</v>
      </c>
      <c r="I48" s="83">
        <v>4.57</v>
      </c>
      <c r="J48" s="86" t="s">
        <v>365</v>
      </c>
      <c r="K48" s="86" t="s">
        <v>129</v>
      </c>
      <c r="L48" s="87">
        <v>4.4999999999999998E-2</v>
      </c>
      <c r="M48" s="87">
        <v>1.3999999999999998E-3</v>
      </c>
      <c r="N48" s="83">
        <v>381109.4200000001</v>
      </c>
      <c r="O48" s="85">
        <v>126.14</v>
      </c>
      <c r="P48" s="83">
        <v>480.73140000000006</v>
      </c>
      <c r="Q48" s="84">
        <f t="shared" si="1"/>
        <v>1.064329246401275E-2</v>
      </c>
      <c r="R48" s="84">
        <f>P48/'סכום נכסי הקרן'!$C$42</f>
        <v>6.6093683235067459E-4</v>
      </c>
    </row>
    <row r="49" spans="2:18">
      <c r="B49" s="123" t="s">
        <v>2723</v>
      </c>
      <c r="C49" s="86" t="s">
        <v>2605</v>
      </c>
      <c r="D49" s="73">
        <v>11898602</v>
      </c>
      <c r="E49" s="73"/>
      <c r="F49" s="73" t="s">
        <v>482</v>
      </c>
      <c r="G49" s="99">
        <v>43431</v>
      </c>
      <c r="H49" s="73" t="s">
        <v>313</v>
      </c>
      <c r="I49" s="83">
        <v>9.41</v>
      </c>
      <c r="J49" s="86" t="s">
        <v>429</v>
      </c>
      <c r="K49" s="86" t="s">
        <v>129</v>
      </c>
      <c r="L49" s="87">
        <v>3.9599999999999996E-2</v>
      </c>
      <c r="M49" s="87">
        <v>2.4900000000000002E-2</v>
      </c>
      <c r="N49" s="83">
        <v>34525.670000000006</v>
      </c>
      <c r="O49" s="85">
        <v>114.56</v>
      </c>
      <c r="P49" s="83">
        <v>39.552610000000008</v>
      </c>
      <c r="Q49" s="84">
        <f t="shared" si="1"/>
        <v>8.7568649758479561E-4</v>
      </c>
      <c r="R49" s="84">
        <f>P49/'סכום נכסי הקרן'!$C$42</f>
        <v>5.4379174658866921E-5</v>
      </c>
    </row>
    <row r="50" spans="2:18">
      <c r="B50" s="123" t="s">
        <v>2723</v>
      </c>
      <c r="C50" s="86" t="s">
        <v>2605</v>
      </c>
      <c r="D50" s="73">
        <v>11898601</v>
      </c>
      <c r="E50" s="73"/>
      <c r="F50" s="73" t="s">
        <v>482</v>
      </c>
      <c r="G50" s="99">
        <v>43276</v>
      </c>
      <c r="H50" s="73" t="s">
        <v>313</v>
      </c>
      <c r="I50" s="83">
        <v>9.48</v>
      </c>
      <c r="J50" s="86" t="s">
        <v>429</v>
      </c>
      <c r="K50" s="86" t="s">
        <v>129</v>
      </c>
      <c r="L50" s="87">
        <v>3.56E-2</v>
      </c>
      <c r="M50" s="87">
        <v>2.6000000000000002E-2</v>
      </c>
      <c r="N50" s="83">
        <v>34434.129999999997</v>
      </c>
      <c r="O50" s="85">
        <v>109.51</v>
      </c>
      <c r="P50" s="83">
        <v>37.708810000000007</v>
      </c>
      <c r="Q50" s="84">
        <f t="shared" si="1"/>
        <v>8.3486515193284376E-4</v>
      </c>
      <c r="R50" s="84">
        <f>P50/'סכום נכסי הקרן'!$C$42</f>
        <v>5.1844213698363455E-5</v>
      </c>
    </row>
    <row r="51" spans="2:18">
      <c r="B51" s="123" t="s">
        <v>2723</v>
      </c>
      <c r="C51" s="86" t="s">
        <v>2605</v>
      </c>
      <c r="D51" s="73">
        <v>11898600</v>
      </c>
      <c r="E51" s="73"/>
      <c r="F51" s="73" t="s">
        <v>482</v>
      </c>
      <c r="G51" s="99">
        <v>43222</v>
      </c>
      <c r="H51" s="73" t="s">
        <v>313</v>
      </c>
      <c r="I51" s="83">
        <v>9.4799999999999986</v>
      </c>
      <c r="J51" s="86" t="s">
        <v>429</v>
      </c>
      <c r="K51" s="86" t="s">
        <v>129</v>
      </c>
      <c r="L51" s="87">
        <v>3.5200000000000002E-2</v>
      </c>
      <c r="M51" s="87">
        <v>2.6099999999999998E-2</v>
      </c>
      <c r="N51" s="83">
        <v>164565.73000000004</v>
      </c>
      <c r="O51" s="85">
        <v>110.03</v>
      </c>
      <c r="P51" s="83">
        <v>181.07167000000004</v>
      </c>
      <c r="Q51" s="84">
        <f t="shared" si="1"/>
        <v>4.0088888322194136E-3</v>
      </c>
      <c r="R51" s="84">
        <f>P51/'סכום נכסי הקרן'!$C$42</f>
        <v>2.4894761606636612E-4</v>
      </c>
    </row>
    <row r="52" spans="2:18">
      <c r="B52" s="123" t="s">
        <v>2723</v>
      </c>
      <c r="C52" s="86" t="s">
        <v>2605</v>
      </c>
      <c r="D52" s="73">
        <v>11898611</v>
      </c>
      <c r="E52" s="73"/>
      <c r="F52" s="73" t="s">
        <v>482</v>
      </c>
      <c r="G52" s="99">
        <v>43922</v>
      </c>
      <c r="H52" s="73" t="s">
        <v>313</v>
      </c>
      <c r="I52" s="83">
        <v>9.7800000000000011</v>
      </c>
      <c r="J52" s="86" t="s">
        <v>429</v>
      </c>
      <c r="K52" s="86" t="s">
        <v>129</v>
      </c>
      <c r="L52" s="87">
        <v>3.0699999999999998E-2</v>
      </c>
      <c r="M52" s="87">
        <v>1.9900000000000001E-2</v>
      </c>
      <c r="N52" s="83">
        <v>39638.820000000007</v>
      </c>
      <c r="O52" s="85">
        <v>111</v>
      </c>
      <c r="P52" s="83">
        <v>43.999080000000006</v>
      </c>
      <c r="Q52" s="84">
        <f t="shared" si="1"/>
        <v>9.7413041167582182E-4</v>
      </c>
      <c r="R52" s="84">
        <f>P52/'סכום נכסי הקרן'!$C$42</f>
        <v>6.0492434156670273E-5</v>
      </c>
    </row>
    <row r="53" spans="2:18">
      <c r="B53" s="123" t="s">
        <v>2723</v>
      </c>
      <c r="C53" s="86" t="s">
        <v>2605</v>
      </c>
      <c r="D53" s="73">
        <v>11898612</v>
      </c>
      <c r="E53" s="73"/>
      <c r="F53" s="73" t="s">
        <v>482</v>
      </c>
      <c r="G53" s="99">
        <v>43978</v>
      </c>
      <c r="H53" s="73" t="s">
        <v>313</v>
      </c>
      <c r="I53" s="83">
        <v>9.7100000000000009</v>
      </c>
      <c r="J53" s="86" t="s">
        <v>429</v>
      </c>
      <c r="K53" s="86" t="s">
        <v>129</v>
      </c>
      <c r="L53" s="87">
        <v>2.6000000000000002E-2</v>
      </c>
      <c r="M53" s="87">
        <v>2.6700000000000005E-2</v>
      </c>
      <c r="N53" s="83">
        <v>16647.780000000002</v>
      </c>
      <c r="O53" s="85">
        <v>99.58</v>
      </c>
      <c r="P53" s="83">
        <v>16.577860000000001</v>
      </c>
      <c r="Q53" s="84">
        <f t="shared" si="1"/>
        <v>3.6703034669143399E-4</v>
      </c>
      <c r="R53" s="84">
        <f>P53/'סכום נכסי הקרן'!$C$42</f>
        <v>2.2792183484484169E-5</v>
      </c>
    </row>
    <row r="54" spans="2:18">
      <c r="B54" s="123" t="s">
        <v>2723</v>
      </c>
      <c r="C54" s="86" t="s">
        <v>2605</v>
      </c>
      <c r="D54" s="73">
        <v>11898613</v>
      </c>
      <c r="E54" s="73"/>
      <c r="F54" s="73" t="s">
        <v>482</v>
      </c>
      <c r="G54" s="99">
        <v>44010</v>
      </c>
      <c r="H54" s="73" t="s">
        <v>313</v>
      </c>
      <c r="I54" s="83">
        <v>9.8299999999999983</v>
      </c>
      <c r="J54" s="86" t="s">
        <v>429</v>
      </c>
      <c r="K54" s="86" t="s">
        <v>129</v>
      </c>
      <c r="L54" s="87">
        <v>2.5000000000000001E-2</v>
      </c>
      <c r="M54" s="87">
        <v>2.3700000000000002E-2</v>
      </c>
      <c r="N54" s="83">
        <v>26110.150000000005</v>
      </c>
      <c r="O54" s="85">
        <v>101.54</v>
      </c>
      <c r="P54" s="83">
        <v>26.512240000000006</v>
      </c>
      <c r="Q54" s="84">
        <f t="shared" si="1"/>
        <v>5.8697543825116777E-4</v>
      </c>
      <c r="R54" s="84">
        <f>P54/'סכום נכסי הקרן'!$C$42</f>
        <v>3.6450533341738963E-5</v>
      </c>
    </row>
    <row r="55" spans="2:18">
      <c r="B55" s="123" t="s">
        <v>2723</v>
      </c>
      <c r="C55" s="86" t="s">
        <v>2605</v>
      </c>
      <c r="D55" s="73">
        <v>11898603</v>
      </c>
      <c r="E55" s="73"/>
      <c r="F55" s="73" t="s">
        <v>482</v>
      </c>
      <c r="G55" s="99">
        <v>43500</v>
      </c>
      <c r="H55" s="73" t="s">
        <v>313</v>
      </c>
      <c r="I55" s="83">
        <v>9.5299999999999994</v>
      </c>
      <c r="J55" s="86" t="s">
        <v>429</v>
      </c>
      <c r="K55" s="86" t="s">
        <v>129</v>
      </c>
      <c r="L55" s="87">
        <v>3.7499999999999999E-2</v>
      </c>
      <c r="M55" s="87">
        <v>2.2800000000000001E-2</v>
      </c>
      <c r="N55" s="83">
        <v>64840.360000000008</v>
      </c>
      <c r="O55" s="85">
        <v>114.69</v>
      </c>
      <c r="P55" s="83">
        <v>74.365400000000008</v>
      </c>
      <c r="Q55" s="84">
        <f t="shared" si="1"/>
        <v>1.6464343735468369E-3</v>
      </c>
      <c r="R55" s="84">
        <f>P55/'סכום נכסי הקרן'!$C$42</f>
        <v>1.0224177557881772E-4</v>
      </c>
    </row>
    <row r="56" spans="2:18">
      <c r="B56" s="123" t="s">
        <v>2723</v>
      </c>
      <c r="C56" s="86" t="s">
        <v>2605</v>
      </c>
      <c r="D56" s="73">
        <v>11898604</v>
      </c>
      <c r="E56" s="73"/>
      <c r="F56" s="73" t="s">
        <v>482</v>
      </c>
      <c r="G56" s="99">
        <v>43556</v>
      </c>
      <c r="H56" s="73" t="s">
        <v>313</v>
      </c>
      <c r="I56" s="83">
        <v>9.6199999999999992</v>
      </c>
      <c r="J56" s="86" t="s">
        <v>429</v>
      </c>
      <c r="K56" s="86" t="s">
        <v>129</v>
      </c>
      <c r="L56" s="87">
        <v>3.3500000000000002E-2</v>
      </c>
      <c r="M56" s="87">
        <v>2.3E-2</v>
      </c>
      <c r="N56" s="83">
        <v>65451.880000000012</v>
      </c>
      <c r="O56" s="85">
        <v>110.59</v>
      </c>
      <c r="P56" s="83">
        <v>72.383240000000015</v>
      </c>
      <c r="Q56" s="84">
        <f t="shared" si="1"/>
        <v>1.6025497664867042E-3</v>
      </c>
      <c r="R56" s="84">
        <f>P56/'סכום נכסי הקרן'!$C$42</f>
        <v>9.9516589432016814E-5</v>
      </c>
    </row>
    <row r="57" spans="2:18">
      <c r="B57" s="123" t="s">
        <v>2723</v>
      </c>
      <c r="C57" s="86" t="s">
        <v>2605</v>
      </c>
      <c r="D57" s="73">
        <v>11898606</v>
      </c>
      <c r="E57" s="73"/>
      <c r="F57" s="73" t="s">
        <v>482</v>
      </c>
      <c r="G57" s="99">
        <v>43647</v>
      </c>
      <c r="H57" s="73" t="s">
        <v>313</v>
      </c>
      <c r="I57" s="83">
        <v>9.57</v>
      </c>
      <c r="J57" s="86" t="s">
        <v>429</v>
      </c>
      <c r="K57" s="86" t="s">
        <v>129</v>
      </c>
      <c r="L57" s="87">
        <v>3.2000000000000001E-2</v>
      </c>
      <c r="M57" s="87">
        <v>2.6399999999999996E-2</v>
      </c>
      <c r="N57" s="83">
        <v>60781.94000000001</v>
      </c>
      <c r="O57" s="85">
        <v>105.67</v>
      </c>
      <c r="P57" s="83">
        <v>64.228270000000009</v>
      </c>
      <c r="Q57" s="84">
        <f t="shared" si="1"/>
        <v>1.4220004394711397E-3</v>
      </c>
      <c r="R57" s="84">
        <f>P57/'סכום נכסי הקרן'!$C$42</f>
        <v>8.8304673506169686E-5</v>
      </c>
    </row>
    <row r="58" spans="2:18">
      <c r="B58" s="123" t="s">
        <v>2723</v>
      </c>
      <c r="C58" s="86" t="s">
        <v>2605</v>
      </c>
      <c r="D58" s="73">
        <v>11898607</v>
      </c>
      <c r="E58" s="73"/>
      <c r="F58" s="73" t="s">
        <v>482</v>
      </c>
      <c r="G58" s="99">
        <v>43703</v>
      </c>
      <c r="H58" s="73" t="s">
        <v>313</v>
      </c>
      <c r="I58" s="83">
        <v>9.7299999999999986</v>
      </c>
      <c r="J58" s="86" t="s">
        <v>429</v>
      </c>
      <c r="K58" s="86" t="s">
        <v>129</v>
      </c>
      <c r="L58" s="87">
        <v>2.6800000000000001E-2</v>
      </c>
      <c r="M58" s="87">
        <v>2.53E-2</v>
      </c>
      <c r="N58" s="83">
        <v>4321.8100000000013</v>
      </c>
      <c r="O58" s="85">
        <v>101.71</v>
      </c>
      <c r="P58" s="83">
        <v>4.3957200000000007</v>
      </c>
      <c r="Q58" s="84">
        <f t="shared" si="1"/>
        <v>9.7320319725131607E-5</v>
      </c>
      <c r="R58" s="84">
        <f>P58/'סכום נכסי הקרן'!$C$42</f>
        <v>6.0434855154052916E-6</v>
      </c>
    </row>
    <row r="59" spans="2:18">
      <c r="B59" s="123" t="s">
        <v>2723</v>
      </c>
      <c r="C59" s="86" t="s">
        <v>2605</v>
      </c>
      <c r="D59" s="73">
        <v>11898608</v>
      </c>
      <c r="E59" s="73"/>
      <c r="F59" s="73" t="s">
        <v>482</v>
      </c>
      <c r="G59" s="99">
        <v>43740</v>
      </c>
      <c r="H59" s="73" t="s">
        <v>313</v>
      </c>
      <c r="I59" s="83">
        <v>9.6199999999999992</v>
      </c>
      <c r="J59" s="86" t="s">
        <v>429</v>
      </c>
      <c r="K59" s="86" t="s">
        <v>129</v>
      </c>
      <c r="L59" s="87">
        <v>2.7300000000000001E-2</v>
      </c>
      <c r="M59" s="87">
        <v>2.9099999999999997E-2</v>
      </c>
      <c r="N59" s="83">
        <v>63859.80000000001</v>
      </c>
      <c r="O59" s="85">
        <v>98.59</v>
      </c>
      <c r="P59" s="83">
        <v>62.959370000000007</v>
      </c>
      <c r="Q59" s="84">
        <f t="shared" si="1"/>
        <v>1.3939072593552044E-3</v>
      </c>
      <c r="R59" s="84">
        <f>P59/'סכום נכסי הקרן'!$C$42</f>
        <v>8.6560117717698678E-5</v>
      </c>
    </row>
    <row r="60" spans="2:18">
      <c r="B60" s="123" t="s">
        <v>2723</v>
      </c>
      <c r="C60" s="86" t="s">
        <v>2605</v>
      </c>
      <c r="D60" s="73">
        <v>11898609</v>
      </c>
      <c r="E60" s="73"/>
      <c r="F60" s="73" t="s">
        <v>482</v>
      </c>
      <c r="G60" s="99">
        <v>43831</v>
      </c>
      <c r="H60" s="73" t="s">
        <v>313</v>
      </c>
      <c r="I60" s="83">
        <v>9.56</v>
      </c>
      <c r="J60" s="86" t="s">
        <v>429</v>
      </c>
      <c r="K60" s="86" t="s">
        <v>129</v>
      </c>
      <c r="L60" s="87">
        <v>2.6800000000000001E-2</v>
      </c>
      <c r="M60" s="87">
        <v>3.15E-2</v>
      </c>
      <c r="N60" s="83">
        <v>66288.23000000001</v>
      </c>
      <c r="O60" s="85">
        <v>95.93</v>
      </c>
      <c r="P60" s="83">
        <v>63.590300000000013</v>
      </c>
      <c r="Q60" s="84">
        <f t="shared" si="1"/>
        <v>1.4078759173507495E-3</v>
      </c>
      <c r="R60" s="84">
        <f>P60/'סכום נכסי הקרן'!$C$42</f>
        <v>8.7427556116012197E-5</v>
      </c>
    </row>
    <row r="61" spans="2:18">
      <c r="B61" s="123" t="s">
        <v>2724</v>
      </c>
      <c r="C61" s="86" t="s">
        <v>2605</v>
      </c>
      <c r="D61" s="73">
        <v>7936</v>
      </c>
      <c r="E61" s="73"/>
      <c r="F61" s="73" t="s">
        <v>2607</v>
      </c>
      <c r="G61" s="99">
        <v>44087</v>
      </c>
      <c r="H61" s="73" t="s">
        <v>2602</v>
      </c>
      <c r="I61" s="83">
        <v>6.7400000000092657</v>
      </c>
      <c r="J61" s="86" t="s">
        <v>365</v>
      </c>
      <c r="K61" s="86" t="s">
        <v>129</v>
      </c>
      <c r="L61" s="87">
        <v>1.7947999999999999E-2</v>
      </c>
      <c r="M61" s="87">
        <v>1.8500000000027255E-2</v>
      </c>
      <c r="N61" s="83">
        <v>294033.33904000005</v>
      </c>
      <c r="O61" s="85">
        <v>99.83</v>
      </c>
      <c r="P61" s="83">
        <v>293.53347897200007</v>
      </c>
      <c r="Q61" s="84">
        <f t="shared" si="1"/>
        <v>6.4987697177220655E-3</v>
      </c>
      <c r="R61" s="84">
        <f>P61/'סכום נכסי הקרן'!$C$42</f>
        <v>4.0356649842433225E-4</v>
      </c>
    </row>
    <row r="62" spans="2:18">
      <c r="B62" s="123" t="s">
        <v>2724</v>
      </c>
      <c r="C62" s="86" t="s">
        <v>2605</v>
      </c>
      <c r="D62" s="73">
        <v>7937</v>
      </c>
      <c r="E62" s="73"/>
      <c r="F62" s="73" t="s">
        <v>2607</v>
      </c>
      <c r="G62" s="99">
        <v>44087</v>
      </c>
      <c r="H62" s="73" t="s">
        <v>2602</v>
      </c>
      <c r="I62" s="83">
        <v>10.279999999957523</v>
      </c>
      <c r="J62" s="86" t="s">
        <v>365</v>
      </c>
      <c r="K62" s="86" t="s">
        <v>129</v>
      </c>
      <c r="L62" s="87">
        <v>2.8999999999999998E-2</v>
      </c>
      <c r="M62" s="87">
        <v>2.9099999999849774E-2</v>
      </c>
      <c r="N62" s="83">
        <v>38470.757975000008</v>
      </c>
      <c r="O62" s="85">
        <v>100.36</v>
      </c>
      <c r="P62" s="83">
        <v>38.609253838000001</v>
      </c>
      <c r="Q62" s="84">
        <f t="shared" si="1"/>
        <v>8.5480078982804277E-4</v>
      </c>
      <c r="R62" s="84">
        <f>P62/'סכום נכסי הקרן'!$C$42</f>
        <v>5.3082195028472949E-5</v>
      </c>
    </row>
    <row r="63" spans="2:18">
      <c r="B63" s="123" t="s">
        <v>2725</v>
      </c>
      <c r="C63" s="86" t="s">
        <v>2606</v>
      </c>
      <c r="D63" s="73">
        <v>472710</v>
      </c>
      <c r="E63" s="73"/>
      <c r="F63" s="73" t="s">
        <v>2607</v>
      </c>
      <c r="G63" s="99">
        <v>42901</v>
      </c>
      <c r="H63" s="73" t="s">
        <v>2602</v>
      </c>
      <c r="I63" s="83">
        <v>2.0300000000006286</v>
      </c>
      <c r="J63" s="86" t="s">
        <v>153</v>
      </c>
      <c r="K63" s="86" t="s">
        <v>129</v>
      </c>
      <c r="L63" s="87">
        <v>0.04</v>
      </c>
      <c r="M63" s="87">
        <v>1.7500000000009244E-2</v>
      </c>
      <c r="N63" s="83">
        <v>511324.50370800012</v>
      </c>
      <c r="O63" s="85">
        <v>105.81</v>
      </c>
      <c r="P63" s="83">
        <v>541.03244602200004</v>
      </c>
      <c r="Q63" s="84">
        <f t="shared" si="1"/>
        <v>1.1978344987517641E-2</v>
      </c>
      <c r="R63" s="84">
        <f>P63/'סכום נכסי הקרן'!$C$42</f>
        <v>7.4384213528119443E-4</v>
      </c>
    </row>
    <row r="64" spans="2:18">
      <c r="B64" s="123" t="s">
        <v>2726</v>
      </c>
      <c r="C64" s="86" t="s">
        <v>2605</v>
      </c>
      <c r="D64" s="73">
        <v>74006127</v>
      </c>
      <c r="E64" s="73"/>
      <c r="F64" s="73" t="s">
        <v>2607</v>
      </c>
      <c r="G64" s="99">
        <v>44074</v>
      </c>
      <c r="H64" s="73" t="s">
        <v>2602</v>
      </c>
      <c r="I64" s="83">
        <v>11.48</v>
      </c>
      <c r="J64" s="86" t="s">
        <v>429</v>
      </c>
      <c r="K64" s="86" t="s">
        <v>129</v>
      </c>
      <c r="L64" s="87">
        <v>2.35E-2</v>
      </c>
      <c r="M64" s="87">
        <v>2.7100000000000003E-2</v>
      </c>
      <c r="N64" s="83">
        <v>248690.42000000004</v>
      </c>
      <c r="O64" s="85">
        <v>96.75</v>
      </c>
      <c r="P64" s="83">
        <v>240.60798000000003</v>
      </c>
      <c r="Q64" s="84">
        <f t="shared" si="1"/>
        <v>5.3270102604392614E-3</v>
      </c>
      <c r="R64" s="84">
        <f>P64/'סכום נכסי הקרן'!$C$42</f>
        <v>3.3080151647987724E-4</v>
      </c>
    </row>
    <row r="65" spans="2:18">
      <c r="B65" s="123" t="s">
        <v>2727</v>
      </c>
      <c r="C65" s="86" t="s">
        <v>2606</v>
      </c>
      <c r="D65" s="73">
        <v>4069</v>
      </c>
      <c r="E65" s="73"/>
      <c r="F65" s="73" t="s">
        <v>486</v>
      </c>
      <c r="G65" s="99">
        <v>42052</v>
      </c>
      <c r="H65" s="73" t="s">
        <v>127</v>
      </c>
      <c r="I65" s="83">
        <v>5.45</v>
      </c>
      <c r="J65" s="86" t="s">
        <v>429</v>
      </c>
      <c r="K65" s="86" t="s">
        <v>129</v>
      </c>
      <c r="L65" s="87">
        <v>2.9779E-2</v>
      </c>
      <c r="M65" s="87">
        <v>5.2999999999999992E-3</v>
      </c>
      <c r="N65" s="83">
        <v>214827.91000000003</v>
      </c>
      <c r="O65" s="85">
        <v>114.8</v>
      </c>
      <c r="P65" s="83">
        <v>246.62245000000004</v>
      </c>
      <c r="Q65" s="84">
        <f t="shared" si="1"/>
        <v>5.4601693659731016E-3</v>
      </c>
      <c r="R65" s="84">
        <f>P65/'סכום נכסי הקרן'!$C$42</f>
        <v>3.3907055143384148E-4</v>
      </c>
    </row>
    <row r="66" spans="2:18">
      <c r="B66" s="123" t="s">
        <v>2728</v>
      </c>
      <c r="C66" s="86" t="s">
        <v>2605</v>
      </c>
      <c r="D66" s="73">
        <v>90145563</v>
      </c>
      <c r="E66" s="73"/>
      <c r="F66" s="73" t="s">
        <v>486</v>
      </c>
      <c r="G66" s="99">
        <v>42122</v>
      </c>
      <c r="H66" s="73" t="s">
        <v>127</v>
      </c>
      <c r="I66" s="83">
        <v>5.47</v>
      </c>
      <c r="J66" s="86" t="s">
        <v>429</v>
      </c>
      <c r="K66" s="86" t="s">
        <v>129</v>
      </c>
      <c r="L66" s="87">
        <v>2.4799999999999999E-2</v>
      </c>
      <c r="M66" s="87">
        <v>1.1700000000000002E-2</v>
      </c>
      <c r="N66" s="83">
        <v>1524269.5200000003</v>
      </c>
      <c r="O66" s="85">
        <v>108.75</v>
      </c>
      <c r="P66" s="83">
        <v>1657.6430400000004</v>
      </c>
      <c r="Q66" s="84">
        <f t="shared" si="1"/>
        <v>3.6699869564699103E-2</v>
      </c>
      <c r="R66" s="84">
        <f>P66/'סכום נכסי הקרן'!$C$42</f>
        <v>2.2790217989208583E-3</v>
      </c>
    </row>
    <row r="67" spans="2:18">
      <c r="B67" s="123" t="s">
        <v>2729</v>
      </c>
      <c r="C67" s="86" t="s">
        <v>2606</v>
      </c>
      <c r="D67" s="73">
        <v>7970</v>
      </c>
      <c r="E67" s="73"/>
      <c r="F67" s="73" t="s">
        <v>2607</v>
      </c>
      <c r="G67" s="99">
        <v>44098</v>
      </c>
      <c r="H67" s="73" t="s">
        <v>2602</v>
      </c>
      <c r="I67" s="83">
        <v>10.160000000039316</v>
      </c>
      <c r="J67" s="86" t="s">
        <v>365</v>
      </c>
      <c r="K67" s="86" t="s">
        <v>129</v>
      </c>
      <c r="L67" s="87">
        <v>1.8500000000000003E-2</v>
      </c>
      <c r="M67" s="87">
        <v>1.9400000000085005E-2</v>
      </c>
      <c r="N67" s="83">
        <v>113771.04961500003</v>
      </c>
      <c r="O67" s="85">
        <v>99.26</v>
      </c>
      <c r="P67" s="83">
        <v>112.92914671600003</v>
      </c>
      <c r="Q67" s="84">
        <f t="shared" si="1"/>
        <v>2.5002276452293182E-3</v>
      </c>
      <c r="R67" s="84">
        <f>P67/'סכום נכסי הקרן'!$C$42</f>
        <v>1.5526140483134164E-4</v>
      </c>
    </row>
    <row r="68" spans="2:18">
      <c r="B68" s="123" t="s">
        <v>2729</v>
      </c>
      <c r="C68" s="86" t="s">
        <v>2606</v>
      </c>
      <c r="D68" s="73">
        <v>7699</v>
      </c>
      <c r="E68" s="73"/>
      <c r="F68" s="73" t="s">
        <v>2607</v>
      </c>
      <c r="G68" s="99">
        <v>43977</v>
      </c>
      <c r="H68" s="73" t="s">
        <v>2602</v>
      </c>
      <c r="I68" s="83">
        <v>10.149999999999253</v>
      </c>
      <c r="J68" s="86" t="s">
        <v>365</v>
      </c>
      <c r="K68" s="86" t="s">
        <v>129</v>
      </c>
      <c r="L68" s="87">
        <v>1.908E-2</v>
      </c>
      <c r="M68" s="87">
        <v>1.8300000000018361E-2</v>
      </c>
      <c r="N68" s="83">
        <v>199793.06270000004</v>
      </c>
      <c r="O68" s="85">
        <v>100.86</v>
      </c>
      <c r="P68" s="83">
        <v>201.51128926100006</v>
      </c>
      <c r="Q68" s="84">
        <f t="shared" si="1"/>
        <v>4.4614177197601305E-3</v>
      </c>
      <c r="R68" s="84">
        <f>P68/'סכום נכסי הקרן'!$C$42</f>
        <v>2.7704916551543309E-4</v>
      </c>
    </row>
    <row r="69" spans="2:18">
      <c r="B69" s="123" t="s">
        <v>2729</v>
      </c>
      <c r="C69" s="86" t="s">
        <v>2606</v>
      </c>
      <c r="D69" s="73">
        <v>7567</v>
      </c>
      <c r="E69" s="73"/>
      <c r="F69" s="73" t="s">
        <v>2607</v>
      </c>
      <c r="G69" s="99">
        <v>43919</v>
      </c>
      <c r="H69" s="73" t="s">
        <v>2602</v>
      </c>
      <c r="I69" s="83">
        <v>9.8399999999915337</v>
      </c>
      <c r="J69" s="86" t="s">
        <v>365</v>
      </c>
      <c r="K69" s="86" t="s">
        <v>129</v>
      </c>
      <c r="L69" s="87">
        <v>2.69E-2</v>
      </c>
      <c r="M69" s="87">
        <v>1.6600000000003258E-2</v>
      </c>
      <c r="N69" s="83">
        <v>110996.14602600003</v>
      </c>
      <c r="O69" s="85">
        <v>110.65</v>
      </c>
      <c r="P69" s="83">
        <v>122.81723525600002</v>
      </c>
      <c r="Q69" s="84">
        <f t="shared" si="1"/>
        <v>2.7191478535645184E-3</v>
      </c>
      <c r="R69" s="84">
        <f>P69/'סכום נכסי הקרן'!$C$42</f>
        <v>1.6885611056021769E-4</v>
      </c>
    </row>
    <row r="70" spans="2:18">
      <c r="B70" s="123" t="s">
        <v>2729</v>
      </c>
      <c r="C70" s="86" t="s">
        <v>2606</v>
      </c>
      <c r="D70" s="73">
        <v>7856</v>
      </c>
      <c r="E70" s="73"/>
      <c r="F70" s="73" t="s">
        <v>2607</v>
      </c>
      <c r="G70" s="99">
        <v>44041</v>
      </c>
      <c r="H70" s="73" t="s">
        <v>2602</v>
      </c>
      <c r="I70" s="83">
        <v>10.140000000037251</v>
      </c>
      <c r="J70" s="86" t="s">
        <v>365</v>
      </c>
      <c r="K70" s="86" t="s">
        <v>129</v>
      </c>
      <c r="L70" s="87">
        <v>1.9220000000000001E-2</v>
      </c>
      <c r="M70" s="87">
        <v>1.9000000000035138E-2</v>
      </c>
      <c r="N70" s="83">
        <v>141520.08608300003</v>
      </c>
      <c r="O70" s="85">
        <v>100.54</v>
      </c>
      <c r="P70" s="83">
        <v>142.28429730500002</v>
      </c>
      <c r="Q70" s="84">
        <f t="shared" si="1"/>
        <v>3.150144528220242E-3</v>
      </c>
      <c r="R70" s="84">
        <f>P70/'סכום נכסי הקרן'!$C$42</f>
        <v>1.9562053311684722E-4</v>
      </c>
    </row>
    <row r="71" spans="2:18">
      <c r="B71" s="123" t="s">
        <v>2729</v>
      </c>
      <c r="C71" s="86" t="s">
        <v>2606</v>
      </c>
      <c r="D71" s="73">
        <v>7566</v>
      </c>
      <c r="E71" s="73"/>
      <c r="F71" s="73" t="s">
        <v>2607</v>
      </c>
      <c r="G71" s="99">
        <v>43919</v>
      </c>
      <c r="H71" s="73" t="s">
        <v>2602</v>
      </c>
      <c r="I71" s="83">
        <v>9.4600000000053885</v>
      </c>
      <c r="J71" s="86" t="s">
        <v>365</v>
      </c>
      <c r="K71" s="86" t="s">
        <v>129</v>
      </c>
      <c r="L71" s="87">
        <v>2.69E-2</v>
      </c>
      <c r="M71" s="87">
        <v>1.6499999999971423E-2</v>
      </c>
      <c r="N71" s="83">
        <v>110996.14599500003</v>
      </c>
      <c r="O71" s="85">
        <v>110.34</v>
      </c>
      <c r="P71" s="83">
        <v>122.47314717900002</v>
      </c>
      <c r="Q71" s="84">
        <f t="shared" si="1"/>
        <v>2.7115298156396178E-3</v>
      </c>
      <c r="R71" s="84">
        <f>P71/'סכום נכסי הקרן'!$C$42</f>
        <v>1.6838303872912446E-4</v>
      </c>
    </row>
    <row r="72" spans="2:18">
      <c r="B72" s="123" t="s">
        <v>2729</v>
      </c>
      <c r="C72" s="86" t="s">
        <v>2606</v>
      </c>
      <c r="D72" s="73">
        <v>7700</v>
      </c>
      <c r="E72" s="73"/>
      <c r="F72" s="73" t="s">
        <v>2607</v>
      </c>
      <c r="G72" s="99">
        <v>43977</v>
      </c>
      <c r="H72" s="73" t="s">
        <v>2602</v>
      </c>
      <c r="I72" s="83">
        <v>9.7599999999731502</v>
      </c>
      <c r="J72" s="86" t="s">
        <v>365</v>
      </c>
      <c r="K72" s="86" t="s">
        <v>129</v>
      </c>
      <c r="L72" s="87">
        <v>1.8769999999999998E-2</v>
      </c>
      <c r="M72" s="87">
        <v>1.8199999999947793E-2</v>
      </c>
      <c r="N72" s="83">
        <v>133195.375134</v>
      </c>
      <c r="O72" s="85">
        <v>100.67</v>
      </c>
      <c r="P72" s="83">
        <v>134.08778203500003</v>
      </c>
      <c r="Q72" s="84">
        <f t="shared" si="1"/>
        <v>2.9686753976322327E-3</v>
      </c>
      <c r="R72" s="84">
        <f>P72/'סכום נכסי הקרן'!$C$42</f>
        <v>1.8435149839419809E-4</v>
      </c>
    </row>
    <row r="73" spans="2:18">
      <c r="B73" s="123" t="s">
        <v>2729</v>
      </c>
      <c r="C73" s="86" t="s">
        <v>2606</v>
      </c>
      <c r="D73" s="73">
        <v>7855</v>
      </c>
      <c r="E73" s="73"/>
      <c r="F73" s="73" t="s">
        <v>2607</v>
      </c>
      <c r="G73" s="99">
        <v>44041</v>
      </c>
      <c r="H73" s="73" t="s">
        <v>2602</v>
      </c>
      <c r="I73" s="83">
        <v>9.7400000000343638</v>
      </c>
      <c r="J73" s="86" t="s">
        <v>365</v>
      </c>
      <c r="K73" s="86" t="s">
        <v>129</v>
      </c>
      <c r="L73" s="87">
        <v>1.9009999999999999E-2</v>
      </c>
      <c r="M73" s="87">
        <v>1.88000000000445E-2</v>
      </c>
      <c r="N73" s="83">
        <v>80472.205816000016</v>
      </c>
      <c r="O73" s="85">
        <v>100.53</v>
      </c>
      <c r="P73" s="83">
        <v>80.898712253000014</v>
      </c>
      <c r="Q73" s="84">
        <f t="shared" si="1"/>
        <v>1.791080537844399E-3</v>
      </c>
      <c r="R73" s="84">
        <f>P73/'סכום נכסי הקרן'!$C$42</f>
        <v>1.1122414433038184E-4</v>
      </c>
    </row>
    <row r="74" spans="2:18">
      <c r="B74" s="123" t="s">
        <v>2729</v>
      </c>
      <c r="C74" s="86" t="s">
        <v>2606</v>
      </c>
      <c r="D74" s="73">
        <v>7971</v>
      </c>
      <c r="E74" s="73"/>
      <c r="F74" s="73" t="s">
        <v>2607</v>
      </c>
      <c r="G74" s="99">
        <v>44098</v>
      </c>
      <c r="H74" s="73" t="s">
        <v>2602</v>
      </c>
      <c r="I74" s="83">
        <v>9.7699999999694622</v>
      </c>
      <c r="J74" s="86" t="s">
        <v>365</v>
      </c>
      <c r="K74" s="86" t="s">
        <v>129</v>
      </c>
      <c r="L74" s="87">
        <v>1.822E-2</v>
      </c>
      <c r="M74" s="87">
        <v>1.9099999999852658E-2</v>
      </c>
      <c r="N74" s="83">
        <v>47173.362018000007</v>
      </c>
      <c r="O74" s="85">
        <v>99.27</v>
      </c>
      <c r="P74" s="83">
        <v>46.828995059000007</v>
      </c>
      <c r="Q74" s="84">
        <f t="shared" si="1"/>
        <v>1.0367841381044489E-3</v>
      </c>
      <c r="R74" s="84">
        <f>P74/'סכום נכסי הקרן'!$C$42</f>
        <v>6.4383162107698504E-5</v>
      </c>
    </row>
    <row r="75" spans="2:18">
      <c r="B75" s="123" t="s">
        <v>2730</v>
      </c>
      <c r="C75" s="86" t="s">
        <v>2606</v>
      </c>
      <c r="D75" s="73">
        <v>4100</v>
      </c>
      <c r="E75" s="73"/>
      <c r="F75" s="73" t="s">
        <v>486</v>
      </c>
      <c r="G75" s="99">
        <v>42052</v>
      </c>
      <c r="H75" s="73" t="s">
        <v>127</v>
      </c>
      <c r="I75" s="83">
        <v>5.46</v>
      </c>
      <c r="J75" s="86" t="s">
        <v>429</v>
      </c>
      <c r="K75" s="86" t="s">
        <v>129</v>
      </c>
      <c r="L75" s="87">
        <v>2.9779E-2</v>
      </c>
      <c r="M75" s="87">
        <v>5.0000000000000001E-3</v>
      </c>
      <c r="N75" s="83">
        <v>177779.45000000004</v>
      </c>
      <c r="O75" s="85">
        <v>115.03</v>
      </c>
      <c r="P75" s="83">
        <v>204.49970000000005</v>
      </c>
      <c r="Q75" s="84">
        <f t="shared" si="1"/>
        <v>4.5275805073329281E-3</v>
      </c>
      <c r="R75" s="84">
        <f>P75/'סכום נכסי הקרן'!$C$42</f>
        <v>2.8115780232924924E-4</v>
      </c>
    </row>
    <row r="76" spans="2:18">
      <c r="B76" s="123" t="s">
        <v>2731</v>
      </c>
      <c r="C76" s="86" t="s">
        <v>2605</v>
      </c>
      <c r="D76" s="73">
        <v>95350502</v>
      </c>
      <c r="E76" s="73"/>
      <c r="F76" s="73" t="s">
        <v>486</v>
      </c>
      <c r="G76" s="99">
        <v>41767</v>
      </c>
      <c r="H76" s="73" t="s">
        <v>127</v>
      </c>
      <c r="I76" s="83">
        <v>5.97</v>
      </c>
      <c r="J76" s="86" t="s">
        <v>429</v>
      </c>
      <c r="K76" s="86" t="s">
        <v>129</v>
      </c>
      <c r="L76" s="87">
        <v>5.3499999999999999E-2</v>
      </c>
      <c r="M76" s="87">
        <v>1.2199999999999999E-2</v>
      </c>
      <c r="N76" s="83">
        <v>8102.1100000000015</v>
      </c>
      <c r="O76" s="85">
        <v>126.72</v>
      </c>
      <c r="P76" s="83">
        <v>10.267000000000001</v>
      </c>
      <c r="Q76" s="84">
        <f t="shared" si="1"/>
        <v>2.2730922866286436E-4</v>
      </c>
      <c r="R76" s="84">
        <f>P76/'סכום נכסי הקרן'!$C$42</f>
        <v>1.4115654724747282E-5</v>
      </c>
    </row>
    <row r="77" spans="2:18">
      <c r="B77" s="123" t="s">
        <v>2731</v>
      </c>
      <c r="C77" s="86" t="s">
        <v>2605</v>
      </c>
      <c r="D77" s="73">
        <v>95350101</v>
      </c>
      <c r="E77" s="73"/>
      <c r="F77" s="73" t="s">
        <v>486</v>
      </c>
      <c r="G77" s="99">
        <v>41269</v>
      </c>
      <c r="H77" s="73" t="s">
        <v>127</v>
      </c>
      <c r="I77" s="83">
        <v>6.0700000000000012</v>
      </c>
      <c r="J77" s="86" t="s">
        <v>429</v>
      </c>
      <c r="K77" s="86" t="s">
        <v>129</v>
      </c>
      <c r="L77" s="87">
        <v>5.3499999999999999E-2</v>
      </c>
      <c r="M77" s="87">
        <v>3.5000000000000009E-3</v>
      </c>
      <c r="N77" s="83">
        <v>40239.420000000006</v>
      </c>
      <c r="O77" s="85">
        <v>135.47</v>
      </c>
      <c r="P77" s="83">
        <v>54.512339999999995</v>
      </c>
      <c r="Q77" s="84">
        <f t="shared" si="1"/>
        <v>1.2068917851376065E-3</v>
      </c>
      <c r="R77" s="84">
        <f>P77/'סכום נכסי הקרן'!$C$42</f>
        <v>7.494666111600566E-5</v>
      </c>
    </row>
    <row r="78" spans="2:18">
      <c r="B78" s="123" t="s">
        <v>2731</v>
      </c>
      <c r="C78" s="86" t="s">
        <v>2605</v>
      </c>
      <c r="D78" s="73">
        <v>95350102</v>
      </c>
      <c r="E78" s="73"/>
      <c r="F78" s="73" t="s">
        <v>486</v>
      </c>
      <c r="G78" s="99">
        <v>41767</v>
      </c>
      <c r="H78" s="73" t="s">
        <v>127</v>
      </c>
      <c r="I78" s="83">
        <v>6.5</v>
      </c>
      <c r="J78" s="86" t="s">
        <v>429</v>
      </c>
      <c r="K78" s="86" t="s">
        <v>129</v>
      </c>
      <c r="L78" s="87">
        <v>5.3499999999999999E-2</v>
      </c>
      <c r="M78" s="87">
        <v>1.5599999999999998E-2</v>
      </c>
      <c r="N78" s="83">
        <v>6340.7800000000016</v>
      </c>
      <c r="O78" s="85">
        <v>126.72</v>
      </c>
      <c r="P78" s="83">
        <v>8.0350200000000012</v>
      </c>
      <c r="Q78" s="84">
        <f t="shared" si="1"/>
        <v>1.7789365914976999E-4</v>
      </c>
      <c r="R78" s="84">
        <f>P78/'סכום נכסי הקרן'!$C$42</f>
        <v>1.1047001853164401E-5</v>
      </c>
    </row>
    <row r="79" spans="2:18">
      <c r="B79" s="123" t="s">
        <v>2731</v>
      </c>
      <c r="C79" s="86" t="s">
        <v>2605</v>
      </c>
      <c r="D79" s="73">
        <v>95350202</v>
      </c>
      <c r="E79" s="73"/>
      <c r="F79" s="73" t="s">
        <v>486</v>
      </c>
      <c r="G79" s="99">
        <v>41767</v>
      </c>
      <c r="H79" s="73" t="s">
        <v>127</v>
      </c>
      <c r="I79" s="83">
        <v>5.9700000000000006</v>
      </c>
      <c r="J79" s="86" t="s">
        <v>429</v>
      </c>
      <c r="K79" s="86" t="s">
        <v>129</v>
      </c>
      <c r="L79" s="87">
        <v>5.3499999999999999E-2</v>
      </c>
      <c r="M79" s="87">
        <v>1.2199999999999999E-2</v>
      </c>
      <c r="N79" s="83">
        <v>8101.9700000000012</v>
      </c>
      <c r="O79" s="85">
        <v>126.72</v>
      </c>
      <c r="P79" s="83">
        <v>10.266820000000001</v>
      </c>
      <c r="Q79" s="84">
        <f t="shared" si="1"/>
        <v>2.273052435005814E-4</v>
      </c>
      <c r="R79" s="84">
        <f>P79/'סכום נכסי הקרן'!$C$42</f>
        <v>1.4115407250523999E-5</v>
      </c>
    </row>
    <row r="80" spans="2:18">
      <c r="B80" s="123" t="s">
        <v>2731</v>
      </c>
      <c r="C80" s="86" t="s">
        <v>2605</v>
      </c>
      <c r="D80" s="73">
        <v>95350201</v>
      </c>
      <c r="E80" s="73"/>
      <c r="F80" s="73" t="s">
        <v>486</v>
      </c>
      <c r="G80" s="99">
        <v>41269</v>
      </c>
      <c r="H80" s="73" t="s">
        <v>127</v>
      </c>
      <c r="I80" s="83">
        <v>6.0699999999999994</v>
      </c>
      <c r="J80" s="86" t="s">
        <v>429</v>
      </c>
      <c r="K80" s="86" t="s">
        <v>129</v>
      </c>
      <c r="L80" s="87">
        <v>5.3499999999999999E-2</v>
      </c>
      <c r="M80" s="87">
        <v>3.4999999999999996E-3</v>
      </c>
      <c r="N80" s="83">
        <v>42753.820000000007</v>
      </c>
      <c r="O80" s="85">
        <v>135.47</v>
      </c>
      <c r="P80" s="83">
        <v>57.918600000000005</v>
      </c>
      <c r="Q80" s="84">
        <f t="shared" si="1"/>
        <v>1.2823056677932186E-3</v>
      </c>
      <c r="R80" s="84">
        <f>P80/'סכום נכסי הקרן'!$C$42</f>
        <v>7.9629780826020059E-5</v>
      </c>
    </row>
    <row r="81" spans="2:18">
      <c r="B81" s="123" t="s">
        <v>2731</v>
      </c>
      <c r="C81" s="86" t="s">
        <v>2605</v>
      </c>
      <c r="D81" s="73">
        <v>95350301</v>
      </c>
      <c r="E81" s="73"/>
      <c r="F81" s="73" t="s">
        <v>486</v>
      </c>
      <c r="G81" s="99">
        <v>41281</v>
      </c>
      <c r="H81" s="73" t="s">
        <v>127</v>
      </c>
      <c r="I81" s="83">
        <v>6.07</v>
      </c>
      <c r="J81" s="86" t="s">
        <v>429</v>
      </c>
      <c r="K81" s="86" t="s">
        <v>129</v>
      </c>
      <c r="L81" s="87">
        <v>5.3499999999999999E-2</v>
      </c>
      <c r="M81" s="87">
        <v>3.700000000000001E-3</v>
      </c>
      <c r="N81" s="83">
        <v>53864.350000000006</v>
      </c>
      <c r="O81" s="85">
        <v>135.38</v>
      </c>
      <c r="P81" s="83">
        <v>72.921549999999996</v>
      </c>
      <c r="Q81" s="84">
        <f t="shared" si="1"/>
        <v>1.6144678370897531E-3</v>
      </c>
      <c r="R81" s="84">
        <f>P81/'סכום נכסי הקרן'!$C$42</f>
        <v>1.0025668859388282E-4</v>
      </c>
    </row>
    <row r="82" spans="2:18">
      <c r="B82" s="123" t="s">
        <v>2731</v>
      </c>
      <c r="C82" s="86" t="s">
        <v>2605</v>
      </c>
      <c r="D82" s="73">
        <v>95350302</v>
      </c>
      <c r="E82" s="73"/>
      <c r="F82" s="73" t="s">
        <v>486</v>
      </c>
      <c r="G82" s="99">
        <v>41767</v>
      </c>
      <c r="H82" s="73" t="s">
        <v>127</v>
      </c>
      <c r="I82" s="83">
        <v>5.97</v>
      </c>
      <c r="J82" s="86" t="s">
        <v>429</v>
      </c>
      <c r="K82" s="86" t="s">
        <v>129</v>
      </c>
      <c r="L82" s="87">
        <v>5.3499999999999999E-2</v>
      </c>
      <c r="M82" s="87">
        <v>1.2199999999999999E-2</v>
      </c>
      <c r="N82" s="83">
        <v>9511.1400000000012</v>
      </c>
      <c r="O82" s="85">
        <v>126.72</v>
      </c>
      <c r="P82" s="83">
        <v>12.052520000000003</v>
      </c>
      <c r="Q82" s="84">
        <f t="shared" si="1"/>
        <v>2.6684026732675043E-4</v>
      </c>
      <c r="R82" s="84">
        <f>P82/'סכום נכסי הקרן'!$C$42</f>
        <v>1.6570489031178642E-5</v>
      </c>
    </row>
    <row r="83" spans="2:18">
      <c r="B83" s="123" t="s">
        <v>2731</v>
      </c>
      <c r="C83" s="86" t="s">
        <v>2605</v>
      </c>
      <c r="D83" s="73">
        <v>95350401</v>
      </c>
      <c r="E83" s="73"/>
      <c r="F83" s="73" t="s">
        <v>486</v>
      </c>
      <c r="G83" s="99">
        <v>41281</v>
      </c>
      <c r="H83" s="73" t="s">
        <v>127</v>
      </c>
      <c r="I83" s="83">
        <v>6.0699999999999994</v>
      </c>
      <c r="J83" s="86" t="s">
        <v>429</v>
      </c>
      <c r="K83" s="86" t="s">
        <v>129</v>
      </c>
      <c r="L83" s="87">
        <v>5.3499999999999999E-2</v>
      </c>
      <c r="M83" s="87">
        <v>3.6999999999999993E-3</v>
      </c>
      <c r="N83" s="83">
        <v>38800.570000000007</v>
      </c>
      <c r="O83" s="85">
        <v>135.38</v>
      </c>
      <c r="P83" s="83">
        <v>52.528210000000009</v>
      </c>
      <c r="Q83" s="84">
        <f t="shared" si="1"/>
        <v>1.1629635626902658E-3</v>
      </c>
      <c r="R83" s="84">
        <f>P83/'סכום נכסי הקרן'!$C$42</f>
        <v>7.2218766501316593E-5</v>
      </c>
    </row>
    <row r="84" spans="2:18">
      <c r="B84" s="123" t="s">
        <v>2731</v>
      </c>
      <c r="C84" s="86" t="s">
        <v>2605</v>
      </c>
      <c r="D84" s="73">
        <v>95350402</v>
      </c>
      <c r="E84" s="73"/>
      <c r="F84" s="73" t="s">
        <v>486</v>
      </c>
      <c r="G84" s="99">
        <v>41767</v>
      </c>
      <c r="H84" s="73" t="s">
        <v>127</v>
      </c>
      <c r="I84" s="83">
        <v>5.97</v>
      </c>
      <c r="J84" s="86" t="s">
        <v>429</v>
      </c>
      <c r="K84" s="86" t="s">
        <v>129</v>
      </c>
      <c r="L84" s="87">
        <v>5.3499999999999999E-2</v>
      </c>
      <c r="M84" s="87">
        <v>1.2199999999999999E-2</v>
      </c>
      <c r="N84" s="83">
        <v>7748.0500000000011</v>
      </c>
      <c r="O84" s="85">
        <v>126.72</v>
      </c>
      <c r="P84" s="83">
        <v>9.8183300000000013</v>
      </c>
      <c r="Q84" s="84">
        <f t="shared" si="1"/>
        <v>2.1737576887673722E-4</v>
      </c>
      <c r="R84" s="84">
        <f>P84/'סכום נכסי הקרן'!$C$42</f>
        <v>1.3498797726076555E-5</v>
      </c>
    </row>
    <row r="85" spans="2:18">
      <c r="B85" s="123" t="s">
        <v>2731</v>
      </c>
      <c r="C85" s="86" t="s">
        <v>2605</v>
      </c>
      <c r="D85" s="73">
        <v>95350501</v>
      </c>
      <c r="E85" s="73"/>
      <c r="F85" s="73" t="s">
        <v>486</v>
      </c>
      <c r="G85" s="99">
        <v>41281</v>
      </c>
      <c r="H85" s="73" t="s">
        <v>127</v>
      </c>
      <c r="I85" s="83">
        <v>6.0699999999999994</v>
      </c>
      <c r="J85" s="86" t="s">
        <v>429</v>
      </c>
      <c r="K85" s="86" t="s">
        <v>129</v>
      </c>
      <c r="L85" s="87">
        <v>5.3499999999999999E-2</v>
      </c>
      <c r="M85" s="87">
        <v>3.6999999999999993E-3</v>
      </c>
      <c r="N85" s="83">
        <v>46598.74</v>
      </c>
      <c r="O85" s="85">
        <v>135.38</v>
      </c>
      <c r="P85" s="83">
        <v>63.085370000000012</v>
      </c>
      <c r="Q85" s="84">
        <f t="shared" si="1"/>
        <v>1.3966968729532878E-3</v>
      </c>
      <c r="R85" s="84">
        <f>P85/'סכום נכסי הקרן'!$C$42</f>
        <v>8.6733349673997329E-5</v>
      </c>
    </row>
    <row r="86" spans="2:18">
      <c r="B86" s="123" t="s">
        <v>2732</v>
      </c>
      <c r="C86" s="86" t="s">
        <v>2606</v>
      </c>
      <c r="D86" s="73">
        <v>22333</v>
      </c>
      <c r="E86" s="73"/>
      <c r="F86" s="73" t="s">
        <v>2607</v>
      </c>
      <c r="G86" s="99">
        <v>41639</v>
      </c>
      <c r="H86" s="73" t="s">
        <v>2602</v>
      </c>
      <c r="I86" s="83">
        <v>1.7099999999975233</v>
      </c>
      <c r="J86" s="86" t="s">
        <v>124</v>
      </c>
      <c r="K86" s="86" t="s">
        <v>129</v>
      </c>
      <c r="L86" s="87">
        <v>3.7000000000000005E-2</v>
      </c>
      <c r="M86" s="87">
        <v>9.1999999999912898E-3</v>
      </c>
      <c r="N86" s="83">
        <v>347435.78711100004</v>
      </c>
      <c r="O86" s="85">
        <v>105.75</v>
      </c>
      <c r="P86" s="83">
        <v>367.41335442100007</v>
      </c>
      <c r="Q86" s="84">
        <f t="shared" si="1"/>
        <v>8.1344546794461011E-3</v>
      </c>
      <c r="R86" s="84">
        <f>P86/'סכום נכסי הקרן'!$C$42</f>
        <v>5.0514074727457258E-4</v>
      </c>
    </row>
    <row r="87" spans="2:18">
      <c r="B87" s="123" t="s">
        <v>2732</v>
      </c>
      <c r="C87" s="86" t="s">
        <v>2606</v>
      </c>
      <c r="D87" s="73">
        <v>22334</v>
      </c>
      <c r="E87" s="73"/>
      <c r="F87" s="73" t="s">
        <v>2607</v>
      </c>
      <c r="G87" s="99">
        <v>42004</v>
      </c>
      <c r="H87" s="73" t="s">
        <v>2602</v>
      </c>
      <c r="I87" s="83">
        <v>2.180000000001129</v>
      </c>
      <c r="J87" s="86" t="s">
        <v>124</v>
      </c>
      <c r="K87" s="86" t="s">
        <v>129</v>
      </c>
      <c r="L87" s="87">
        <v>3.7000000000000005E-2</v>
      </c>
      <c r="M87" s="87">
        <v>9.3999999999962343E-3</v>
      </c>
      <c r="N87" s="83">
        <v>148901.05194900002</v>
      </c>
      <c r="O87" s="85">
        <v>107.06</v>
      </c>
      <c r="P87" s="83">
        <v>159.41347029900004</v>
      </c>
      <c r="Q87" s="84">
        <f t="shared" si="1"/>
        <v>3.5293808290772508E-3</v>
      </c>
      <c r="R87" s="84">
        <f>P87/'סכום נכסי הקרן'!$C$42</f>
        <v>2.1917069301786697E-4</v>
      </c>
    </row>
    <row r="88" spans="2:18">
      <c r="B88" s="123" t="s">
        <v>2732</v>
      </c>
      <c r="C88" s="86" t="s">
        <v>2606</v>
      </c>
      <c r="D88" s="73">
        <v>458870</v>
      </c>
      <c r="E88" s="73"/>
      <c r="F88" s="73" t="s">
        <v>2607</v>
      </c>
      <c r="G88" s="99">
        <v>42759</v>
      </c>
      <c r="H88" s="73" t="s">
        <v>2602</v>
      </c>
      <c r="I88" s="83">
        <v>3.2000000000027855</v>
      </c>
      <c r="J88" s="86" t="s">
        <v>124</v>
      </c>
      <c r="K88" s="86" t="s">
        <v>129</v>
      </c>
      <c r="L88" s="87">
        <v>2.4E-2</v>
      </c>
      <c r="M88" s="87">
        <v>1.0400000000047357E-2</v>
      </c>
      <c r="N88" s="83">
        <v>136928.55896800003</v>
      </c>
      <c r="O88" s="85">
        <v>104.86</v>
      </c>
      <c r="P88" s="83">
        <v>143.58328555800003</v>
      </c>
      <c r="Q88" s="84">
        <f t="shared" si="1"/>
        <v>3.1789038559529342E-3</v>
      </c>
      <c r="R88" s="84">
        <f>P88/'סכום נכסי הקרן'!$C$42</f>
        <v>1.9740645594443568E-4</v>
      </c>
    </row>
    <row r="89" spans="2:18">
      <c r="B89" s="123" t="s">
        <v>2732</v>
      </c>
      <c r="C89" s="86" t="s">
        <v>2606</v>
      </c>
      <c r="D89" s="73">
        <v>458869</v>
      </c>
      <c r="E89" s="73"/>
      <c r="F89" s="73" t="s">
        <v>2607</v>
      </c>
      <c r="G89" s="99">
        <v>42759</v>
      </c>
      <c r="H89" s="73" t="s">
        <v>2602</v>
      </c>
      <c r="I89" s="83">
        <v>3.1299999999910497</v>
      </c>
      <c r="J89" s="86" t="s">
        <v>124</v>
      </c>
      <c r="K89" s="86" t="s">
        <v>129</v>
      </c>
      <c r="L89" s="87">
        <v>3.8800000000000001E-2</v>
      </c>
      <c r="M89" s="87">
        <v>1.939999999994671E-2</v>
      </c>
      <c r="N89" s="83">
        <v>136928.55896800003</v>
      </c>
      <c r="O89" s="85">
        <v>106.89</v>
      </c>
      <c r="P89" s="83">
        <v>146.36293038700001</v>
      </c>
      <c r="Q89" s="84">
        <f t="shared" si="1"/>
        <v>3.2404446100229357E-3</v>
      </c>
      <c r="R89" s="84">
        <f>P89/'סכום נכסי הקרן'!$C$42</f>
        <v>2.0122806952811083E-4</v>
      </c>
    </row>
    <row r="90" spans="2:18">
      <c r="B90" s="123" t="s">
        <v>2733</v>
      </c>
      <c r="C90" s="86" t="s">
        <v>2605</v>
      </c>
      <c r="D90" s="73">
        <v>9912270</v>
      </c>
      <c r="E90" s="73"/>
      <c r="F90" s="73" t="s">
        <v>754</v>
      </c>
      <c r="G90" s="99">
        <v>43801</v>
      </c>
      <c r="H90" s="73" t="s">
        <v>313</v>
      </c>
      <c r="I90" s="83">
        <v>6.44</v>
      </c>
      <c r="J90" s="86" t="s">
        <v>429</v>
      </c>
      <c r="K90" s="86" t="s">
        <v>130</v>
      </c>
      <c r="L90" s="87">
        <v>2.3629999999999998E-2</v>
      </c>
      <c r="M90" s="87">
        <v>2.7799999999999998E-2</v>
      </c>
      <c r="N90" s="83">
        <v>346875.78000000009</v>
      </c>
      <c r="O90" s="85">
        <v>97.77</v>
      </c>
      <c r="P90" s="83">
        <v>1365.3117100000002</v>
      </c>
      <c r="Q90" s="84">
        <f t="shared" si="1"/>
        <v>3.0227715173319993E-2</v>
      </c>
      <c r="R90" s="84">
        <f>P90/'סכום נכסי הקרן'!$C$42</f>
        <v>1.8771080831805095E-3</v>
      </c>
    </row>
    <row r="91" spans="2:18">
      <c r="B91" s="123" t="s">
        <v>2734</v>
      </c>
      <c r="C91" s="86" t="s">
        <v>2606</v>
      </c>
      <c r="D91" s="73">
        <v>7497</v>
      </c>
      <c r="E91" s="73"/>
      <c r="F91" s="73" t="s">
        <v>301</v>
      </c>
      <c r="G91" s="99">
        <v>43902</v>
      </c>
      <c r="H91" s="73" t="s">
        <v>2602</v>
      </c>
      <c r="I91" s="83">
        <v>7.8300000000027747</v>
      </c>
      <c r="J91" s="86" t="s">
        <v>365</v>
      </c>
      <c r="K91" s="86" t="s">
        <v>129</v>
      </c>
      <c r="L91" s="87">
        <v>2.7000000000000003E-2</v>
      </c>
      <c r="M91" s="87">
        <v>1.54000000000185E-2</v>
      </c>
      <c r="N91" s="83">
        <v>245253.20974000002</v>
      </c>
      <c r="O91" s="85">
        <v>110.19</v>
      </c>
      <c r="P91" s="83">
        <v>270.24450217500004</v>
      </c>
      <c r="Q91" s="84">
        <f t="shared" si="1"/>
        <v>5.9831566513858991E-3</v>
      </c>
      <c r="R91" s="84">
        <f>P91/'סכום נכסי הקרן'!$C$42</f>
        <v>3.7154749040260211E-4</v>
      </c>
    </row>
    <row r="92" spans="2:18">
      <c r="B92" s="123" t="s">
        <v>2734</v>
      </c>
      <c r="C92" s="86" t="s">
        <v>2606</v>
      </c>
      <c r="D92" s="73">
        <v>7583</v>
      </c>
      <c r="E92" s="73"/>
      <c r="F92" s="73" t="s">
        <v>301</v>
      </c>
      <c r="G92" s="99">
        <v>43926</v>
      </c>
      <c r="H92" s="73" t="s">
        <v>2602</v>
      </c>
      <c r="I92" s="83">
        <v>7.8100000000217253</v>
      </c>
      <c r="J92" s="86" t="s">
        <v>365</v>
      </c>
      <c r="K92" s="86" t="s">
        <v>129</v>
      </c>
      <c r="L92" s="87">
        <v>2.7000000000000003E-2</v>
      </c>
      <c r="M92" s="87">
        <v>1.8800000000341394E-2</v>
      </c>
      <c r="N92" s="83">
        <v>12003.588052000001</v>
      </c>
      <c r="O92" s="85">
        <v>107.37</v>
      </c>
      <c r="P92" s="83">
        <v>12.888252012000002</v>
      </c>
      <c r="Q92" s="84">
        <f t="shared" si="1"/>
        <v>2.8534319895396221E-4</v>
      </c>
      <c r="R92" s="84">
        <f>P92/'סכום נכסי הקרן'!$C$42</f>
        <v>1.7719500867529121E-5</v>
      </c>
    </row>
    <row r="93" spans="2:18">
      <c r="B93" s="123" t="s">
        <v>2734</v>
      </c>
      <c r="C93" s="86" t="s">
        <v>2606</v>
      </c>
      <c r="D93" s="73">
        <v>7658</v>
      </c>
      <c r="E93" s="73"/>
      <c r="F93" s="73" t="s">
        <v>301</v>
      </c>
      <c r="G93" s="99">
        <v>43956</v>
      </c>
      <c r="H93" s="73" t="s">
        <v>2602</v>
      </c>
      <c r="I93" s="83">
        <v>7.7799999998724552</v>
      </c>
      <c r="J93" s="86" t="s">
        <v>365</v>
      </c>
      <c r="K93" s="86" t="s">
        <v>129</v>
      </c>
      <c r="L93" s="87">
        <v>2.7000000000000003E-2</v>
      </c>
      <c r="M93" s="87">
        <v>2.3199999999406255E-2</v>
      </c>
      <c r="N93" s="83">
        <v>17518.699237000004</v>
      </c>
      <c r="O93" s="85">
        <v>103.83</v>
      </c>
      <c r="P93" s="83">
        <v>18.189664744000005</v>
      </c>
      <c r="Q93" s="84">
        <f t="shared" si="1"/>
        <v>4.0271536598760486E-4</v>
      </c>
      <c r="R93" s="84">
        <f>P93/'סכום נכסי הקרן'!$C$42</f>
        <v>2.5008184190631411E-5</v>
      </c>
    </row>
    <row r="94" spans="2:18">
      <c r="B94" s="123" t="s">
        <v>2734</v>
      </c>
      <c r="C94" s="86" t="s">
        <v>2606</v>
      </c>
      <c r="D94" s="73">
        <v>7716</v>
      </c>
      <c r="E94" s="73"/>
      <c r="F94" s="73" t="s">
        <v>301</v>
      </c>
      <c r="G94" s="99">
        <v>43986</v>
      </c>
      <c r="H94" s="73" t="s">
        <v>2602</v>
      </c>
      <c r="I94" s="83">
        <v>7.7799999999826106</v>
      </c>
      <c r="J94" s="86" t="s">
        <v>365</v>
      </c>
      <c r="K94" s="86" t="s">
        <v>129</v>
      </c>
      <c r="L94" s="87">
        <v>2.7000000000000003E-2</v>
      </c>
      <c r="M94" s="87">
        <v>2.4100000000211154E-2</v>
      </c>
      <c r="N94" s="83">
        <v>15613.605510000001</v>
      </c>
      <c r="O94" s="85">
        <v>103.13</v>
      </c>
      <c r="P94" s="83">
        <v>16.102310726000002</v>
      </c>
      <c r="Q94" s="84">
        <f t="shared" si="1"/>
        <v>3.5650178541120364E-4</v>
      </c>
      <c r="R94" s="84">
        <f>P94/'סכום נכסי הקרן'!$C$42</f>
        <v>2.2138371333282435E-5</v>
      </c>
    </row>
    <row r="95" spans="2:18">
      <c r="B95" s="123" t="s">
        <v>2734</v>
      </c>
      <c r="C95" s="86" t="s">
        <v>2606</v>
      </c>
      <c r="D95" s="73">
        <v>7805</v>
      </c>
      <c r="E95" s="73"/>
      <c r="F95" s="73" t="s">
        <v>301</v>
      </c>
      <c r="G95" s="99">
        <v>44017</v>
      </c>
      <c r="H95" s="73" t="s">
        <v>2602</v>
      </c>
      <c r="I95" s="83">
        <v>7.8100000002232752</v>
      </c>
      <c r="J95" s="86" t="s">
        <v>365</v>
      </c>
      <c r="K95" s="86" t="s">
        <v>129</v>
      </c>
      <c r="L95" s="87">
        <v>2.7000000000000003E-2</v>
      </c>
      <c r="M95" s="87">
        <v>2.2800000000658845E-2</v>
      </c>
      <c r="N95" s="83">
        <v>10507.936965000003</v>
      </c>
      <c r="O95" s="85">
        <v>104</v>
      </c>
      <c r="P95" s="83">
        <v>10.928254475999999</v>
      </c>
      <c r="Q95" s="84">
        <f t="shared" si="1"/>
        <v>2.4194926420288834E-4</v>
      </c>
      <c r="R95" s="84">
        <f>P95/'סכום נכסי הקרן'!$C$42</f>
        <v>1.5024784934975164E-5</v>
      </c>
    </row>
    <row r="96" spans="2:18">
      <c r="B96" s="123" t="s">
        <v>2734</v>
      </c>
      <c r="C96" s="86" t="s">
        <v>2606</v>
      </c>
      <c r="D96" s="73">
        <v>7863</v>
      </c>
      <c r="E96" s="73"/>
      <c r="F96" s="73" t="s">
        <v>301</v>
      </c>
      <c r="G96" s="99">
        <v>44048</v>
      </c>
      <c r="H96" s="73" t="s">
        <v>2602</v>
      </c>
      <c r="I96" s="83">
        <v>7.8000000001744265</v>
      </c>
      <c r="J96" s="86" t="s">
        <v>365</v>
      </c>
      <c r="K96" s="86" t="s">
        <v>129</v>
      </c>
      <c r="L96" s="87">
        <v>2.7000000000000003E-2</v>
      </c>
      <c r="M96" s="87">
        <v>2.5600000000554055E-2</v>
      </c>
      <c r="N96" s="83">
        <v>19187.471256000004</v>
      </c>
      <c r="O96" s="85">
        <v>101.59</v>
      </c>
      <c r="P96" s="83">
        <v>19.492552407000002</v>
      </c>
      <c r="Q96" s="84">
        <f t="shared" si="1"/>
        <v>4.315610258406185E-4</v>
      </c>
      <c r="R96" s="84">
        <f>P96/'סכום נכסי הקרן'!$C$42</f>
        <v>2.6799468148558834E-5</v>
      </c>
    </row>
    <row r="97" spans="2:18">
      <c r="B97" s="123" t="s">
        <v>2734</v>
      </c>
      <c r="C97" s="86" t="s">
        <v>2606</v>
      </c>
      <c r="D97" s="73">
        <v>7919</v>
      </c>
      <c r="E97" s="73"/>
      <c r="F97" s="73" t="s">
        <v>301</v>
      </c>
      <c r="G97" s="99">
        <v>44080</v>
      </c>
      <c r="H97" s="73" t="s">
        <v>2602</v>
      </c>
      <c r="I97" s="83">
        <v>7.7999999998865306</v>
      </c>
      <c r="J97" s="86" t="s">
        <v>365</v>
      </c>
      <c r="K97" s="86" t="s">
        <v>129</v>
      </c>
      <c r="L97" s="87">
        <v>2.7000000000000003E-2</v>
      </c>
      <c r="M97" s="87">
        <v>2.7399999999793086E-2</v>
      </c>
      <c r="N97" s="83">
        <v>29964.290874000002</v>
      </c>
      <c r="O97" s="85">
        <v>100</v>
      </c>
      <c r="P97" s="83">
        <v>29.964289763000007</v>
      </c>
      <c r="Q97" s="84">
        <f t="shared" ref="Q97:Q160" si="2">P97/$P$10</f>
        <v>6.6340309666485767E-4</v>
      </c>
      <c r="R97" s="84">
        <f>P97/'סכום נכסי הקרן'!$C$42</f>
        <v>4.1196607418602087E-5</v>
      </c>
    </row>
    <row r="98" spans="2:18">
      <c r="B98" s="123" t="s">
        <v>2735</v>
      </c>
      <c r="C98" s="86" t="s">
        <v>2606</v>
      </c>
      <c r="D98" s="73">
        <v>2963</v>
      </c>
      <c r="E98" s="73"/>
      <c r="F98" s="73" t="s">
        <v>595</v>
      </c>
      <c r="G98" s="99">
        <v>41423</v>
      </c>
      <c r="H98" s="73" t="s">
        <v>127</v>
      </c>
      <c r="I98" s="83">
        <v>4.18</v>
      </c>
      <c r="J98" s="86" t="s">
        <v>365</v>
      </c>
      <c r="K98" s="86" t="s">
        <v>129</v>
      </c>
      <c r="L98" s="87">
        <v>0.05</v>
      </c>
      <c r="M98" s="87">
        <v>7.1999999999999998E-3</v>
      </c>
      <c r="N98" s="83">
        <v>103580.10000000002</v>
      </c>
      <c r="O98" s="85">
        <v>121.5</v>
      </c>
      <c r="P98" s="83">
        <v>125.84982000000002</v>
      </c>
      <c r="Q98" s="84">
        <f t="shared" si="2"/>
        <v>2.7862886443518384E-3</v>
      </c>
      <c r="R98" s="84">
        <f>P98/'סכום נכסי הקרן'!$C$42</f>
        <v>1.7302548030501559E-4</v>
      </c>
    </row>
    <row r="99" spans="2:18">
      <c r="B99" s="123" t="s">
        <v>2735</v>
      </c>
      <c r="C99" s="86" t="s">
        <v>2606</v>
      </c>
      <c r="D99" s="73">
        <v>2968</v>
      </c>
      <c r="E99" s="73"/>
      <c r="F99" s="73" t="s">
        <v>595</v>
      </c>
      <c r="G99" s="99">
        <v>41423</v>
      </c>
      <c r="H99" s="73" t="s">
        <v>127</v>
      </c>
      <c r="I99" s="83">
        <v>4.18</v>
      </c>
      <c r="J99" s="86" t="s">
        <v>365</v>
      </c>
      <c r="K99" s="86" t="s">
        <v>129</v>
      </c>
      <c r="L99" s="87">
        <v>0.05</v>
      </c>
      <c r="M99" s="87">
        <v>7.1999999999999998E-3</v>
      </c>
      <c r="N99" s="83">
        <v>33313.4</v>
      </c>
      <c r="O99" s="85">
        <v>121.5</v>
      </c>
      <c r="P99" s="83">
        <v>40.475780000000007</v>
      </c>
      <c r="Q99" s="84">
        <f t="shared" si="2"/>
        <v>8.9612528794465695E-4</v>
      </c>
      <c r="R99" s="84">
        <f>P99/'סכום נכסי הקרן'!$C$42</f>
        <v>5.5648401207249592E-5</v>
      </c>
    </row>
    <row r="100" spans="2:18">
      <c r="B100" s="123" t="s">
        <v>2735</v>
      </c>
      <c r="C100" s="86" t="s">
        <v>2606</v>
      </c>
      <c r="D100" s="73">
        <v>4605</v>
      </c>
      <c r="E100" s="73"/>
      <c r="F100" s="73" t="s">
        <v>595</v>
      </c>
      <c r="G100" s="99">
        <v>42352</v>
      </c>
      <c r="H100" s="73" t="s">
        <v>127</v>
      </c>
      <c r="I100" s="83">
        <v>6.3900000000000023</v>
      </c>
      <c r="J100" s="86" t="s">
        <v>365</v>
      </c>
      <c r="K100" s="86" t="s">
        <v>129</v>
      </c>
      <c r="L100" s="87">
        <v>0.05</v>
      </c>
      <c r="M100" s="87">
        <v>1.3200000000000003E-2</v>
      </c>
      <c r="N100" s="83">
        <v>107015.23000000003</v>
      </c>
      <c r="O100" s="85">
        <v>126.86</v>
      </c>
      <c r="P100" s="83">
        <v>135.75951999999998</v>
      </c>
      <c r="Q100" s="84">
        <f t="shared" si="2"/>
        <v>3.0056873258829941E-3</v>
      </c>
      <c r="R100" s="84">
        <f>P100/'סכום נכסי הקרן'!$C$42</f>
        <v>1.8664989869654453E-4</v>
      </c>
    </row>
    <row r="101" spans="2:18">
      <c r="B101" s="123" t="s">
        <v>2735</v>
      </c>
      <c r="C101" s="86" t="s">
        <v>2606</v>
      </c>
      <c r="D101" s="73">
        <v>4606</v>
      </c>
      <c r="E101" s="73"/>
      <c r="F101" s="73" t="s">
        <v>595</v>
      </c>
      <c r="G101" s="99">
        <v>42352</v>
      </c>
      <c r="H101" s="73" t="s">
        <v>127</v>
      </c>
      <c r="I101" s="83">
        <v>8.4100000000000019</v>
      </c>
      <c r="J101" s="86" t="s">
        <v>365</v>
      </c>
      <c r="K101" s="86" t="s">
        <v>129</v>
      </c>
      <c r="L101" s="87">
        <v>4.0999999999999995E-2</v>
      </c>
      <c r="M101" s="87">
        <v>1.3500000000000003E-2</v>
      </c>
      <c r="N101" s="83">
        <v>296658.11000000004</v>
      </c>
      <c r="O101" s="85">
        <v>126.36</v>
      </c>
      <c r="P101" s="83">
        <v>374.85717</v>
      </c>
      <c r="Q101" s="84">
        <f t="shared" si="2"/>
        <v>8.2992591965953266E-3</v>
      </c>
      <c r="R101" s="84">
        <f>P101/'סכום נכסי הקרן'!$C$42</f>
        <v>5.1537492771168739E-4</v>
      </c>
    </row>
    <row r="102" spans="2:18">
      <c r="B102" s="123" t="s">
        <v>2735</v>
      </c>
      <c r="C102" s="86" t="s">
        <v>2606</v>
      </c>
      <c r="D102" s="73">
        <v>5150</v>
      </c>
      <c r="E102" s="73"/>
      <c r="F102" s="73" t="s">
        <v>595</v>
      </c>
      <c r="G102" s="99">
        <v>42631</v>
      </c>
      <c r="H102" s="73" t="s">
        <v>127</v>
      </c>
      <c r="I102" s="83">
        <v>8.31</v>
      </c>
      <c r="J102" s="86" t="s">
        <v>365</v>
      </c>
      <c r="K102" s="86" t="s">
        <v>129</v>
      </c>
      <c r="L102" s="87">
        <v>4.0999999999999995E-2</v>
      </c>
      <c r="M102" s="87">
        <v>1.7299999999999999E-2</v>
      </c>
      <c r="N102" s="83">
        <v>88033.550000000017</v>
      </c>
      <c r="O102" s="85">
        <v>122.98</v>
      </c>
      <c r="P102" s="83">
        <v>108.26366000000002</v>
      </c>
      <c r="Q102" s="84">
        <f t="shared" si="2"/>
        <v>2.3969347469385998E-3</v>
      </c>
      <c r="R102" s="84">
        <f>P102/'סכום נכסי הקרן'!$C$42</f>
        <v>1.4884702871310348E-4</v>
      </c>
    </row>
    <row r="103" spans="2:18">
      <c r="B103" s="123" t="s">
        <v>2736</v>
      </c>
      <c r="C103" s="86" t="s">
        <v>2606</v>
      </c>
      <c r="D103" s="73">
        <v>7490</v>
      </c>
      <c r="E103" s="73"/>
      <c r="F103" s="73" t="s">
        <v>301</v>
      </c>
      <c r="G103" s="99">
        <v>43899</v>
      </c>
      <c r="H103" s="73" t="s">
        <v>2602</v>
      </c>
      <c r="I103" s="83">
        <v>4.4600000000103801</v>
      </c>
      <c r="J103" s="86" t="s">
        <v>125</v>
      </c>
      <c r="K103" s="86" t="s">
        <v>129</v>
      </c>
      <c r="L103" s="87">
        <v>2.3889999999999998E-2</v>
      </c>
      <c r="M103" s="87">
        <v>1.8200000000034602E-2</v>
      </c>
      <c r="N103" s="83">
        <v>179255.15007200002</v>
      </c>
      <c r="O103" s="85">
        <v>103.18</v>
      </c>
      <c r="P103" s="83">
        <v>184.95546559800005</v>
      </c>
      <c r="Q103" s="84">
        <f t="shared" si="2"/>
        <v>4.0948752529524042E-3</v>
      </c>
      <c r="R103" s="84">
        <f>P103/'סכום נכסי הקרן'!$C$42</f>
        <v>2.5428727883863275E-4</v>
      </c>
    </row>
    <row r="104" spans="2:18">
      <c r="B104" s="123" t="s">
        <v>2736</v>
      </c>
      <c r="C104" s="86" t="s">
        <v>2606</v>
      </c>
      <c r="D104" s="73">
        <v>7491</v>
      </c>
      <c r="E104" s="73"/>
      <c r="F104" s="73" t="s">
        <v>301</v>
      </c>
      <c r="G104" s="99">
        <v>43899</v>
      </c>
      <c r="H104" s="73" t="s">
        <v>2602</v>
      </c>
      <c r="I104" s="83">
        <v>4.6000000000006391</v>
      </c>
      <c r="J104" s="86" t="s">
        <v>125</v>
      </c>
      <c r="K104" s="86" t="s">
        <v>129</v>
      </c>
      <c r="L104" s="87">
        <v>1.2969999999999999E-2</v>
      </c>
      <c r="M104" s="87">
        <v>7.9999999999871979E-3</v>
      </c>
      <c r="N104" s="83">
        <v>304456.30000000005</v>
      </c>
      <c r="O104" s="85">
        <v>102.64</v>
      </c>
      <c r="P104" s="83">
        <v>312.49393286300005</v>
      </c>
      <c r="Q104" s="84">
        <f t="shared" si="2"/>
        <v>6.9185501939138458E-3</v>
      </c>
      <c r="R104" s="84">
        <f>P104/'סכום נכסי הקרן'!$C$42</f>
        <v>4.2963440731201579E-4</v>
      </c>
    </row>
    <row r="105" spans="2:18">
      <c r="B105" s="123" t="s">
        <v>2737</v>
      </c>
      <c r="C105" s="86" t="s">
        <v>2605</v>
      </c>
      <c r="D105" s="73">
        <v>90840015</v>
      </c>
      <c r="E105" s="73"/>
      <c r="F105" s="73" t="s">
        <v>595</v>
      </c>
      <c r="G105" s="99">
        <v>43924</v>
      </c>
      <c r="H105" s="73" t="s">
        <v>127</v>
      </c>
      <c r="I105" s="83">
        <v>9.8000000000000007</v>
      </c>
      <c r="J105" s="86" t="s">
        <v>429</v>
      </c>
      <c r="K105" s="86" t="s">
        <v>129</v>
      </c>
      <c r="L105" s="87">
        <v>3.1400000000000004E-2</v>
      </c>
      <c r="M105" s="87">
        <v>1.6700000000000003E-2</v>
      </c>
      <c r="N105" s="83">
        <v>33920.640000000007</v>
      </c>
      <c r="O105" s="85">
        <v>112.3</v>
      </c>
      <c r="P105" s="83">
        <v>38.092880000000008</v>
      </c>
      <c r="Q105" s="84">
        <f t="shared" si="2"/>
        <v>8.4336838125519174E-4</v>
      </c>
      <c r="R105" s="84">
        <f>P105/'סכום נכסי הקרן'!$C$42</f>
        <v>5.2372254948011229E-5</v>
      </c>
    </row>
    <row r="106" spans="2:18">
      <c r="B106" s="123" t="s">
        <v>2737</v>
      </c>
      <c r="C106" s="86" t="s">
        <v>2605</v>
      </c>
      <c r="D106" s="73">
        <v>90840016</v>
      </c>
      <c r="E106" s="73"/>
      <c r="F106" s="73" t="s">
        <v>595</v>
      </c>
      <c r="G106" s="99">
        <v>44015</v>
      </c>
      <c r="H106" s="73" t="s">
        <v>127</v>
      </c>
      <c r="I106" s="83">
        <v>9.5899999999999981</v>
      </c>
      <c r="J106" s="86" t="s">
        <v>429</v>
      </c>
      <c r="K106" s="86" t="s">
        <v>129</v>
      </c>
      <c r="L106" s="87">
        <v>3.1E-2</v>
      </c>
      <c r="M106" s="87">
        <v>2.5000000000000001E-2</v>
      </c>
      <c r="N106" s="83">
        <v>27977.390000000003</v>
      </c>
      <c r="O106" s="85">
        <v>103.5</v>
      </c>
      <c r="P106" s="83">
        <v>28.956600000000005</v>
      </c>
      <c r="Q106" s="84">
        <f t="shared" si="2"/>
        <v>6.4109305646236475E-4</v>
      </c>
      <c r="R106" s="84">
        <f>P106/'סכום נכסי הקרן'!$C$42</f>
        <v>3.9811178299660777E-5</v>
      </c>
    </row>
    <row r="107" spans="2:18">
      <c r="B107" s="123" t="s">
        <v>2737</v>
      </c>
      <c r="C107" s="86" t="s">
        <v>2605</v>
      </c>
      <c r="D107" s="73">
        <v>90840002</v>
      </c>
      <c r="E107" s="73"/>
      <c r="F107" s="73" t="s">
        <v>595</v>
      </c>
      <c r="G107" s="99">
        <v>43011</v>
      </c>
      <c r="H107" s="73" t="s">
        <v>127</v>
      </c>
      <c r="I107" s="83">
        <v>7.7899999999999991</v>
      </c>
      <c r="J107" s="86" t="s">
        <v>429</v>
      </c>
      <c r="K107" s="86" t="s">
        <v>129</v>
      </c>
      <c r="L107" s="87">
        <v>3.9E-2</v>
      </c>
      <c r="M107" s="87">
        <v>2.5199999999999997E-2</v>
      </c>
      <c r="N107" s="83">
        <v>27659.130000000005</v>
      </c>
      <c r="O107" s="85">
        <v>112.49</v>
      </c>
      <c r="P107" s="83">
        <v>31.113760000000006</v>
      </c>
      <c r="Q107" s="84">
        <f t="shared" si="2"/>
        <v>6.888521268531687E-4</v>
      </c>
      <c r="R107" s="84">
        <f>P107/'סכום נכסי הקרן'!$C$42</f>
        <v>4.2776964385765369E-5</v>
      </c>
    </row>
    <row r="108" spans="2:18">
      <c r="B108" s="123" t="s">
        <v>2737</v>
      </c>
      <c r="C108" s="86" t="s">
        <v>2605</v>
      </c>
      <c r="D108" s="73">
        <v>90840004</v>
      </c>
      <c r="E108" s="73"/>
      <c r="F108" s="73" t="s">
        <v>595</v>
      </c>
      <c r="G108" s="99">
        <v>43104</v>
      </c>
      <c r="H108" s="73" t="s">
        <v>127</v>
      </c>
      <c r="I108" s="83">
        <v>7.79</v>
      </c>
      <c r="J108" s="86" t="s">
        <v>429</v>
      </c>
      <c r="K108" s="86" t="s">
        <v>129</v>
      </c>
      <c r="L108" s="87">
        <v>3.8199999999999998E-2</v>
      </c>
      <c r="M108" s="87">
        <v>2.9500000000000002E-2</v>
      </c>
      <c r="N108" s="83">
        <v>49195.910000000011</v>
      </c>
      <c r="O108" s="85">
        <v>106.07</v>
      </c>
      <c r="P108" s="83">
        <v>52.182110000000009</v>
      </c>
      <c r="Q108" s="84">
        <f t="shared" si="2"/>
        <v>1.1553009812117212E-3</v>
      </c>
      <c r="R108" s="84">
        <f>P108/'סכום נכסי הקרן'!$C$42</f>
        <v>7.1742928564213739E-5</v>
      </c>
    </row>
    <row r="109" spans="2:18">
      <c r="B109" s="123" t="s">
        <v>2737</v>
      </c>
      <c r="C109" s="86" t="s">
        <v>2605</v>
      </c>
      <c r="D109" s="73">
        <v>90840006</v>
      </c>
      <c r="E109" s="73"/>
      <c r="F109" s="73" t="s">
        <v>595</v>
      </c>
      <c r="G109" s="99">
        <v>43194</v>
      </c>
      <c r="H109" s="73" t="s">
        <v>127</v>
      </c>
      <c r="I109" s="83">
        <v>7.8499999999999979</v>
      </c>
      <c r="J109" s="86" t="s">
        <v>429</v>
      </c>
      <c r="K109" s="86" t="s">
        <v>129</v>
      </c>
      <c r="L109" s="87">
        <v>3.7900000000000003E-2</v>
      </c>
      <c r="M109" s="87">
        <v>2.4399999999999995E-2</v>
      </c>
      <c r="N109" s="83">
        <v>31752.860000000004</v>
      </c>
      <c r="O109" s="85">
        <v>110.29</v>
      </c>
      <c r="P109" s="83">
        <v>35.020230000000012</v>
      </c>
      <c r="Q109" s="84">
        <f t="shared" si="2"/>
        <v>7.7534055409526686E-4</v>
      </c>
      <c r="R109" s="84">
        <f>P109/'סכום נכסי הקרן'!$C$42</f>
        <v>4.8147801213717407E-5</v>
      </c>
    </row>
    <row r="110" spans="2:18">
      <c r="B110" s="123" t="s">
        <v>2737</v>
      </c>
      <c r="C110" s="86" t="s">
        <v>2605</v>
      </c>
      <c r="D110" s="73">
        <v>90840008</v>
      </c>
      <c r="E110" s="73"/>
      <c r="F110" s="73" t="s">
        <v>595</v>
      </c>
      <c r="G110" s="99">
        <v>43285</v>
      </c>
      <c r="H110" s="73" t="s">
        <v>127</v>
      </c>
      <c r="I110" s="83">
        <v>7.8199999999999994</v>
      </c>
      <c r="J110" s="86" t="s">
        <v>429</v>
      </c>
      <c r="K110" s="86" t="s">
        <v>129</v>
      </c>
      <c r="L110" s="87">
        <v>4.0099999999999997E-2</v>
      </c>
      <c r="M110" s="87">
        <v>2.4300000000000002E-2</v>
      </c>
      <c r="N110" s="83">
        <v>42245.38</v>
      </c>
      <c r="O110" s="85">
        <v>110.91</v>
      </c>
      <c r="P110" s="83">
        <v>46.854360000000007</v>
      </c>
      <c r="Q110" s="84">
        <f t="shared" si="2"/>
        <v>1.037345712583244E-3</v>
      </c>
      <c r="R110" s="84">
        <f>P110/'סכום נכסי הקרן'!$C$42</f>
        <v>6.4418035269213025E-5</v>
      </c>
    </row>
    <row r="111" spans="2:18">
      <c r="B111" s="123" t="s">
        <v>2737</v>
      </c>
      <c r="C111" s="86" t="s">
        <v>2605</v>
      </c>
      <c r="D111" s="73">
        <v>90840010</v>
      </c>
      <c r="E111" s="73"/>
      <c r="F111" s="73" t="s">
        <v>595</v>
      </c>
      <c r="G111" s="99">
        <v>43377</v>
      </c>
      <c r="H111" s="73" t="s">
        <v>127</v>
      </c>
      <c r="I111" s="83">
        <v>7.81</v>
      </c>
      <c r="J111" s="86" t="s">
        <v>429</v>
      </c>
      <c r="K111" s="86" t="s">
        <v>129</v>
      </c>
      <c r="L111" s="87">
        <v>3.9699999999999999E-2</v>
      </c>
      <c r="M111" s="87">
        <v>2.6099999999999998E-2</v>
      </c>
      <c r="N111" s="83">
        <v>84503.95</v>
      </c>
      <c r="O111" s="85">
        <v>109.09</v>
      </c>
      <c r="P111" s="83">
        <v>92.185360000000017</v>
      </c>
      <c r="Q111" s="84">
        <f t="shared" si="2"/>
        <v>2.0409645539698523E-3</v>
      </c>
      <c r="R111" s="84">
        <f>P111/'סכום נכסי הקרן'!$C$42</f>
        <v>1.2674166868963953E-4</v>
      </c>
    </row>
    <row r="112" spans="2:18">
      <c r="B112" s="123" t="s">
        <v>2737</v>
      </c>
      <c r="C112" s="86" t="s">
        <v>2605</v>
      </c>
      <c r="D112" s="73">
        <v>90840012</v>
      </c>
      <c r="E112" s="73"/>
      <c r="F112" s="73" t="s">
        <v>595</v>
      </c>
      <c r="G112" s="99">
        <v>43469</v>
      </c>
      <c r="H112" s="73" t="s">
        <v>127</v>
      </c>
      <c r="I112" s="83">
        <v>9.509999999999998</v>
      </c>
      <c r="J112" s="86" t="s">
        <v>429</v>
      </c>
      <c r="K112" s="86" t="s">
        <v>129</v>
      </c>
      <c r="L112" s="87">
        <v>4.1700000000000001E-2</v>
      </c>
      <c r="M112" s="87">
        <v>2.06E-2</v>
      </c>
      <c r="N112" s="83">
        <v>59546.740000000013</v>
      </c>
      <c r="O112" s="85">
        <v>118.66</v>
      </c>
      <c r="P112" s="83">
        <v>70.658170000000013</v>
      </c>
      <c r="Q112" s="84">
        <f t="shared" si="2"/>
        <v>1.5643570781561844E-3</v>
      </c>
      <c r="R112" s="84">
        <f>P112/'סכום נכסי הקרן'!$C$42</f>
        <v>9.7144865218904908E-5</v>
      </c>
    </row>
    <row r="113" spans="2:18">
      <c r="B113" s="123" t="s">
        <v>2737</v>
      </c>
      <c r="C113" s="86" t="s">
        <v>2605</v>
      </c>
      <c r="D113" s="73">
        <v>90840013</v>
      </c>
      <c r="E113" s="73"/>
      <c r="F113" s="73" t="s">
        <v>595</v>
      </c>
      <c r="G113" s="99">
        <v>43559</v>
      </c>
      <c r="H113" s="73" t="s">
        <v>127</v>
      </c>
      <c r="I113" s="83">
        <v>9.49</v>
      </c>
      <c r="J113" s="86" t="s">
        <v>429</v>
      </c>
      <c r="K113" s="86" t="s">
        <v>129</v>
      </c>
      <c r="L113" s="87">
        <v>3.7200000000000004E-2</v>
      </c>
      <c r="M113" s="87">
        <v>2.4399999999999998E-2</v>
      </c>
      <c r="N113" s="83">
        <v>142183.46000000002</v>
      </c>
      <c r="O113" s="85">
        <v>110.02</v>
      </c>
      <c r="P113" s="83">
        <v>156.43025000000003</v>
      </c>
      <c r="Q113" s="84">
        <f t="shared" si="2"/>
        <v>3.4633329567584532E-3</v>
      </c>
      <c r="R113" s="84">
        <f>P113/'סכום נכסי הקרן'!$C$42</f>
        <v>2.150691923157591E-4</v>
      </c>
    </row>
    <row r="114" spans="2:18">
      <c r="B114" s="123" t="s">
        <v>2737</v>
      </c>
      <c r="C114" s="86" t="s">
        <v>2605</v>
      </c>
      <c r="D114" s="73">
        <v>90840014</v>
      </c>
      <c r="E114" s="73"/>
      <c r="F114" s="73" t="s">
        <v>595</v>
      </c>
      <c r="G114" s="99">
        <v>43742</v>
      </c>
      <c r="H114" s="73" t="s">
        <v>127</v>
      </c>
      <c r="I114" s="83">
        <v>9.32</v>
      </c>
      <c r="J114" s="86" t="s">
        <v>429</v>
      </c>
      <c r="K114" s="86" t="s">
        <v>129</v>
      </c>
      <c r="L114" s="87">
        <v>3.1E-2</v>
      </c>
      <c r="M114" s="87">
        <v>3.39E-2</v>
      </c>
      <c r="N114" s="83">
        <v>166807.30000000002</v>
      </c>
      <c r="O114" s="85">
        <v>97.77</v>
      </c>
      <c r="P114" s="83">
        <v>163.08750000000003</v>
      </c>
      <c r="Q114" s="84">
        <f t="shared" si="2"/>
        <v>3.6107230768048014E-3</v>
      </c>
      <c r="R114" s="84">
        <f>P114/'סכום נכסי הקרן'!$C$42</f>
        <v>2.2422195772106969E-4</v>
      </c>
    </row>
    <row r="115" spans="2:18">
      <c r="B115" s="123" t="s">
        <v>2737</v>
      </c>
      <c r="C115" s="86" t="s">
        <v>2605</v>
      </c>
      <c r="D115" s="73">
        <v>90840000</v>
      </c>
      <c r="E115" s="73"/>
      <c r="F115" s="73" t="s">
        <v>595</v>
      </c>
      <c r="G115" s="99">
        <v>42935</v>
      </c>
      <c r="H115" s="73" t="s">
        <v>127</v>
      </c>
      <c r="I115" s="83">
        <v>9.4399999999999977</v>
      </c>
      <c r="J115" s="86" t="s">
        <v>429</v>
      </c>
      <c r="K115" s="86" t="s">
        <v>129</v>
      </c>
      <c r="L115" s="87">
        <v>4.0800000000000003E-2</v>
      </c>
      <c r="M115" s="87">
        <v>2.3999999999999994E-2</v>
      </c>
      <c r="N115" s="83">
        <v>129268.22000000002</v>
      </c>
      <c r="O115" s="85">
        <v>115.44</v>
      </c>
      <c r="P115" s="83">
        <v>149.22724000000002</v>
      </c>
      <c r="Q115" s="84">
        <f t="shared" si="2"/>
        <v>3.3038598246701218E-3</v>
      </c>
      <c r="R115" s="84">
        <f>P115/'סכום נכסי הקרן'!$C$42</f>
        <v>2.0516608506545211E-4</v>
      </c>
    </row>
    <row r="116" spans="2:18">
      <c r="B116" s="123" t="s">
        <v>2738</v>
      </c>
      <c r="C116" s="86" t="s">
        <v>2606</v>
      </c>
      <c r="D116" s="73">
        <v>4099</v>
      </c>
      <c r="E116" s="73"/>
      <c r="F116" s="73" t="s">
        <v>595</v>
      </c>
      <c r="G116" s="99">
        <v>42052</v>
      </c>
      <c r="H116" s="73" t="s">
        <v>127</v>
      </c>
      <c r="I116" s="83">
        <v>5.3199999999999994</v>
      </c>
      <c r="J116" s="86" t="s">
        <v>429</v>
      </c>
      <c r="K116" s="86" t="s">
        <v>129</v>
      </c>
      <c r="L116" s="87">
        <v>2.9779E-2</v>
      </c>
      <c r="M116" s="87">
        <v>2.06E-2</v>
      </c>
      <c r="N116" s="83">
        <v>156030.96000000002</v>
      </c>
      <c r="O116" s="85">
        <v>105.86</v>
      </c>
      <c r="P116" s="83">
        <v>165.17437000000001</v>
      </c>
      <c r="Q116" s="84">
        <f t="shared" si="2"/>
        <v>3.6569259413241025E-3</v>
      </c>
      <c r="R116" s="84">
        <f>P116/'סכום נכסי הקרן'!$C$42</f>
        <v>2.2709110512298195E-4</v>
      </c>
    </row>
    <row r="117" spans="2:18">
      <c r="B117" s="123" t="s">
        <v>2738</v>
      </c>
      <c r="C117" s="86" t="s">
        <v>2606</v>
      </c>
      <c r="D117" s="73">
        <v>40999</v>
      </c>
      <c r="E117" s="73"/>
      <c r="F117" s="73" t="s">
        <v>595</v>
      </c>
      <c r="G117" s="99">
        <v>42054</v>
      </c>
      <c r="H117" s="73" t="s">
        <v>127</v>
      </c>
      <c r="I117" s="83">
        <v>5.32</v>
      </c>
      <c r="J117" s="86" t="s">
        <v>429</v>
      </c>
      <c r="K117" s="86" t="s">
        <v>129</v>
      </c>
      <c r="L117" s="87">
        <v>2.9779E-2</v>
      </c>
      <c r="M117" s="87">
        <v>2.06E-2</v>
      </c>
      <c r="N117" s="83">
        <v>4412.630000000001</v>
      </c>
      <c r="O117" s="85">
        <v>105.86</v>
      </c>
      <c r="P117" s="83">
        <v>4.6712100000000012</v>
      </c>
      <c r="Q117" s="84">
        <f t="shared" si="2"/>
        <v>1.0341961059922653E-4</v>
      </c>
      <c r="R117" s="84">
        <f>P117/'סכום נכסי הקרן'!$C$42</f>
        <v>6.4222448141411083E-6</v>
      </c>
    </row>
    <row r="118" spans="2:18">
      <c r="B118" s="123" t="s">
        <v>2722</v>
      </c>
      <c r="C118" s="86" t="s">
        <v>2606</v>
      </c>
      <c r="D118" s="73">
        <v>14760844</v>
      </c>
      <c r="E118" s="73"/>
      <c r="F118" s="73" t="s">
        <v>301</v>
      </c>
      <c r="G118" s="99">
        <v>40742</v>
      </c>
      <c r="H118" s="73" t="s">
        <v>2602</v>
      </c>
      <c r="I118" s="83">
        <v>7.17</v>
      </c>
      <c r="J118" s="86" t="s">
        <v>365</v>
      </c>
      <c r="K118" s="86" t="s">
        <v>129</v>
      </c>
      <c r="L118" s="87">
        <v>0.06</v>
      </c>
      <c r="M118" s="87">
        <v>2.7999999999999995E-3</v>
      </c>
      <c r="N118" s="83">
        <v>420057.6700000001</v>
      </c>
      <c r="O118" s="85">
        <v>154.68</v>
      </c>
      <c r="P118" s="83">
        <v>649.74518000000012</v>
      </c>
      <c r="Q118" s="84">
        <f t="shared" si="2"/>
        <v>1.438522213823064E-2</v>
      </c>
      <c r="R118" s="84">
        <f>P118/'סכום נכסי הקרן'!$C$42</f>
        <v>8.9330657640486748E-4</v>
      </c>
    </row>
    <row r="119" spans="2:18">
      <c r="B119" s="123" t="s">
        <v>2739</v>
      </c>
      <c r="C119" s="86" t="s">
        <v>2605</v>
      </c>
      <c r="D119" s="73">
        <v>90136004</v>
      </c>
      <c r="E119" s="73"/>
      <c r="F119" s="73" t="s">
        <v>301</v>
      </c>
      <c r="G119" s="99">
        <v>42521</v>
      </c>
      <c r="H119" s="73" t="s">
        <v>2602</v>
      </c>
      <c r="I119" s="83">
        <v>3.0999999999999996</v>
      </c>
      <c r="J119" s="86" t="s">
        <v>125</v>
      </c>
      <c r="K119" s="86" t="s">
        <v>129</v>
      </c>
      <c r="L119" s="87">
        <v>2.3E-2</v>
      </c>
      <c r="M119" s="87">
        <v>2.29E-2</v>
      </c>
      <c r="N119" s="83">
        <v>45716.81</v>
      </c>
      <c r="O119" s="85">
        <v>101.82</v>
      </c>
      <c r="P119" s="83">
        <v>46.548860000000005</v>
      </c>
      <c r="Q119" s="84">
        <f t="shared" si="2"/>
        <v>1.030582006597415E-3</v>
      </c>
      <c r="R119" s="84">
        <f>P119/'סכום נכסי הקרן'!$C$42</f>
        <v>6.399801651802861E-5</v>
      </c>
    </row>
    <row r="120" spans="2:18">
      <c r="B120" s="123" t="s">
        <v>2740</v>
      </c>
      <c r="C120" s="86" t="s">
        <v>2606</v>
      </c>
      <c r="D120" s="73">
        <v>414968</v>
      </c>
      <c r="E120" s="73"/>
      <c r="F120" s="73" t="s">
        <v>595</v>
      </c>
      <c r="G120" s="99">
        <v>42432</v>
      </c>
      <c r="H120" s="73" t="s">
        <v>127</v>
      </c>
      <c r="I120" s="83">
        <v>5.91</v>
      </c>
      <c r="J120" s="86" t="s">
        <v>429</v>
      </c>
      <c r="K120" s="86" t="s">
        <v>129</v>
      </c>
      <c r="L120" s="87">
        <v>2.5399999999999999E-2</v>
      </c>
      <c r="M120" s="87">
        <v>6.3E-3</v>
      </c>
      <c r="N120" s="83">
        <v>250760.18000000005</v>
      </c>
      <c r="O120" s="85">
        <v>113.26</v>
      </c>
      <c r="P120" s="83">
        <v>284.01099000000005</v>
      </c>
      <c r="Q120" s="84">
        <f t="shared" si="2"/>
        <v>6.2879438072150082E-3</v>
      </c>
      <c r="R120" s="84">
        <f>P120/'סכום נכסי הקרן'!$C$42</f>
        <v>3.9047443974614328E-4</v>
      </c>
    </row>
    <row r="121" spans="2:18">
      <c r="B121" s="123" t="s">
        <v>2741</v>
      </c>
      <c r="C121" s="86" t="s">
        <v>2606</v>
      </c>
      <c r="D121" s="73">
        <v>7134</v>
      </c>
      <c r="E121" s="73"/>
      <c r="F121" s="73" t="s">
        <v>595</v>
      </c>
      <c r="G121" s="99">
        <v>43705</v>
      </c>
      <c r="H121" s="73" t="s">
        <v>127</v>
      </c>
      <c r="I121" s="83">
        <v>6.4300000000000006</v>
      </c>
      <c r="J121" s="86" t="s">
        <v>429</v>
      </c>
      <c r="K121" s="86" t="s">
        <v>129</v>
      </c>
      <c r="L121" s="87">
        <v>0.04</v>
      </c>
      <c r="M121" s="87">
        <v>2.9300000000000003E-2</v>
      </c>
      <c r="N121" s="83">
        <v>23911.080000000005</v>
      </c>
      <c r="O121" s="85">
        <v>108.11</v>
      </c>
      <c r="P121" s="83">
        <v>25.850270000000005</v>
      </c>
      <c r="Q121" s="84">
        <f t="shared" si="2"/>
        <v>5.7231956115971403E-4</v>
      </c>
      <c r="R121" s="84">
        <f>P121/'סכום נכסי הקרן'!$C$42</f>
        <v>3.5540419388476958E-5</v>
      </c>
    </row>
    <row r="122" spans="2:18">
      <c r="B122" s="123" t="s">
        <v>2741</v>
      </c>
      <c r="C122" s="86" t="s">
        <v>2606</v>
      </c>
      <c r="D122" s="73">
        <v>487742</v>
      </c>
      <c r="E122" s="73"/>
      <c r="F122" s="73" t="s">
        <v>595</v>
      </c>
      <c r="G122" s="99">
        <v>43256</v>
      </c>
      <c r="H122" s="73" t="s">
        <v>127</v>
      </c>
      <c r="I122" s="83">
        <v>6.469999999999998</v>
      </c>
      <c r="J122" s="86" t="s">
        <v>429</v>
      </c>
      <c r="K122" s="86" t="s">
        <v>129</v>
      </c>
      <c r="L122" s="87">
        <v>0.04</v>
      </c>
      <c r="M122" s="87">
        <v>2.7200000000000002E-2</v>
      </c>
      <c r="N122" s="83">
        <v>392856.97</v>
      </c>
      <c r="O122" s="85">
        <v>110.09</v>
      </c>
      <c r="P122" s="83">
        <v>432.49623000000008</v>
      </c>
      <c r="Q122" s="84">
        <f t="shared" si="2"/>
        <v>9.5753759073630845E-3</v>
      </c>
      <c r="R122" s="84">
        <f>P122/'סכום נכסי הקרן'!$C$42</f>
        <v>5.946203810689479E-4</v>
      </c>
    </row>
    <row r="123" spans="2:18">
      <c r="B123" s="123" t="s">
        <v>2742</v>
      </c>
      <c r="C123" s="86" t="s">
        <v>2605</v>
      </c>
      <c r="D123" s="73">
        <v>90240690</v>
      </c>
      <c r="E123" s="73"/>
      <c r="F123" s="73" t="s">
        <v>595</v>
      </c>
      <c r="G123" s="99">
        <v>42326</v>
      </c>
      <c r="H123" s="73" t="s">
        <v>127</v>
      </c>
      <c r="I123" s="83">
        <v>9.6199999999999974</v>
      </c>
      <c r="J123" s="86" t="s">
        <v>429</v>
      </c>
      <c r="K123" s="86" t="s">
        <v>129</v>
      </c>
      <c r="L123" s="87">
        <v>3.4000000000000002E-2</v>
      </c>
      <c r="M123" s="87">
        <v>1.7799999999999996E-2</v>
      </c>
      <c r="N123" s="83">
        <v>8822.77</v>
      </c>
      <c r="O123" s="85">
        <v>117.21</v>
      </c>
      <c r="P123" s="83">
        <v>10.341200000000002</v>
      </c>
      <c r="Q123" s="84">
        <f t="shared" si="2"/>
        <v>2.2895200111506899E-4</v>
      </c>
      <c r="R123" s="84">
        <f>P123/'סכום נכסי הקרן'!$C$42</f>
        <v>1.4217669099012039E-5</v>
      </c>
    </row>
    <row r="124" spans="2:18">
      <c r="B124" s="123" t="s">
        <v>2742</v>
      </c>
      <c r="C124" s="86" t="s">
        <v>2605</v>
      </c>
      <c r="D124" s="73">
        <v>90240692</v>
      </c>
      <c r="E124" s="73"/>
      <c r="F124" s="73" t="s">
        <v>595</v>
      </c>
      <c r="G124" s="99">
        <v>42606</v>
      </c>
      <c r="H124" s="73" t="s">
        <v>127</v>
      </c>
      <c r="I124" s="83">
        <v>9.61</v>
      </c>
      <c r="J124" s="86" t="s">
        <v>429</v>
      </c>
      <c r="K124" s="86" t="s">
        <v>129</v>
      </c>
      <c r="L124" s="87">
        <v>3.4000000000000002E-2</v>
      </c>
      <c r="M124" s="87">
        <v>1.8199999999999997E-2</v>
      </c>
      <c r="N124" s="83">
        <v>37110.98000000001</v>
      </c>
      <c r="O124" s="85">
        <v>116.83</v>
      </c>
      <c r="P124" s="83">
        <v>43.356940000000009</v>
      </c>
      <c r="Q124" s="84">
        <f t="shared" si="2"/>
        <v>9.5991356662920922E-4</v>
      </c>
      <c r="R124" s="84">
        <f>P124/'סכום נכסי הקרן'!$C$42</f>
        <v>5.9609583613673371E-5</v>
      </c>
    </row>
    <row r="125" spans="2:18">
      <c r="B125" s="123" t="s">
        <v>2742</v>
      </c>
      <c r="C125" s="86" t="s">
        <v>2605</v>
      </c>
      <c r="D125" s="73">
        <v>90240693</v>
      </c>
      <c r="E125" s="73"/>
      <c r="F125" s="73" t="s">
        <v>595</v>
      </c>
      <c r="G125" s="99">
        <v>42648</v>
      </c>
      <c r="H125" s="73" t="s">
        <v>127</v>
      </c>
      <c r="I125" s="83">
        <v>9.61</v>
      </c>
      <c r="J125" s="86" t="s">
        <v>429</v>
      </c>
      <c r="K125" s="86" t="s">
        <v>129</v>
      </c>
      <c r="L125" s="87">
        <v>3.4000000000000002E-2</v>
      </c>
      <c r="M125" s="87">
        <v>1.8200000000000001E-2</v>
      </c>
      <c r="N125" s="83">
        <v>34042.12000000001</v>
      </c>
      <c r="O125" s="85">
        <v>116.8</v>
      </c>
      <c r="P125" s="83">
        <v>39.760990000000007</v>
      </c>
      <c r="Q125" s="84">
        <f t="shared" si="2"/>
        <v>8.8029998712105424E-4</v>
      </c>
      <c r="R125" s="84">
        <f>P125/'סכום נכסי הקרן'!$C$42</f>
        <v>5.4665667318021763E-5</v>
      </c>
    </row>
    <row r="126" spans="2:18">
      <c r="B126" s="123" t="s">
        <v>2742</v>
      </c>
      <c r="C126" s="86" t="s">
        <v>2605</v>
      </c>
      <c r="D126" s="73">
        <v>90240694</v>
      </c>
      <c r="E126" s="73"/>
      <c r="F126" s="73" t="s">
        <v>595</v>
      </c>
      <c r="G126" s="99">
        <v>42718</v>
      </c>
      <c r="H126" s="73" t="s">
        <v>127</v>
      </c>
      <c r="I126" s="83">
        <v>9.5799999999999983</v>
      </c>
      <c r="J126" s="86" t="s">
        <v>429</v>
      </c>
      <c r="K126" s="86" t="s">
        <v>129</v>
      </c>
      <c r="L126" s="87">
        <v>3.4000000000000002E-2</v>
      </c>
      <c r="M126" s="87">
        <v>1.89E-2</v>
      </c>
      <c r="N126" s="83">
        <v>23784.370000000006</v>
      </c>
      <c r="O126" s="85">
        <v>116.01</v>
      </c>
      <c r="P126" s="83">
        <v>27.592280000000006</v>
      </c>
      <c r="Q126" s="84">
        <f t="shared" si="2"/>
        <v>6.1088729754064279E-4</v>
      </c>
      <c r="R126" s="84">
        <f>P126/'סכום נכסי הקרן'!$C$42</f>
        <v>3.7935433675713445E-5</v>
      </c>
    </row>
    <row r="127" spans="2:18">
      <c r="B127" s="123" t="s">
        <v>2742</v>
      </c>
      <c r="C127" s="86" t="s">
        <v>2605</v>
      </c>
      <c r="D127" s="73">
        <v>90240695</v>
      </c>
      <c r="E127" s="73"/>
      <c r="F127" s="73" t="s">
        <v>595</v>
      </c>
      <c r="G127" s="99">
        <v>42900</v>
      </c>
      <c r="H127" s="73" t="s">
        <v>127</v>
      </c>
      <c r="I127" s="83">
        <v>9.4</v>
      </c>
      <c r="J127" s="86" t="s">
        <v>429</v>
      </c>
      <c r="K127" s="86" t="s">
        <v>129</v>
      </c>
      <c r="L127" s="87">
        <v>3.4000000000000002E-2</v>
      </c>
      <c r="M127" s="87">
        <v>2.46E-2</v>
      </c>
      <c r="N127" s="83">
        <v>28173.480000000003</v>
      </c>
      <c r="O127" s="85">
        <v>110.05</v>
      </c>
      <c r="P127" s="83">
        <v>31.005130000000005</v>
      </c>
      <c r="Q127" s="84">
        <f t="shared" si="2"/>
        <v>6.8644708141539263E-4</v>
      </c>
      <c r="R127" s="84">
        <f>P127/'סכום נכסי הקרן'!$C$42</f>
        <v>4.2627613692013606E-5</v>
      </c>
    </row>
    <row r="128" spans="2:18">
      <c r="B128" s="123" t="s">
        <v>2742</v>
      </c>
      <c r="C128" s="86" t="s">
        <v>2605</v>
      </c>
      <c r="D128" s="73">
        <v>90240696</v>
      </c>
      <c r="E128" s="73"/>
      <c r="F128" s="73" t="s">
        <v>595</v>
      </c>
      <c r="G128" s="99">
        <v>43075</v>
      </c>
      <c r="H128" s="73" t="s">
        <v>127</v>
      </c>
      <c r="I128" s="83">
        <v>9.2200000000000006</v>
      </c>
      <c r="J128" s="86" t="s">
        <v>429</v>
      </c>
      <c r="K128" s="86" t="s">
        <v>129</v>
      </c>
      <c r="L128" s="87">
        <v>3.4000000000000002E-2</v>
      </c>
      <c r="M128" s="87">
        <v>2.9799999999999997E-2</v>
      </c>
      <c r="N128" s="83">
        <v>17481.810000000005</v>
      </c>
      <c r="O128" s="85">
        <v>105</v>
      </c>
      <c r="P128" s="83">
        <v>18.355570000000004</v>
      </c>
      <c r="Q128" s="84">
        <f t="shared" si="2"/>
        <v>4.0638847359181977E-4</v>
      </c>
      <c r="R128" s="84">
        <f>P128/'סכום נכסי הקרן'!$C$42</f>
        <v>2.523628015933861E-5</v>
      </c>
    </row>
    <row r="129" spans="2:18">
      <c r="B129" s="123" t="s">
        <v>2742</v>
      </c>
      <c r="C129" s="86" t="s">
        <v>2605</v>
      </c>
      <c r="D129" s="73">
        <v>90240697</v>
      </c>
      <c r="E129" s="73"/>
      <c r="F129" s="73" t="s">
        <v>595</v>
      </c>
      <c r="G129" s="99">
        <v>43292</v>
      </c>
      <c r="H129" s="73" t="s">
        <v>127</v>
      </c>
      <c r="I129" s="83">
        <v>9.3699999999999992</v>
      </c>
      <c r="J129" s="86" t="s">
        <v>429</v>
      </c>
      <c r="K129" s="86" t="s">
        <v>129</v>
      </c>
      <c r="L129" s="87">
        <v>3.4000000000000002E-2</v>
      </c>
      <c r="M129" s="87">
        <v>2.5399999999999999E-2</v>
      </c>
      <c r="N129" s="83">
        <v>47668.920000000013</v>
      </c>
      <c r="O129" s="85">
        <v>109.24</v>
      </c>
      <c r="P129" s="83">
        <v>52.073650000000008</v>
      </c>
      <c r="Q129" s="84">
        <f t="shared" si="2"/>
        <v>1.1528996995383235E-3</v>
      </c>
      <c r="R129" s="84">
        <f>P129/'סכום נכסי הקרן'!$C$42</f>
        <v>7.1593811596117301E-5</v>
      </c>
    </row>
    <row r="130" spans="2:18">
      <c r="B130" s="123" t="s">
        <v>2743</v>
      </c>
      <c r="C130" s="86" t="s">
        <v>2605</v>
      </c>
      <c r="D130" s="73">
        <v>90240790</v>
      </c>
      <c r="E130" s="73"/>
      <c r="F130" s="73" t="s">
        <v>595</v>
      </c>
      <c r="G130" s="99">
        <v>42326</v>
      </c>
      <c r="H130" s="73" t="s">
        <v>127</v>
      </c>
      <c r="I130" s="83">
        <v>9.5400000000000009</v>
      </c>
      <c r="J130" s="86" t="s">
        <v>429</v>
      </c>
      <c r="K130" s="86" t="s">
        <v>129</v>
      </c>
      <c r="L130" s="87">
        <v>3.4000000000000002E-2</v>
      </c>
      <c r="M130" s="87">
        <v>2.0199999999999996E-2</v>
      </c>
      <c r="N130" s="83">
        <v>19637.750000000004</v>
      </c>
      <c r="O130" s="85">
        <v>114.67</v>
      </c>
      <c r="P130" s="83">
        <v>22.518250000000002</v>
      </c>
      <c r="Q130" s="84">
        <f t="shared" si="2"/>
        <v>4.9854933654792499E-4</v>
      </c>
      <c r="R130" s="84">
        <f>P130/'סכום נכסי הקרן'!$C$42</f>
        <v>3.095936904699917E-5</v>
      </c>
    </row>
    <row r="131" spans="2:18">
      <c r="B131" s="123" t="s">
        <v>2743</v>
      </c>
      <c r="C131" s="86" t="s">
        <v>2605</v>
      </c>
      <c r="D131" s="73">
        <v>90240792</v>
      </c>
      <c r="E131" s="73"/>
      <c r="F131" s="73" t="s">
        <v>595</v>
      </c>
      <c r="G131" s="99">
        <v>42606</v>
      </c>
      <c r="H131" s="73" t="s">
        <v>127</v>
      </c>
      <c r="I131" s="83">
        <v>9.48</v>
      </c>
      <c r="J131" s="86" t="s">
        <v>429</v>
      </c>
      <c r="K131" s="86" t="s">
        <v>129</v>
      </c>
      <c r="L131" s="87">
        <v>3.4000000000000002E-2</v>
      </c>
      <c r="M131" s="87">
        <v>2.2100000000000005E-2</v>
      </c>
      <c r="N131" s="83">
        <v>82601.810000000012</v>
      </c>
      <c r="O131" s="85">
        <v>112.66</v>
      </c>
      <c r="P131" s="83">
        <v>93.058899999999994</v>
      </c>
      <c r="Q131" s="84">
        <f t="shared" si="2"/>
        <v>2.0603045465291347E-3</v>
      </c>
      <c r="R131" s="84">
        <f>P131/'סכום נכסי הקרן'!$C$42</f>
        <v>1.2794266109523566E-4</v>
      </c>
    </row>
    <row r="132" spans="2:18">
      <c r="B132" s="123" t="s">
        <v>2743</v>
      </c>
      <c r="C132" s="86" t="s">
        <v>2605</v>
      </c>
      <c r="D132" s="73">
        <v>90240793</v>
      </c>
      <c r="E132" s="73"/>
      <c r="F132" s="73" t="s">
        <v>595</v>
      </c>
      <c r="G132" s="99">
        <v>42648</v>
      </c>
      <c r="H132" s="73" t="s">
        <v>127</v>
      </c>
      <c r="I132" s="83">
        <v>9.4799999999999986</v>
      </c>
      <c r="J132" s="86" t="s">
        <v>429</v>
      </c>
      <c r="K132" s="86" t="s">
        <v>129</v>
      </c>
      <c r="L132" s="87">
        <v>3.4000000000000002E-2</v>
      </c>
      <c r="M132" s="87">
        <v>2.1999999999999999E-2</v>
      </c>
      <c r="N132" s="83">
        <v>75771.110000000015</v>
      </c>
      <c r="O132" s="85">
        <v>112.74</v>
      </c>
      <c r="P132" s="83">
        <v>85.424420000000012</v>
      </c>
      <c r="Q132" s="84">
        <f t="shared" si="2"/>
        <v>1.8912787590506053E-3</v>
      </c>
      <c r="R132" s="84">
        <f>P132/'סכום נכסי הקרן'!$C$42</f>
        <v>1.1744634438314953E-4</v>
      </c>
    </row>
    <row r="133" spans="2:18">
      <c r="B133" s="123" t="s">
        <v>2743</v>
      </c>
      <c r="C133" s="86" t="s">
        <v>2605</v>
      </c>
      <c r="D133" s="73">
        <v>90240794</v>
      </c>
      <c r="E133" s="73"/>
      <c r="F133" s="73" t="s">
        <v>595</v>
      </c>
      <c r="G133" s="99">
        <v>42718</v>
      </c>
      <c r="H133" s="73" t="s">
        <v>127</v>
      </c>
      <c r="I133" s="83">
        <v>9.4699999999999989</v>
      </c>
      <c r="J133" s="86" t="s">
        <v>429</v>
      </c>
      <c r="K133" s="86" t="s">
        <v>129</v>
      </c>
      <c r="L133" s="87">
        <v>3.4000000000000002E-2</v>
      </c>
      <c r="M133" s="87">
        <v>2.2599999999999995E-2</v>
      </c>
      <c r="N133" s="83">
        <v>52939.360000000008</v>
      </c>
      <c r="O133" s="85">
        <v>112.13</v>
      </c>
      <c r="P133" s="83">
        <v>59.361060000000009</v>
      </c>
      <c r="Q133" s="84">
        <f t="shared" si="2"/>
        <v>1.3142414299415616E-3</v>
      </c>
      <c r="R133" s="84">
        <f>P133/'סכום נכסי הקרן'!$C$42</f>
        <v>8.1612956760008463E-5</v>
      </c>
    </row>
    <row r="134" spans="2:18">
      <c r="B134" s="123" t="s">
        <v>2743</v>
      </c>
      <c r="C134" s="86" t="s">
        <v>2605</v>
      </c>
      <c r="D134" s="73">
        <v>90240795</v>
      </c>
      <c r="E134" s="73"/>
      <c r="F134" s="73" t="s">
        <v>595</v>
      </c>
      <c r="G134" s="99">
        <v>42900</v>
      </c>
      <c r="H134" s="73" t="s">
        <v>127</v>
      </c>
      <c r="I134" s="83">
        <v>9.2100000000000009</v>
      </c>
      <c r="J134" s="86" t="s">
        <v>429</v>
      </c>
      <c r="K134" s="86" t="s">
        <v>129</v>
      </c>
      <c r="L134" s="87">
        <v>3.4000000000000002E-2</v>
      </c>
      <c r="M134" s="87">
        <v>3.0299999999999997E-2</v>
      </c>
      <c r="N134" s="83">
        <v>62708.69000000001</v>
      </c>
      <c r="O134" s="85">
        <v>104.52</v>
      </c>
      <c r="P134" s="83">
        <v>65.543480000000017</v>
      </c>
      <c r="Q134" s="84">
        <f t="shared" si="2"/>
        <v>1.4511189132833233E-3</v>
      </c>
      <c r="R134" s="84">
        <f>P134/'סכום נכסי הקרן'!$C$42</f>
        <v>9.0112898912864426E-5</v>
      </c>
    </row>
    <row r="135" spans="2:18">
      <c r="B135" s="123" t="s">
        <v>2743</v>
      </c>
      <c r="C135" s="86" t="s">
        <v>2605</v>
      </c>
      <c r="D135" s="73">
        <v>90240796</v>
      </c>
      <c r="E135" s="73"/>
      <c r="F135" s="73" t="s">
        <v>595</v>
      </c>
      <c r="G135" s="99">
        <v>43075</v>
      </c>
      <c r="H135" s="73" t="s">
        <v>127</v>
      </c>
      <c r="I135" s="83">
        <v>9.11</v>
      </c>
      <c r="J135" s="86" t="s">
        <v>429</v>
      </c>
      <c r="K135" s="86" t="s">
        <v>129</v>
      </c>
      <c r="L135" s="87">
        <v>3.4000000000000002E-2</v>
      </c>
      <c r="M135" s="87">
        <v>3.3399999999999999E-2</v>
      </c>
      <c r="N135" s="83">
        <v>38911.089999999997</v>
      </c>
      <c r="O135" s="85">
        <v>101.7</v>
      </c>
      <c r="P135" s="83">
        <v>39.57218000000001</v>
      </c>
      <c r="Q135" s="84">
        <f t="shared" si="2"/>
        <v>8.7611977328411704E-4</v>
      </c>
      <c r="R135" s="84">
        <f>P135/'סכום נכסי הקרן'!$C$42</f>
        <v>5.4406080606365048E-5</v>
      </c>
    </row>
    <row r="136" spans="2:18">
      <c r="B136" s="123" t="s">
        <v>2743</v>
      </c>
      <c r="C136" s="86" t="s">
        <v>2605</v>
      </c>
      <c r="D136" s="73">
        <v>90240797</v>
      </c>
      <c r="E136" s="73"/>
      <c r="F136" s="73" t="s">
        <v>595</v>
      </c>
      <c r="G136" s="99">
        <v>43292</v>
      </c>
      <c r="H136" s="73" t="s">
        <v>127</v>
      </c>
      <c r="I136" s="83">
        <v>9.14</v>
      </c>
      <c r="J136" s="86" t="s">
        <v>429</v>
      </c>
      <c r="K136" s="86" t="s">
        <v>129</v>
      </c>
      <c r="L136" s="87">
        <v>3.4000000000000002E-2</v>
      </c>
      <c r="M136" s="87">
        <v>3.2299999999999995E-2</v>
      </c>
      <c r="N136" s="83">
        <v>106101.70000000001</v>
      </c>
      <c r="O136" s="85">
        <v>102.7</v>
      </c>
      <c r="P136" s="83">
        <v>108.96670000000002</v>
      </c>
      <c r="Q136" s="84">
        <f t="shared" si="2"/>
        <v>2.412499905224286E-3</v>
      </c>
      <c r="R136" s="84">
        <f>P136/'סכום נכסי הקרן'!$C$42</f>
        <v>1.4981360803497805E-4</v>
      </c>
    </row>
    <row r="137" spans="2:18">
      <c r="B137" s="123" t="s">
        <v>2718</v>
      </c>
      <c r="C137" s="86" t="s">
        <v>2605</v>
      </c>
      <c r="D137" s="73">
        <v>90143221</v>
      </c>
      <c r="E137" s="73"/>
      <c r="F137" s="73" t="s">
        <v>754</v>
      </c>
      <c r="G137" s="99">
        <v>42516</v>
      </c>
      <c r="H137" s="73" t="s">
        <v>313</v>
      </c>
      <c r="I137" s="83">
        <v>4.74</v>
      </c>
      <c r="J137" s="86" t="s">
        <v>429</v>
      </c>
      <c r="K137" s="86" t="s">
        <v>129</v>
      </c>
      <c r="L137" s="87">
        <v>2.3269999999999999E-2</v>
      </c>
      <c r="M137" s="87">
        <v>2.2199999999999998E-2</v>
      </c>
      <c r="N137" s="83">
        <v>464478.09000000008</v>
      </c>
      <c r="O137" s="85">
        <v>102.2</v>
      </c>
      <c r="P137" s="83">
        <v>474.69661000000008</v>
      </c>
      <c r="Q137" s="84">
        <f t="shared" si="2"/>
        <v>1.0509683477936745E-2</v>
      </c>
      <c r="R137" s="84">
        <f>P137/'סכום נכסי הקרן'!$C$42</f>
        <v>6.5263986030661522E-4</v>
      </c>
    </row>
    <row r="138" spans="2:18">
      <c r="B138" s="123" t="s">
        <v>2739</v>
      </c>
      <c r="C138" s="86" t="s">
        <v>2605</v>
      </c>
      <c r="D138" s="73">
        <v>90136001</v>
      </c>
      <c r="E138" s="73"/>
      <c r="F138" s="73" t="s">
        <v>301</v>
      </c>
      <c r="G138" s="99">
        <v>42474</v>
      </c>
      <c r="H138" s="73" t="s">
        <v>2602</v>
      </c>
      <c r="I138" s="83">
        <v>1.97</v>
      </c>
      <c r="J138" s="86" t="s">
        <v>125</v>
      </c>
      <c r="K138" s="86" t="s">
        <v>129</v>
      </c>
      <c r="L138" s="87">
        <v>2.2000000000000002E-2</v>
      </c>
      <c r="M138" s="87">
        <v>2.2700000000000001E-2</v>
      </c>
      <c r="N138" s="83">
        <v>83952.550000000017</v>
      </c>
      <c r="O138" s="85">
        <v>99.99</v>
      </c>
      <c r="P138" s="83">
        <v>83.944160000000025</v>
      </c>
      <c r="Q138" s="84">
        <f t="shared" si="2"/>
        <v>1.8585061128228379E-3</v>
      </c>
      <c r="R138" s="84">
        <f>P138/'סכום נכסי הקרן'!$C$42</f>
        <v>1.1541119886227155E-4</v>
      </c>
    </row>
    <row r="139" spans="2:18">
      <c r="B139" s="123" t="s">
        <v>2739</v>
      </c>
      <c r="C139" s="86" t="s">
        <v>2605</v>
      </c>
      <c r="D139" s="73">
        <v>90136005</v>
      </c>
      <c r="E139" s="73"/>
      <c r="F139" s="73" t="s">
        <v>301</v>
      </c>
      <c r="G139" s="99">
        <v>42562</v>
      </c>
      <c r="H139" s="73" t="s">
        <v>2602</v>
      </c>
      <c r="I139" s="83">
        <v>3.0900000000000007</v>
      </c>
      <c r="J139" s="86" t="s">
        <v>125</v>
      </c>
      <c r="K139" s="86" t="s">
        <v>129</v>
      </c>
      <c r="L139" s="87">
        <v>3.3700000000000001E-2</v>
      </c>
      <c r="M139" s="87">
        <v>2.6100000000000002E-2</v>
      </c>
      <c r="N139" s="83">
        <v>23451.640000000003</v>
      </c>
      <c r="O139" s="85">
        <v>102.58</v>
      </c>
      <c r="P139" s="83">
        <v>24.05669</v>
      </c>
      <c r="Q139" s="84">
        <f t="shared" si="2"/>
        <v>5.3261007578471237E-4</v>
      </c>
      <c r="R139" s="84">
        <f>P139/'סכום נכסי הקרן'!$C$42</f>
        <v>3.3074503736269666E-5</v>
      </c>
    </row>
    <row r="140" spans="2:18">
      <c r="B140" s="123" t="s">
        <v>2739</v>
      </c>
      <c r="C140" s="86" t="s">
        <v>2605</v>
      </c>
      <c r="D140" s="73">
        <v>90136035</v>
      </c>
      <c r="E140" s="73"/>
      <c r="F140" s="73" t="s">
        <v>301</v>
      </c>
      <c r="G140" s="99">
        <v>42717</v>
      </c>
      <c r="H140" s="73" t="s">
        <v>2602</v>
      </c>
      <c r="I140" s="83">
        <v>2.910000000000001</v>
      </c>
      <c r="J140" s="86" t="s">
        <v>125</v>
      </c>
      <c r="K140" s="86" t="s">
        <v>129</v>
      </c>
      <c r="L140" s="87">
        <v>3.85E-2</v>
      </c>
      <c r="M140" s="87">
        <v>3.1800000000000009E-2</v>
      </c>
      <c r="N140" s="83">
        <v>5925.0000000000009</v>
      </c>
      <c r="O140" s="85">
        <v>102.26</v>
      </c>
      <c r="P140" s="83">
        <v>6.0588999999999995</v>
      </c>
      <c r="Q140" s="84">
        <f t="shared" si="2"/>
        <v>1.341427764240215E-4</v>
      </c>
      <c r="R140" s="84">
        <f>P140/'סכום נכסי הקרן'!$C$42</f>
        <v>8.3301198414114441E-6</v>
      </c>
    </row>
    <row r="141" spans="2:18">
      <c r="B141" s="123" t="s">
        <v>2739</v>
      </c>
      <c r="C141" s="86" t="s">
        <v>2605</v>
      </c>
      <c r="D141" s="73">
        <v>90136025</v>
      </c>
      <c r="E141" s="73"/>
      <c r="F141" s="73" t="s">
        <v>301</v>
      </c>
      <c r="G141" s="99">
        <v>42710</v>
      </c>
      <c r="H141" s="73" t="s">
        <v>2602</v>
      </c>
      <c r="I141" s="83">
        <v>2.91</v>
      </c>
      <c r="J141" s="86" t="s">
        <v>125</v>
      </c>
      <c r="K141" s="86" t="s">
        <v>129</v>
      </c>
      <c r="L141" s="87">
        <v>3.8399999999999997E-2</v>
      </c>
      <c r="M141" s="87">
        <v>3.1600000000000003E-2</v>
      </c>
      <c r="N141" s="83">
        <v>17714.030000000002</v>
      </c>
      <c r="O141" s="85">
        <v>102.26</v>
      </c>
      <c r="P141" s="83">
        <v>18.114370000000001</v>
      </c>
      <c r="Q141" s="84">
        <f t="shared" si="2"/>
        <v>4.0104835613263173E-4</v>
      </c>
      <c r="R141" s="84">
        <f>P141/'סכום נכסי הקרן'!$C$42</f>
        <v>2.4904664700138346E-5</v>
      </c>
    </row>
    <row r="142" spans="2:18">
      <c r="B142" s="123" t="s">
        <v>2739</v>
      </c>
      <c r="C142" s="86" t="s">
        <v>2605</v>
      </c>
      <c r="D142" s="73">
        <v>90136003</v>
      </c>
      <c r="E142" s="73"/>
      <c r="F142" s="73" t="s">
        <v>301</v>
      </c>
      <c r="G142" s="99">
        <v>42474</v>
      </c>
      <c r="H142" s="73" t="s">
        <v>2602</v>
      </c>
      <c r="I142" s="83">
        <v>4.0299999999999994</v>
      </c>
      <c r="J142" s="86" t="s">
        <v>125</v>
      </c>
      <c r="K142" s="86" t="s">
        <v>129</v>
      </c>
      <c r="L142" s="87">
        <v>3.6699999999999997E-2</v>
      </c>
      <c r="M142" s="87">
        <v>2.6599999999999999E-2</v>
      </c>
      <c r="N142" s="83">
        <v>82241.800000000017</v>
      </c>
      <c r="O142" s="85">
        <v>104.4</v>
      </c>
      <c r="P142" s="83">
        <v>85.860440000000011</v>
      </c>
      <c r="Q142" s="84">
        <f t="shared" si="2"/>
        <v>1.9009321504874011E-3</v>
      </c>
      <c r="R142" s="84">
        <f>P142/'סכום נכסי הקרן'!$C$42</f>
        <v>1.1804580944335059E-4</v>
      </c>
    </row>
    <row r="143" spans="2:18">
      <c r="B143" s="123" t="s">
        <v>2739</v>
      </c>
      <c r="C143" s="86" t="s">
        <v>2605</v>
      </c>
      <c r="D143" s="73">
        <v>90136002</v>
      </c>
      <c r="E143" s="73"/>
      <c r="F143" s="73" t="s">
        <v>301</v>
      </c>
      <c r="G143" s="99">
        <v>42474</v>
      </c>
      <c r="H143" s="73" t="s">
        <v>2602</v>
      </c>
      <c r="I143" s="83">
        <v>1.9599999999999997</v>
      </c>
      <c r="J143" s="86" t="s">
        <v>125</v>
      </c>
      <c r="K143" s="86" t="s">
        <v>129</v>
      </c>
      <c r="L143" s="87">
        <v>3.1800000000000002E-2</v>
      </c>
      <c r="M143" s="87">
        <v>2.6099999999999998E-2</v>
      </c>
      <c r="N143" s="83">
        <v>85969.250000000015</v>
      </c>
      <c r="O143" s="85">
        <v>101.3</v>
      </c>
      <c r="P143" s="83">
        <v>87.086850000000027</v>
      </c>
      <c r="Q143" s="84">
        <f t="shared" si="2"/>
        <v>1.9280846109066498E-3</v>
      </c>
      <c r="R143" s="84">
        <f>P143/'סכום נכסי הקרן'!$C$42</f>
        <v>1.1973194756655869E-4</v>
      </c>
    </row>
    <row r="144" spans="2:18">
      <c r="B144" s="123" t="s">
        <v>2744</v>
      </c>
      <c r="C144" s="86" t="s">
        <v>2606</v>
      </c>
      <c r="D144" s="73">
        <v>470540</v>
      </c>
      <c r="E144" s="73"/>
      <c r="F144" s="73" t="s">
        <v>301</v>
      </c>
      <c r="G144" s="99">
        <v>42884</v>
      </c>
      <c r="H144" s="73" t="s">
        <v>2602</v>
      </c>
      <c r="I144" s="83">
        <v>0.40999999999967135</v>
      </c>
      <c r="J144" s="86" t="s">
        <v>125</v>
      </c>
      <c r="K144" s="86" t="s">
        <v>129</v>
      </c>
      <c r="L144" s="87">
        <v>2.2099999999999998E-2</v>
      </c>
      <c r="M144" s="87">
        <v>1.699999999976997E-2</v>
      </c>
      <c r="N144" s="83">
        <v>30309.841457000002</v>
      </c>
      <c r="O144" s="85">
        <v>100.4</v>
      </c>
      <c r="P144" s="83">
        <v>30.431081861000006</v>
      </c>
      <c r="Q144" s="84">
        <f t="shared" si="2"/>
        <v>6.7373777590341811E-4</v>
      </c>
      <c r="R144" s="84">
        <f>P144/'סכום נכסי הקרן'!$C$42</f>
        <v>4.1838379706866272E-5</v>
      </c>
    </row>
    <row r="145" spans="2:18">
      <c r="B145" s="123" t="s">
        <v>2744</v>
      </c>
      <c r="C145" s="86" t="s">
        <v>2606</v>
      </c>
      <c r="D145" s="73">
        <v>484097</v>
      </c>
      <c r="E145" s="73"/>
      <c r="F145" s="73" t="s">
        <v>301</v>
      </c>
      <c r="G145" s="99">
        <v>43006</v>
      </c>
      <c r="H145" s="73" t="s">
        <v>2602</v>
      </c>
      <c r="I145" s="83">
        <v>0.62</v>
      </c>
      <c r="J145" s="86" t="s">
        <v>125</v>
      </c>
      <c r="K145" s="86" t="s">
        <v>129</v>
      </c>
      <c r="L145" s="87">
        <v>2.0799999999999999E-2</v>
      </c>
      <c r="M145" s="87">
        <v>1.8599999999999998E-2</v>
      </c>
      <c r="N145" s="83">
        <v>40413.121680000004</v>
      </c>
      <c r="O145" s="85">
        <v>100.15</v>
      </c>
      <c r="P145" s="83">
        <v>40.473740250000013</v>
      </c>
      <c r="Q145" s="84">
        <f t="shared" si="2"/>
        <v>8.9608012830706425E-4</v>
      </c>
      <c r="R145" s="84">
        <f>P145/'סכום נכסי הקרן'!$C$42</f>
        <v>5.564559684309992E-5</v>
      </c>
    </row>
    <row r="146" spans="2:18">
      <c r="B146" s="123" t="s">
        <v>2744</v>
      </c>
      <c r="C146" s="86" t="s">
        <v>2606</v>
      </c>
      <c r="D146" s="73">
        <v>523632</v>
      </c>
      <c r="E146" s="73"/>
      <c r="F146" s="73" t="s">
        <v>301</v>
      </c>
      <c r="G146" s="99">
        <v>43321</v>
      </c>
      <c r="H146" s="73" t="s">
        <v>2602</v>
      </c>
      <c r="I146" s="83">
        <v>0.96999999999061581</v>
      </c>
      <c r="J146" s="86" t="s">
        <v>125</v>
      </c>
      <c r="K146" s="86" t="s">
        <v>129</v>
      </c>
      <c r="L146" s="87">
        <v>2.3980000000000001E-2</v>
      </c>
      <c r="M146" s="87">
        <v>1.6699999999961357E-2</v>
      </c>
      <c r="N146" s="83">
        <v>89627.575036000009</v>
      </c>
      <c r="O146" s="85">
        <v>101.06</v>
      </c>
      <c r="P146" s="83">
        <v>90.577629805000015</v>
      </c>
      <c r="Q146" s="84">
        <f t="shared" si="2"/>
        <v>2.0053697443347643E-3</v>
      </c>
      <c r="R146" s="84">
        <f>P146/'סכום נכסי הקרן'!$C$42</f>
        <v>1.2453126990487568E-4</v>
      </c>
    </row>
    <row r="147" spans="2:18">
      <c r="B147" s="123" t="s">
        <v>2744</v>
      </c>
      <c r="C147" s="86" t="s">
        <v>2606</v>
      </c>
      <c r="D147" s="73">
        <v>524747</v>
      </c>
      <c r="E147" s="73"/>
      <c r="F147" s="73" t="s">
        <v>301</v>
      </c>
      <c r="G147" s="99">
        <v>43343</v>
      </c>
      <c r="H147" s="73" t="s">
        <v>2602</v>
      </c>
      <c r="I147" s="83">
        <v>1.0300000000030969</v>
      </c>
      <c r="J147" s="86" t="s">
        <v>125</v>
      </c>
      <c r="K147" s="86" t="s">
        <v>129</v>
      </c>
      <c r="L147" s="87">
        <v>2.3789999999999999E-2</v>
      </c>
      <c r="M147" s="87">
        <v>1.7200000000079634E-2</v>
      </c>
      <c r="N147" s="83">
        <v>89627.575036000009</v>
      </c>
      <c r="O147" s="85">
        <v>100.88</v>
      </c>
      <c r="P147" s="83">
        <v>90.416299523999996</v>
      </c>
      <c r="Q147" s="84">
        <f t="shared" si="2"/>
        <v>2.001797925718413E-3</v>
      </c>
      <c r="R147" s="84">
        <f>P147/'סכום נכסי הקרן'!$C$42</f>
        <v>1.2430946387163882E-4</v>
      </c>
    </row>
    <row r="148" spans="2:18">
      <c r="B148" s="123" t="s">
        <v>2744</v>
      </c>
      <c r="C148" s="86" t="s">
        <v>2606</v>
      </c>
      <c r="D148" s="73">
        <v>465782</v>
      </c>
      <c r="E148" s="73"/>
      <c r="F148" s="73" t="s">
        <v>301</v>
      </c>
      <c r="G148" s="99">
        <v>42828</v>
      </c>
      <c r="H148" s="73" t="s">
        <v>2602</v>
      </c>
      <c r="I148" s="83">
        <v>0.25999999999082812</v>
      </c>
      <c r="J148" s="86" t="s">
        <v>125</v>
      </c>
      <c r="K148" s="86" t="s">
        <v>129</v>
      </c>
      <c r="L148" s="87">
        <v>2.2700000000000001E-2</v>
      </c>
      <c r="M148" s="87">
        <v>1.6399999999698638E-2</v>
      </c>
      <c r="N148" s="83">
        <v>30309.841098000008</v>
      </c>
      <c r="O148" s="85">
        <v>100.72</v>
      </c>
      <c r="P148" s="83">
        <v>30.528070728000003</v>
      </c>
      <c r="Q148" s="84">
        <f t="shared" si="2"/>
        <v>6.758850890958457E-4</v>
      </c>
      <c r="R148" s="84">
        <f>P148/'סכום נכסי הקרן'!$C$42</f>
        <v>4.1971725509799592E-5</v>
      </c>
    </row>
    <row r="149" spans="2:18">
      <c r="B149" s="123" t="s">
        <v>2744</v>
      </c>
      <c r="C149" s="86" t="s">
        <v>2606</v>
      </c>
      <c r="D149" s="73">
        <v>467404</v>
      </c>
      <c r="E149" s="73"/>
      <c r="F149" s="73" t="s">
        <v>301</v>
      </c>
      <c r="G149" s="99">
        <v>42859</v>
      </c>
      <c r="H149" s="73" t="s">
        <v>2602</v>
      </c>
      <c r="I149" s="83">
        <v>0.33999999999671948</v>
      </c>
      <c r="J149" s="86" t="s">
        <v>125</v>
      </c>
      <c r="K149" s="86" t="s">
        <v>129</v>
      </c>
      <c r="L149" s="87">
        <v>2.2799999999999997E-2</v>
      </c>
      <c r="M149" s="87">
        <v>1.6699999999819571E-2</v>
      </c>
      <c r="N149" s="83">
        <v>30309.841457000002</v>
      </c>
      <c r="O149" s="85">
        <v>100.57</v>
      </c>
      <c r="P149" s="83">
        <v>30.482607965000003</v>
      </c>
      <c r="Q149" s="84">
        <f t="shared" si="2"/>
        <v>6.7487855304924861E-4</v>
      </c>
      <c r="R149" s="84">
        <f>P149/'סכום נכסי הקרן'!$C$42</f>
        <v>4.190922072112315E-5</v>
      </c>
    </row>
    <row r="150" spans="2:18">
      <c r="B150" s="123" t="s">
        <v>2744</v>
      </c>
      <c r="C150" s="86" t="s">
        <v>2606</v>
      </c>
      <c r="D150" s="73">
        <v>545876</v>
      </c>
      <c r="E150" s="73"/>
      <c r="F150" s="73" t="s">
        <v>301</v>
      </c>
      <c r="G150" s="99">
        <v>43614</v>
      </c>
      <c r="H150" s="73" t="s">
        <v>2602</v>
      </c>
      <c r="I150" s="83">
        <v>1.3900000000058643</v>
      </c>
      <c r="J150" s="86" t="s">
        <v>125</v>
      </c>
      <c r="K150" s="86" t="s">
        <v>129</v>
      </c>
      <c r="L150" s="87">
        <v>2.427E-2</v>
      </c>
      <c r="M150" s="87">
        <v>1.8600000000081943E-2</v>
      </c>
      <c r="N150" s="83">
        <v>123237.91587600001</v>
      </c>
      <c r="O150" s="85">
        <v>101.01</v>
      </c>
      <c r="P150" s="83">
        <v>124.48261649300001</v>
      </c>
      <c r="Q150" s="84">
        <f t="shared" si="2"/>
        <v>2.7560190451893433E-3</v>
      </c>
      <c r="R150" s="84">
        <f>P150/'סכום נכסי הקרן'!$C$42</f>
        <v>1.7114577127187294E-4</v>
      </c>
    </row>
    <row r="151" spans="2:18">
      <c r="B151" s="123" t="s">
        <v>2744</v>
      </c>
      <c r="C151" s="86" t="s">
        <v>2606</v>
      </c>
      <c r="D151" s="73">
        <v>7355</v>
      </c>
      <c r="E151" s="73"/>
      <c r="F151" s="73" t="s">
        <v>301</v>
      </c>
      <c r="G151" s="99">
        <v>43842</v>
      </c>
      <c r="H151" s="73" t="s">
        <v>2602</v>
      </c>
      <c r="I151" s="83">
        <v>1.6100000000037031</v>
      </c>
      <c r="J151" s="86" t="s">
        <v>125</v>
      </c>
      <c r="K151" s="86" t="s">
        <v>129</v>
      </c>
      <c r="L151" s="87">
        <v>2.0838000000000002E-2</v>
      </c>
      <c r="M151" s="87">
        <v>2.4800000000091943E-2</v>
      </c>
      <c r="N151" s="83">
        <v>156848.25628600002</v>
      </c>
      <c r="O151" s="85">
        <v>99.85</v>
      </c>
      <c r="P151" s="83">
        <v>156.61298752200003</v>
      </c>
      <c r="Q151" s="84">
        <f t="shared" si="2"/>
        <v>3.4673787272048919E-3</v>
      </c>
      <c r="R151" s="84">
        <f>P151/'סכום נכסי הקרן'!$C$42</f>
        <v>2.1532043023976882E-4</v>
      </c>
    </row>
    <row r="152" spans="2:18">
      <c r="B152" s="123" t="s">
        <v>2745</v>
      </c>
      <c r="C152" s="86" t="s">
        <v>2605</v>
      </c>
      <c r="D152" s="73">
        <v>7127</v>
      </c>
      <c r="E152" s="73"/>
      <c r="F152" s="73" t="s">
        <v>301</v>
      </c>
      <c r="G152" s="99">
        <v>43631</v>
      </c>
      <c r="H152" s="73" t="s">
        <v>2602</v>
      </c>
      <c r="I152" s="83">
        <v>6.5100000000000007</v>
      </c>
      <c r="J152" s="86" t="s">
        <v>365</v>
      </c>
      <c r="K152" s="86" t="s">
        <v>129</v>
      </c>
      <c r="L152" s="87">
        <v>3.1E-2</v>
      </c>
      <c r="M152" s="87">
        <v>1.8699999999999998E-2</v>
      </c>
      <c r="N152" s="83">
        <v>263969.46999999997</v>
      </c>
      <c r="O152" s="85">
        <v>108.39</v>
      </c>
      <c r="P152" s="83">
        <v>286.11651000000001</v>
      </c>
      <c r="Q152" s="84">
        <f t="shared" si="2"/>
        <v>6.3345595788264061E-3</v>
      </c>
      <c r="R152" s="84">
        <f>P152/'סכום נכסי הקרן'!$C$42</f>
        <v>3.9336922822730134E-4</v>
      </c>
    </row>
    <row r="153" spans="2:18">
      <c r="B153" s="123" t="s">
        <v>2745</v>
      </c>
      <c r="C153" s="86" t="s">
        <v>2605</v>
      </c>
      <c r="D153" s="73">
        <v>7128</v>
      </c>
      <c r="E153" s="73"/>
      <c r="F153" s="73" t="s">
        <v>301</v>
      </c>
      <c r="G153" s="99">
        <v>43634</v>
      </c>
      <c r="H153" s="73" t="s">
        <v>2602</v>
      </c>
      <c r="I153" s="83">
        <v>6.54</v>
      </c>
      <c r="J153" s="86" t="s">
        <v>365</v>
      </c>
      <c r="K153" s="86" t="s">
        <v>129</v>
      </c>
      <c r="L153" s="87">
        <v>2.4900000000000002E-2</v>
      </c>
      <c r="M153" s="87">
        <v>1.84E-2</v>
      </c>
      <c r="N153" s="83">
        <v>111847.15000000002</v>
      </c>
      <c r="O153" s="85">
        <v>106.12</v>
      </c>
      <c r="P153" s="83">
        <v>118.69219000000001</v>
      </c>
      <c r="Q153" s="84">
        <f t="shared" si="2"/>
        <v>2.6278202159546256E-3</v>
      </c>
      <c r="R153" s="84">
        <f>P153/'סכום נכסי הקרן'!$C$42</f>
        <v>1.6318476405611203E-4</v>
      </c>
    </row>
    <row r="154" spans="2:18">
      <c r="B154" s="123" t="s">
        <v>2745</v>
      </c>
      <c r="C154" s="86" t="s">
        <v>2605</v>
      </c>
      <c r="D154" s="73">
        <v>7130</v>
      </c>
      <c r="E154" s="73"/>
      <c r="F154" s="73" t="s">
        <v>301</v>
      </c>
      <c r="G154" s="99">
        <v>43634</v>
      </c>
      <c r="H154" s="73" t="s">
        <v>2602</v>
      </c>
      <c r="I154" s="83">
        <v>6.8900000000000006</v>
      </c>
      <c r="J154" s="86" t="s">
        <v>365</v>
      </c>
      <c r="K154" s="86" t="s">
        <v>129</v>
      </c>
      <c r="L154" s="87">
        <v>3.6000000000000004E-2</v>
      </c>
      <c r="M154" s="87">
        <v>1.8799999999999997E-2</v>
      </c>
      <c r="N154" s="83">
        <v>70740.020000000019</v>
      </c>
      <c r="O154" s="85">
        <v>112.53</v>
      </c>
      <c r="P154" s="83">
        <v>79.603730000000013</v>
      </c>
      <c r="Q154" s="84">
        <f t="shared" si="2"/>
        <v>1.7624099021122934E-3</v>
      </c>
      <c r="R154" s="84">
        <f>P154/'סכום נכסי הקרן'!$C$42</f>
        <v>1.0944372917911824E-4</v>
      </c>
    </row>
    <row r="155" spans="2:18">
      <c r="B155" s="123" t="s">
        <v>2746</v>
      </c>
      <c r="C155" s="86" t="s">
        <v>2605</v>
      </c>
      <c r="D155" s="73">
        <v>84666730</v>
      </c>
      <c r="E155" s="73"/>
      <c r="F155" s="73" t="s">
        <v>605</v>
      </c>
      <c r="G155" s="99">
        <v>43530</v>
      </c>
      <c r="H155" s="73" t="s">
        <v>127</v>
      </c>
      <c r="I155" s="83">
        <v>6.34</v>
      </c>
      <c r="J155" s="86" t="s">
        <v>429</v>
      </c>
      <c r="K155" s="86" t="s">
        <v>129</v>
      </c>
      <c r="L155" s="87">
        <v>3.4000000000000002E-2</v>
      </c>
      <c r="M155" s="87">
        <v>3.0300000000000004E-2</v>
      </c>
      <c r="N155" s="83">
        <v>251628.52000000005</v>
      </c>
      <c r="O155" s="85">
        <v>102.58</v>
      </c>
      <c r="P155" s="83">
        <v>258.12054000000006</v>
      </c>
      <c r="Q155" s="84">
        <f t="shared" si="2"/>
        <v>5.7147346692745724E-3</v>
      </c>
      <c r="R155" s="84">
        <f>P155/'סכום נכסי הקרן'!$C$42</f>
        <v>3.5487877861160226E-4</v>
      </c>
    </row>
    <row r="156" spans="2:18">
      <c r="B156" s="123" t="s">
        <v>2747</v>
      </c>
      <c r="C156" s="86" t="s">
        <v>2605</v>
      </c>
      <c r="D156" s="73">
        <v>455954</v>
      </c>
      <c r="E156" s="73"/>
      <c r="F156" s="73" t="s">
        <v>2608</v>
      </c>
      <c r="G156" s="99">
        <v>42732</v>
      </c>
      <c r="H156" s="73" t="s">
        <v>2602</v>
      </c>
      <c r="I156" s="83">
        <v>3.3600000000000003</v>
      </c>
      <c r="J156" s="86" t="s">
        <v>125</v>
      </c>
      <c r="K156" s="86" t="s">
        <v>129</v>
      </c>
      <c r="L156" s="87">
        <v>2.1613000000000004E-2</v>
      </c>
      <c r="M156" s="87">
        <v>1.5000000000000003E-2</v>
      </c>
      <c r="N156" s="83">
        <v>247555.11000000004</v>
      </c>
      <c r="O156" s="85">
        <v>103.5</v>
      </c>
      <c r="P156" s="83">
        <v>256.21953000000002</v>
      </c>
      <c r="Q156" s="84">
        <f t="shared" si="2"/>
        <v>5.6726467062103471E-3</v>
      </c>
      <c r="R156" s="84">
        <f>P156/'סכום נכסי הקרן'!$C$42</f>
        <v>3.5226516209379839E-4</v>
      </c>
    </row>
    <row r="157" spans="2:18">
      <c r="B157" s="123" t="s">
        <v>2748</v>
      </c>
      <c r="C157" s="86" t="s">
        <v>2605</v>
      </c>
      <c r="D157" s="73">
        <v>90145980</v>
      </c>
      <c r="E157" s="73"/>
      <c r="F157" s="73" t="s">
        <v>2608</v>
      </c>
      <c r="G157" s="99">
        <v>42242</v>
      </c>
      <c r="H157" s="73" t="s">
        <v>2602</v>
      </c>
      <c r="I157" s="83">
        <v>4.3600000000017971</v>
      </c>
      <c r="J157" s="86" t="s">
        <v>657</v>
      </c>
      <c r="K157" s="86" t="s">
        <v>129</v>
      </c>
      <c r="L157" s="87">
        <v>2.6600000000000002E-2</v>
      </c>
      <c r="M157" s="87">
        <v>1.8299999999991504E-2</v>
      </c>
      <c r="N157" s="83">
        <v>383710.84709300002</v>
      </c>
      <c r="O157" s="85">
        <v>104.36</v>
      </c>
      <c r="P157" s="83">
        <v>400.44066749800015</v>
      </c>
      <c r="Q157" s="84">
        <f t="shared" si="2"/>
        <v>8.8656724704600127E-3</v>
      </c>
      <c r="R157" s="84">
        <f>P157/'סכום נכסי הקרן'!$C$42</f>
        <v>5.5054857311279831E-4</v>
      </c>
    </row>
    <row r="158" spans="2:18">
      <c r="B158" s="123" t="s">
        <v>2749</v>
      </c>
      <c r="C158" s="86" t="s">
        <v>2606</v>
      </c>
      <c r="D158" s="73">
        <v>482154</v>
      </c>
      <c r="E158" s="73"/>
      <c r="F158" s="73" t="s">
        <v>2608</v>
      </c>
      <c r="G158" s="99">
        <v>42978</v>
      </c>
      <c r="H158" s="73" t="s">
        <v>2602</v>
      </c>
      <c r="I158" s="83">
        <v>2.529999999964319</v>
      </c>
      <c r="J158" s="86" t="s">
        <v>125</v>
      </c>
      <c r="K158" s="86" t="s">
        <v>129</v>
      </c>
      <c r="L158" s="87">
        <v>2.3E-2</v>
      </c>
      <c r="M158" s="87">
        <v>2.1399999999855125E-2</v>
      </c>
      <c r="N158" s="83">
        <v>37052.23485700001</v>
      </c>
      <c r="O158" s="85">
        <v>100.6</v>
      </c>
      <c r="P158" s="83">
        <v>37.274586961000011</v>
      </c>
      <c r="Q158" s="84">
        <f t="shared" si="2"/>
        <v>8.2525154483605468E-4</v>
      </c>
      <c r="R158" s="84">
        <f>P158/'סכום נכסי הקרן'!$C$42</f>
        <v>5.1247219202205431E-5</v>
      </c>
    </row>
    <row r="159" spans="2:18">
      <c r="B159" s="123" t="s">
        <v>2749</v>
      </c>
      <c r="C159" s="86" t="s">
        <v>2606</v>
      </c>
      <c r="D159" s="73">
        <v>482153</v>
      </c>
      <c r="E159" s="73"/>
      <c r="F159" s="73" t="s">
        <v>2608</v>
      </c>
      <c r="G159" s="99">
        <v>42978</v>
      </c>
      <c r="H159" s="73" t="s">
        <v>2602</v>
      </c>
      <c r="I159" s="83">
        <v>2.520000000007744</v>
      </c>
      <c r="J159" s="86" t="s">
        <v>125</v>
      </c>
      <c r="K159" s="86" t="s">
        <v>129</v>
      </c>
      <c r="L159" s="87">
        <v>2.76E-2</v>
      </c>
      <c r="M159" s="87">
        <v>2.2300000000150314E-2</v>
      </c>
      <c r="N159" s="83">
        <v>86455.214798000001</v>
      </c>
      <c r="O159" s="85">
        <v>101.57</v>
      </c>
      <c r="P159" s="83">
        <v>87.81256121600002</v>
      </c>
      <c r="Q159" s="84">
        <f t="shared" si="2"/>
        <v>1.9441517051640715E-3</v>
      </c>
      <c r="R159" s="84">
        <f>P159/'סכום נכסי הקרן'!$C$42</f>
        <v>1.2072969656382492E-4</v>
      </c>
    </row>
    <row r="160" spans="2:18">
      <c r="B160" s="123" t="s">
        <v>2750</v>
      </c>
      <c r="C160" s="86" t="s">
        <v>2605</v>
      </c>
      <c r="D160" s="73">
        <v>90145362</v>
      </c>
      <c r="E160" s="73"/>
      <c r="F160" s="73" t="s">
        <v>605</v>
      </c>
      <c r="G160" s="99">
        <v>42794</v>
      </c>
      <c r="H160" s="73" t="s">
        <v>127</v>
      </c>
      <c r="I160" s="83">
        <v>6.7000000000000011</v>
      </c>
      <c r="J160" s="86" t="s">
        <v>429</v>
      </c>
      <c r="K160" s="86" t="s">
        <v>129</v>
      </c>
      <c r="L160" s="87">
        <v>2.8999999999999998E-2</v>
      </c>
      <c r="M160" s="87">
        <v>1.47E-2</v>
      </c>
      <c r="N160" s="83">
        <v>562796.7300000001</v>
      </c>
      <c r="O160" s="85">
        <v>111.33</v>
      </c>
      <c r="P160" s="83">
        <v>626.56162000000006</v>
      </c>
      <c r="Q160" s="84">
        <f t="shared" si="2"/>
        <v>1.3871942977691121E-2</v>
      </c>
      <c r="R160" s="84">
        <f>P160/'סכום נכסי הקרן'!$C$42</f>
        <v>8.614325013829075E-4</v>
      </c>
    </row>
    <row r="161" spans="2:18">
      <c r="B161" s="123" t="s">
        <v>2751</v>
      </c>
      <c r="C161" s="86" t="s">
        <v>2605</v>
      </c>
      <c r="D161" s="73">
        <v>90839511</v>
      </c>
      <c r="E161" s="73"/>
      <c r="F161" s="73" t="s">
        <v>605</v>
      </c>
      <c r="G161" s="99">
        <v>41816</v>
      </c>
      <c r="H161" s="73" t="s">
        <v>127</v>
      </c>
      <c r="I161" s="83">
        <v>8.0399999999999991</v>
      </c>
      <c r="J161" s="86" t="s">
        <v>429</v>
      </c>
      <c r="K161" s="86" t="s">
        <v>129</v>
      </c>
      <c r="L161" s="87">
        <v>4.4999999999999998E-2</v>
      </c>
      <c r="M161" s="87">
        <v>1.7899999999999999E-2</v>
      </c>
      <c r="N161" s="83">
        <v>80548.99000000002</v>
      </c>
      <c r="O161" s="85">
        <v>123.21</v>
      </c>
      <c r="P161" s="83">
        <v>99.244410000000016</v>
      </c>
      <c r="Q161" s="84">
        <f t="shared" ref="Q161:Q217" si="3">P161/$P$10</f>
        <v>2.1972504418234211E-3</v>
      </c>
      <c r="R161" s="84">
        <f>P161/'סכום נכסי הקרן'!$C$42</f>
        <v>1.3644685155559137E-4</v>
      </c>
    </row>
    <row r="162" spans="2:18">
      <c r="B162" s="123" t="s">
        <v>2751</v>
      </c>
      <c r="C162" s="86" t="s">
        <v>2605</v>
      </c>
      <c r="D162" s="73">
        <v>90839541</v>
      </c>
      <c r="E162" s="73"/>
      <c r="F162" s="73" t="s">
        <v>605</v>
      </c>
      <c r="G162" s="99">
        <v>42625</v>
      </c>
      <c r="H162" s="73" t="s">
        <v>127</v>
      </c>
      <c r="I162" s="83">
        <v>7.9099999999999993</v>
      </c>
      <c r="J162" s="86" t="s">
        <v>429</v>
      </c>
      <c r="K162" s="86" t="s">
        <v>129</v>
      </c>
      <c r="L162" s="87">
        <v>4.4999999999999998E-2</v>
      </c>
      <c r="M162" s="87">
        <v>2.2600000000000002E-2</v>
      </c>
      <c r="N162" s="83">
        <v>22429.570000000003</v>
      </c>
      <c r="O162" s="85">
        <v>119.43</v>
      </c>
      <c r="P162" s="83">
        <v>26.787640000000003</v>
      </c>
      <c r="Q162" s="84">
        <f t="shared" si="3"/>
        <v>5.930727365441212E-4</v>
      </c>
      <c r="R162" s="84">
        <f>P162/'סכום נכסי הקרן'!$C$42</f>
        <v>3.6829168903363134E-5</v>
      </c>
    </row>
    <row r="163" spans="2:18">
      <c r="B163" s="123" t="s">
        <v>2751</v>
      </c>
      <c r="C163" s="86" t="s">
        <v>2605</v>
      </c>
      <c r="D163" s="73">
        <v>90839542</v>
      </c>
      <c r="E163" s="73"/>
      <c r="F163" s="73" t="s">
        <v>605</v>
      </c>
      <c r="G163" s="99">
        <v>42716</v>
      </c>
      <c r="H163" s="73" t="s">
        <v>127</v>
      </c>
      <c r="I163" s="83">
        <v>7.9599999999999991</v>
      </c>
      <c r="J163" s="86" t="s">
        <v>429</v>
      </c>
      <c r="K163" s="86" t="s">
        <v>129</v>
      </c>
      <c r="L163" s="87">
        <v>4.4999999999999998E-2</v>
      </c>
      <c r="M163" s="87">
        <v>2.0499999999999997E-2</v>
      </c>
      <c r="N163" s="83">
        <v>16969.280000000002</v>
      </c>
      <c r="O163" s="85">
        <v>121.57</v>
      </c>
      <c r="P163" s="83">
        <v>20.629560000000005</v>
      </c>
      <c r="Q163" s="84">
        <f t="shared" si="3"/>
        <v>4.5673413570217989E-4</v>
      </c>
      <c r="R163" s="84">
        <f>P163/'סכום נכסי הקרן'!$C$42</f>
        <v>2.836269076492233E-5</v>
      </c>
    </row>
    <row r="164" spans="2:18">
      <c r="B164" s="123" t="s">
        <v>2751</v>
      </c>
      <c r="C164" s="86" t="s">
        <v>2605</v>
      </c>
      <c r="D164" s="73">
        <v>90839544</v>
      </c>
      <c r="E164" s="73"/>
      <c r="F164" s="73" t="s">
        <v>605</v>
      </c>
      <c r="G164" s="99">
        <v>42803</v>
      </c>
      <c r="H164" s="73" t="s">
        <v>127</v>
      </c>
      <c r="I164" s="83">
        <v>7.85</v>
      </c>
      <c r="J164" s="86" t="s">
        <v>429</v>
      </c>
      <c r="K164" s="86" t="s">
        <v>129</v>
      </c>
      <c r="L164" s="87">
        <v>4.4999999999999998E-2</v>
      </c>
      <c r="M164" s="87">
        <v>2.4900000000000002E-2</v>
      </c>
      <c r="N164" s="83">
        <v>108751.87000000002</v>
      </c>
      <c r="O164" s="85">
        <v>118.22</v>
      </c>
      <c r="P164" s="83">
        <v>128.56646000000003</v>
      </c>
      <c r="Q164" s="84">
        <f t="shared" si="3"/>
        <v>2.8464344847097508E-3</v>
      </c>
      <c r="R164" s="84">
        <f>P164/'סכום נכסי הקרן'!$C$42</f>
        <v>1.7676047127135802E-4</v>
      </c>
    </row>
    <row r="165" spans="2:18">
      <c r="B165" s="123" t="s">
        <v>2751</v>
      </c>
      <c r="C165" s="86" t="s">
        <v>2605</v>
      </c>
      <c r="D165" s="73">
        <v>90839545</v>
      </c>
      <c r="E165" s="73"/>
      <c r="F165" s="73" t="s">
        <v>605</v>
      </c>
      <c r="G165" s="99">
        <v>42898</v>
      </c>
      <c r="H165" s="73" t="s">
        <v>127</v>
      </c>
      <c r="I165" s="83">
        <v>7.7999999999999989</v>
      </c>
      <c r="J165" s="86" t="s">
        <v>429</v>
      </c>
      <c r="K165" s="86" t="s">
        <v>129</v>
      </c>
      <c r="L165" s="87">
        <v>4.4999999999999998E-2</v>
      </c>
      <c r="M165" s="87">
        <v>2.7299999999999994E-2</v>
      </c>
      <c r="N165" s="83">
        <v>20453.430000000004</v>
      </c>
      <c r="O165" s="85">
        <v>115.5</v>
      </c>
      <c r="P165" s="83">
        <v>23.623720000000006</v>
      </c>
      <c r="Q165" s="84">
        <f t="shared" si="3"/>
        <v>5.2302421070882276E-4</v>
      </c>
      <c r="R165" s="84">
        <f>P165/'סכום נכסי הקרן'!$C$42</f>
        <v>3.2479231989296478E-5</v>
      </c>
    </row>
    <row r="166" spans="2:18">
      <c r="B166" s="123" t="s">
        <v>2751</v>
      </c>
      <c r="C166" s="86" t="s">
        <v>2605</v>
      </c>
      <c r="D166" s="73">
        <v>90839546</v>
      </c>
      <c r="E166" s="73"/>
      <c r="F166" s="73" t="s">
        <v>605</v>
      </c>
      <c r="G166" s="99">
        <v>42989</v>
      </c>
      <c r="H166" s="73" t="s">
        <v>127</v>
      </c>
      <c r="I166" s="83">
        <v>7.7700000000000005</v>
      </c>
      <c r="J166" s="86" t="s">
        <v>429</v>
      </c>
      <c r="K166" s="86" t="s">
        <v>129</v>
      </c>
      <c r="L166" s="87">
        <v>4.4999999999999998E-2</v>
      </c>
      <c r="M166" s="87">
        <v>2.8199999999999999E-2</v>
      </c>
      <c r="N166" s="83">
        <v>25773.910000000003</v>
      </c>
      <c r="O166" s="85">
        <v>115.17</v>
      </c>
      <c r="P166" s="83">
        <v>29.683820000000004</v>
      </c>
      <c r="Q166" s="84">
        <f t="shared" si="3"/>
        <v>6.5719355488139738E-4</v>
      </c>
      <c r="R166" s="84">
        <f>P166/'סכום נכסי הקרן'!$C$42</f>
        <v>4.0811001658863144E-5</v>
      </c>
    </row>
    <row r="167" spans="2:18">
      <c r="B167" s="123" t="s">
        <v>2751</v>
      </c>
      <c r="C167" s="86" t="s">
        <v>2605</v>
      </c>
      <c r="D167" s="73">
        <v>90839547</v>
      </c>
      <c r="E167" s="73"/>
      <c r="F167" s="73" t="s">
        <v>605</v>
      </c>
      <c r="G167" s="99">
        <v>43080</v>
      </c>
      <c r="H167" s="73" t="s">
        <v>127</v>
      </c>
      <c r="I167" s="83">
        <v>7.7200000000000024</v>
      </c>
      <c r="J167" s="86" t="s">
        <v>429</v>
      </c>
      <c r="K167" s="86" t="s">
        <v>129</v>
      </c>
      <c r="L167" s="87">
        <v>4.4999999999999998E-2</v>
      </c>
      <c r="M167" s="87">
        <v>3.0600000000000006E-2</v>
      </c>
      <c r="N167" s="83">
        <v>7985.630000000001</v>
      </c>
      <c r="O167" s="85">
        <v>112.37</v>
      </c>
      <c r="P167" s="83">
        <v>8.9734599999999993</v>
      </c>
      <c r="Q167" s="84">
        <f t="shared" si="3"/>
        <v>1.9867052410997045E-4</v>
      </c>
      <c r="R167" s="84">
        <f>P167/'סכום נכסי הקרן'!$C$42</f>
        <v>1.2337222464822316E-5</v>
      </c>
    </row>
    <row r="168" spans="2:18">
      <c r="B168" s="123" t="s">
        <v>2751</v>
      </c>
      <c r="C168" s="86" t="s">
        <v>2605</v>
      </c>
      <c r="D168" s="73">
        <v>90839548</v>
      </c>
      <c r="E168" s="73"/>
      <c r="F168" s="73" t="s">
        <v>605</v>
      </c>
      <c r="G168" s="99">
        <v>43171</v>
      </c>
      <c r="H168" s="73" t="s">
        <v>127</v>
      </c>
      <c r="I168" s="83">
        <v>7.589999999999999</v>
      </c>
      <c r="J168" s="86" t="s">
        <v>429</v>
      </c>
      <c r="K168" s="86" t="s">
        <v>129</v>
      </c>
      <c r="L168" s="87">
        <v>4.4999999999999998E-2</v>
      </c>
      <c r="M168" s="87">
        <v>3.0600000000000002E-2</v>
      </c>
      <c r="N168" s="83">
        <v>5966.7700000000013</v>
      </c>
      <c r="O168" s="85">
        <v>112.93</v>
      </c>
      <c r="P168" s="83">
        <v>6.7382800000000014</v>
      </c>
      <c r="Q168" s="84">
        <f t="shared" si="3"/>
        <v>1.4918410726740098E-4</v>
      </c>
      <c r="R168" s="84">
        <f>P168/'סכום נכסי הקרן'!$C$42</f>
        <v>9.2641700514921711E-6</v>
      </c>
    </row>
    <row r="169" spans="2:18">
      <c r="B169" s="123" t="s">
        <v>2751</v>
      </c>
      <c r="C169" s="86" t="s">
        <v>2605</v>
      </c>
      <c r="D169" s="73">
        <v>90839550</v>
      </c>
      <c r="E169" s="73"/>
      <c r="F169" s="73" t="s">
        <v>605</v>
      </c>
      <c r="G169" s="99">
        <v>43341</v>
      </c>
      <c r="H169" s="73" t="s">
        <v>127</v>
      </c>
      <c r="I169" s="83">
        <v>7.77</v>
      </c>
      <c r="J169" s="86" t="s">
        <v>429</v>
      </c>
      <c r="K169" s="86" t="s">
        <v>129</v>
      </c>
      <c r="L169" s="87">
        <v>4.4999999999999998E-2</v>
      </c>
      <c r="M169" s="87">
        <v>2.8499999999999991E-2</v>
      </c>
      <c r="N169" s="83">
        <v>14969.150000000001</v>
      </c>
      <c r="O169" s="85">
        <v>113.46</v>
      </c>
      <c r="P169" s="83">
        <v>16.983990000000006</v>
      </c>
      <c r="Q169" s="84">
        <f t="shared" si="3"/>
        <v>3.7602197979135117E-4</v>
      </c>
      <c r="R169" s="84">
        <f>P169/'סכום נכסי הקרן'!$C$42</f>
        <v>2.3350554075052171E-5</v>
      </c>
    </row>
    <row r="170" spans="2:18">
      <c r="B170" s="123" t="s">
        <v>2751</v>
      </c>
      <c r="C170" s="86" t="s">
        <v>2605</v>
      </c>
      <c r="D170" s="73">
        <v>90839551</v>
      </c>
      <c r="E170" s="73"/>
      <c r="F170" s="73" t="s">
        <v>605</v>
      </c>
      <c r="G170" s="99">
        <v>43990</v>
      </c>
      <c r="H170" s="73" t="s">
        <v>127</v>
      </c>
      <c r="I170" s="83">
        <v>7.4300000000000006</v>
      </c>
      <c r="J170" s="86" t="s">
        <v>429</v>
      </c>
      <c r="K170" s="86" t="s">
        <v>129</v>
      </c>
      <c r="L170" s="87">
        <v>4.4999999999999998E-2</v>
      </c>
      <c r="M170" s="87">
        <v>4.2700000000000002E-2</v>
      </c>
      <c r="N170" s="83">
        <v>15438.990000000002</v>
      </c>
      <c r="O170" s="85">
        <v>102.25</v>
      </c>
      <c r="P170" s="83">
        <v>15.786370000000003</v>
      </c>
      <c r="Q170" s="84">
        <f t="shared" si="3"/>
        <v>3.4950692393947427E-4</v>
      </c>
      <c r="R170" s="84">
        <f>P170/'סכום נכסי הקרן'!$C$42</f>
        <v>2.1703998079001535E-5</v>
      </c>
    </row>
    <row r="171" spans="2:18">
      <c r="B171" s="123" t="s">
        <v>2751</v>
      </c>
      <c r="C171" s="86" t="s">
        <v>2605</v>
      </c>
      <c r="D171" s="73">
        <v>90839512</v>
      </c>
      <c r="E171" s="73"/>
      <c r="F171" s="73" t="s">
        <v>605</v>
      </c>
      <c r="G171" s="99">
        <v>41893</v>
      </c>
      <c r="H171" s="73" t="s">
        <v>127</v>
      </c>
      <c r="I171" s="83">
        <v>8.0399999999999991</v>
      </c>
      <c r="J171" s="86" t="s">
        <v>429</v>
      </c>
      <c r="K171" s="86" t="s">
        <v>129</v>
      </c>
      <c r="L171" s="87">
        <v>4.4999999999999998E-2</v>
      </c>
      <c r="M171" s="87">
        <v>1.7899999999999999E-2</v>
      </c>
      <c r="N171" s="83">
        <v>15802.890000000003</v>
      </c>
      <c r="O171" s="85">
        <v>123.12</v>
      </c>
      <c r="P171" s="83">
        <v>19.456520000000005</v>
      </c>
      <c r="Q171" s="84">
        <f t="shared" si="3"/>
        <v>4.3076327589983387E-4</v>
      </c>
      <c r="R171" s="84">
        <f>P171/'סכום נכסי הקרן'!$C$42</f>
        <v>2.6749928748917895E-5</v>
      </c>
    </row>
    <row r="172" spans="2:18">
      <c r="B172" s="123" t="s">
        <v>2751</v>
      </c>
      <c r="C172" s="86" t="s">
        <v>2605</v>
      </c>
      <c r="D172" s="73">
        <v>90839513</v>
      </c>
      <c r="E172" s="73"/>
      <c r="F172" s="73" t="s">
        <v>605</v>
      </c>
      <c r="G172" s="99">
        <v>42151</v>
      </c>
      <c r="H172" s="73" t="s">
        <v>127</v>
      </c>
      <c r="I172" s="83">
        <v>8.0399999999999991</v>
      </c>
      <c r="J172" s="86" t="s">
        <v>429</v>
      </c>
      <c r="K172" s="86" t="s">
        <v>129</v>
      </c>
      <c r="L172" s="87">
        <v>4.4999999999999998E-2</v>
      </c>
      <c r="M172" s="87">
        <v>1.7900000000000003E-2</v>
      </c>
      <c r="N172" s="83">
        <v>57872.900000000009</v>
      </c>
      <c r="O172" s="85">
        <v>123.97</v>
      </c>
      <c r="P172" s="83">
        <v>71.745030000000014</v>
      </c>
      <c r="Q172" s="84">
        <f t="shared" si="3"/>
        <v>1.5884199308166033E-3</v>
      </c>
      <c r="R172" s="84">
        <f>P172/'סכום נכסי הקרן'!$C$42</f>
        <v>9.8639142076228266E-5</v>
      </c>
    </row>
    <row r="173" spans="2:18">
      <c r="B173" s="123" t="s">
        <v>2751</v>
      </c>
      <c r="C173" s="86" t="s">
        <v>2605</v>
      </c>
      <c r="D173" s="73">
        <v>90839515</v>
      </c>
      <c r="E173" s="73"/>
      <c r="F173" s="73" t="s">
        <v>605</v>
      </c>
      <c r="G173" s="99">
        <v>42166</v>
      </c>
      <c r="H173" s="73" t="s">
        <v>127</v>
      </c>
      <c r="I173" s="83">
        <v>8.0399999999999991</v>
      </c>
      <c r="J173" s="86" t="s">
        <v>429</v>
      </c>
      <c r="K173" s="86" t="s">
        <v>129</v>
      </c>
      <c r="L173" s="87">
        <v>4.4999999999999998E-2</v>
      </c>
      <c r="M173" s="87">
        <v>1.7899999999999999E-2</v>
      </c>
      <c r="N173" s="83">
        <v>54452.060000000012</v>
      </c>
      <c r="O173" s="85">
        <v>123.97</v>
      </c>
      <c r="P173" s="83">
        <v>67.504220000000018</v>
      </c>
      <c r="Q173" s="84">
        <f t="shared" si="3"/>
        <v>1.4945292860317819E-3</v>
      </c>
      <c r="R173" s="84">
        <f>P173/'סכום נכסי הקרן'!$C$42</f>
        <v>9.2808635627094588E-5</v>
      </c>
    </row>
    <row r="174" spans="2:18">
      <c r="B174" s="123" t="s">
        <v>2751</v>
      </c>
      <c r="C174" s="86" t="s">
        <v>2605</v>
      </c>
      <c r="D174" s="73">
        <v>90839516</v>
      </c>
      <c r="E174" s="73"/>
      <c r="F174" s="73" t="s">
        <v>605</v>
      </c>
      <c r="G174" s="99">
        <v>42257</v>
      </c>
      <c r="H174" s="73" t="s">
        <v>127</v>
      </c>
      <c r="I174" s="83">
        <v>8.0399999999999991</v>
      </c>
      <c r="J174" s="86" t="s">
        <v>429</v>
      </c>
      <c r="K174" s="86" t="s">
        <v>129</v>
      </c>
      <c r="L174" s="87">
        <v>4.4999999999999998E-2</v>
      </c>
      <c r="M174" s="87">
        <v>1.7900000000000003E-2</v>
      </c>
      <c r="N174" s="83">
        <v>28936.080000000005</v>
      </c>
      <c r="O174" s="85">
        <v>123.14</v>
      </c>
      <c r="P174" s="83">
        <v>35.631890000000006</v>
      </c>
      <c r="Q174" s="84">
        <f t="shared" si="3"/>
        <v>7.8888257832862867E-4</v>
      </c>
      <c r="R174" s="84">
        <f>P174/'סכום נכסי הקרן'!$C$42</f>
        <v>4.8988746121571583E-5</v>
      </c>
    </row>
    <row r="175" spans="2:18">
      <c r="B175" s="123" t="s">
        <v>2751</v>
      </c>
      <c r="C175" s="86" t="s">
        <v>2605</v>
      </c>
      <c r="D175" s="73">
        <v>90839517</v>
      </c>
      <c r="E175" s="73"/>
      <c r="F175" s="73" t="s">
        <v>605</v>
      </c>
      <c r="G175" s="99">
        <v>42348</v>
      </c>
      <c r="H175" s="73" t="s">
        <v>127</v>
      </c>
      <c r="I175" s="83">
        <v>8.0400000000000009</v>
      </c>
      <c r="J175" s="86" t="s">
        <v>429</v>
      </c>
      <c r="K175" s="86" t="s">
        <v>129</v>
      </c>
      <c r="L175" s="87">
        <v>4.4999999999999998E-2</v>
      </c>
      <c r="M175" s="87">
        <v>1.7900000000000003E-2</v>
      </c>
      <c r="N175" s="83">
        <v>50108.220000000008</v>
      </c>
      <c r="O175" s="85">
        <v>123.72</v>
      </c>
      <c r="P175" s="83">
        <v>61.993890000000007</v>
      </c>
      <c r="Q175" s="84">
        <f t="shared" si="3"/>
        <v>1.3725317344609391E-3</v>
      </c>
      <c r="R175" s="84">
        <f>P175/'סכום נכסי הקרן'!$C$42</f>
        <v>8.5232720978276348E-5</v>
      </c>
    </row>
    <row r="176" spans="2:18">
      <c r="B176" s="123" t="s">
        <v>2751</v>
      </c>
      <c r="C176" s="86" t="s">
        <v>2605</v>
      </c>
      <c r="D176" s="73">
        <v>90839518</v>
      </c>
      <c r="E176" s="73"/>
      <c r="F176" s="73" t="s">
        <v>605</v>
      </c>
      <c r="G176" s="99">
        <v>42439</v>
      </c>
      <c r="H176" s="73" t="s">
        <v>127</v>
      </c>
      <c r="I176" s="83">
        <v>8.0400000000000009</v>
      </c>
      <c r="J176" s="86" t="s">
        <v>429</v>
      </c>
      <c r="K176" s="86" t="s">
        <v>129</v>
      </c>
      <c r="L176" s="87">
        <v>4.4999999999999998E-2</v>
      </c>
      <c r="M176" s="87">
        <v>1.7900000000000003E-2</v>
      </c>
      <c r="N176" s="83">
        <v>59512.770000000011</v>
      </c>
      <c r="O176" s="85">
        <v>124.98</v>
      </c>
      <c r="P176" s="83">
        <v>74.37906000000001</v>
      </c>
      <c r="Q176" s="84">
        <f t="shared" si="3"/>
        <v>1.6467368030845338E-3</v>
      </c>
      <c r="R176" s="84">
        <f>P176/'סכום נכסי הקרן'!$C$42</f>
        <v>1.0226055612265137E-4</v>
      </c>
    </row>
    <row r="177" spans="2:18">
      <c r="B177" s="123" t="s">
        <v>2751</v>
      </c>
      <c r="C177" s="86" t="s">
        <v>2605</v>
      </c>
      <c r="D177" s="73">
        <v>90839519</v>
      </c>
      <c r="E177" s="73"/>
      <c r="F177" s="73" t="s">
        <v>605</v>
      </c>
      <c r="G177" s="99">
        <v>42549</v>
      </c>
      <c r="H177" s="73" t="s">
        <v>127</v>
      </c>
      <c r="I177" s="83">
        <v>8.0100000000000016</v>
      </c>
      <c r="J177" s="86" t="s">
        <v>429</v>
      </c>
      <c r="K177" s="86" t="s">
        <v>129</v>
      </c>
      <c r="L177" s="87">
        <v>4.4999999999999998E-2</v>
      </c>
      <c r="M177" s="87">
        <v>1.9E-2</v>
      </c>
      <c r="N177" s="83">
        <v>41860.610000000008</v>
      </c>
      <c r="O177" s="85">
        <v>123.63</v>
      </c>
      <c r="P177" s="83">
        <v>51.752280000000006</v>
      </c>
      <c r="Q177" s="84">
        <f t="shared" si="3"/>
        <v>1.1457846350778789E-3</v>
      </c>
      <c r="R177" s="84">
        <f>P177/'סכום נכסי הקרן'!$C$42</f>
        <v>7.1151973867580041E-5</v>
      </c>
    </row>
    <row r="178" spans="2:18">
      <c r="B178" s="123" t="s">
        <v>2751</v>
      </c>
      <c r="C178" s="86" t="s">
        <v>2605</v>
      </c>
      <c r="D178" s="73">
        <v>90839520</v>
      </c>
      <c r="E178" s="73"/>
      <c r="F178" s="73" t="s">
        <v>605</v>
      </c>
      <c r="G178" s="99">
        <v>42604</v>
      </c>
      <c r="H178" s="73" t="s">
        <v>127</v>
      </c>
      <c r="I178" s="83">
        <v>7.919999999999999</v>
      </c>
      <c r="J178" s="86" t="s">
        <v>429</v>
      </c>
      <c r="K178" s="86" t="s">
        <v>129</v>
      </c>
      <c r="L178" s="87">
        <v>4.4999999999999998E-2</v>
      </c>
      <c r="M178" s="87">
        <v>2.2600000000000002E-2</v>
      </c>
      <c r="N178" s="83">
        <v>54740.030000000006</v>
      </c>
      <c r="O178" s="85">
        <v>119.44</v>
      </c>
      <c r="P178" s="83">
        <v>65.381490000000014</v>
      </c>
      <c r="Q178" s="84">
        <f t="shared" si="3"/>
        <v>1.4475324886265492E-3</v>
      </c>
      <c r="R178" s="84">
        <f>P178/'סכום נכסי הקרן'!$C$42</f>
        <v>8.9890185860476987E-5</v>
      </c>
    </row>
    <row r="179" spans="2:18">
      <c r="B179" s="123" t="s">
        <v>2752</v>
      </c>
      <c r="C179" s="86" t="s">
        <v>2605</v>
      </c>
      <c r="D179" s="73">
        <v>84666732</v>
      </c>
      <c r="E179" s="73"/>
      <c r="F179" s="73" t="s">
        <v>605</v>
      </c>
      <c r="G179" s="99">
        <v>43530</v>
      </c>
      <c r="H179" s="73" t="s">
        <v>127</v>
      </c>
      <c r="I179" s="83">
        <v>6.52</v>
      </c>
      <c r="J179" s="86" t="s">
        <v>429</v>
      </c>
      <c r="K179" s="86" t="s">
        <v>129</v>
      </c>
      <c r="L179" s="87">
        <v>3.4000000000000002E-2</v>
      </c>
      <c r="M179" s="87">
        <v>3.0199999999999994E-2</v>
      </c>
      <c r="N179" s="83">
        <v>526122.04000000015</v>
      </c>
      <c r="O179" s="85">
        <v>102.66</v>
      </c>
      <c r="P179" s="83">
        <v>540.11689000000013</v>
      </c>
      <c r="Q179" s="84">
        <f t="shared" si="3"/>
        <v>1.1958074769035276E-2</v>
      </c>
      <c r="R179" s="84">
        <f>P179/'סכום נכסי הקרן'!$C$42</f>
        <v>7.4258337686220984E-4</v>
      </c>
    </row>
    <row r="180" spans="2:18">
      <c r="B180" s="123" t="s">
        <v>2753</v>
      </c>
      <c r="C180" s="86" t="s">
        <v>2605</v>
      </c>
      <c r="D180" s="73">
        <v>90310010</v>
      </c>
      <c r="E180" s="73"/>
      <c r="F180" s="73" t="s">
        <v>605</v>
      </c>
      <c r="G180" s="99">
        <v>43779</v>
      </c>
      <c r="H180" s="73" t="s">
        <v>127</v>
      </c>
      <c r="I180" s="83">
        <v>8.5900000000000016</v>
      </c>
      <c r="J180" s="86" t="s">
        <v>429</v>
      </c>
      <c r="K180" s="86" t="s">
        <v>129</v>
      </c>
      <c r="L180" s="87">
        <v>2.7243E-2</v>
      </c>
      <c r="M180" s="87">
        <v>2.6400000000000007E-2</v>
      </c>
      <c r="N180" s="83">
        <v>49750.570000000007</v>
      </c>
      <c r="O180" s="85">
        <v>99.42</v>
      </c>
      <c r="P180" s="83">
        <v>49.462019999999995</v>
      </c>
      <c r="Q180" s="84">
        <f t="shared" si="3"/>
        <v>1.0950787585767183E-3</v>
      </c>
      <c r="R180" s="84">
        <f>P180/'סכום נכסי הקרן'!$C$42</f>
        <v>6.8003194341925046E-5</v>
      </c>
    </row>
    <row r="181" spans="2:18">
      <c r="B181" s="123" t="s">
        <v>2753</v>
      </c>
      <c r="C181" s="86" t="s">
        <v>2605</v>
      </c>
      <c r="D181" s="73">
        <v>90310011</v>
      </c>
      <c r="E181" s="73"/>
      <c r="F181" s="73" t="s">
        <v>605</v>
      </c>
      <c r="G181" s="99">
        <v>43835</v>
      </c>
      <c r="H181" s="73" t="s">
        <v>127</v>
      </c>
      <c r="I181" s="83">
        <v>8.51</v>
      </c>
      <c r="J181" s="86" t="s">
        <v>429</v>
      </c>
      <c r="K181" s="86" t="s">
        <v>129</v>
      </c>
      <c r="L181" s="87">
        <v>2.7243E-2</v>
      </c>
      <c r="M181" s="87">
        <v>2.8900000000000002E-2</v>
      </c>
      <c r="N181" s="83">
        <v>27704.060000000005</v>
      </c>
      <c r="O181" s="85">
        <v>97.44</v>
      </c>
      <c r="P181" s="83">
        <v>26.994840000000003</v>
      </c>
      <c r="Q181" s="84">
        <f t="shared" si="3"/>
        <v>5.9766010112763585E-4</v>
      </c>
      <c r="R181" s="84">
        <f>P181/'סכום נכסי הקרן'!$C$42</f>
        <v>3.7114039231498676E-5</v>
      </c>
    </row>
    <row r="182" spans="2:18">
      <c r="B182" s="123" t="s">
        <v>2753</v>
      </c>
      <c r="C182" s="86" t="s">
        <v>2605</v>
      </c>
      <c r="D182" s="73">
        <v>90310002</v>
      </c>
      <c r="E182" s="73"/>
      <c r="F182" s="73" t="s">
        <v>605</v>
      </c>
      <c r="G182" s="99">
        <v>43227</v>
      </c>
      <c r="H182" s="73" t="s">
        <v>127</v>
      </c>
      <c r="I182" s="83">
        <v>8.74</v>
      </c>
      <c r="J182" s="86" t="s">
        <v>429</v>
      </c>
      <c r="K182" s="86" t="s">
        <v>129</v>
      </c>
      <c r="L182" s="87">
        <v>2.9805999999999999E-2</v>
      </c>
      <c r="M182" s="87">
        <v>1.8299999999999997E-2</v>
      </c>
      <c r="N182" s="83">
        <v>16363.990000000002</v>
      </c>
      <c r="O182" s="85">
        <v>109.82</v>
      </c>
      <c r="P182" s="83">
        <v>17.970930000000003</v>
      </c>
      <c r="Q182" s="84">
        <f t="shared" si="3"/>
        <v>3.9787262458890904E-4</v>
      </c>
      <c r="R182" s="84">
        <f>P182/'סכום נכסי הקרן'!$C$42</f>
        <v>2.4707455241317102E-5</v>
      </c>
    </row>
    <row r="183" spans="2:18">
      <c r="B183" s="123" t="s">
        <v>2753</v>
      </c>
      <c r="C183" s="86" t="s">
        <v>2605</v>
      </c>
      <c r="D183" s="73">
        <v>90310003</v>
      </c>
      <c r="E183" s="73"/>
      <c r="F183" s="73" t="s">
        <v>605</v>
      </c>
      <c r="G183" s="99">
        <v>43279</v>
      </c>
      <c r="H183" s="73" t="s">
        <v>127</v>
      </c>
      <c r="I183" s="83">
        <v>8.77</v>
      </c>
      <c r="J183" s="86" t="s">
        <v>429</v>
      </c>
      <c r="K183" s="86" t="s">
        <v>129</v>
      </c>
      <c r="L183" s="87">
        <v>2.9796999999999997E-2</v>
      </c>
      <c r="M183" s="87">
        <v>1.72E-2</v>
      </c>
      <c r="N183" s="83">
        <v>19138.190000000002</v>
      </c>
      <c r="O183" s="85">
        <v>109.88</v>
      </c>
      <c r="P183" s="83">
        <v>21.029040000000006</v>
      </c>
      <c r="Q183" s="84">
        <f t="shared" si="3"/>
        <v>4.6557853919553151E-4</v>
      </c>
      <c r="R183" s="84">
        <f>P183/'סכום נכסי הקרן'!$C$42</f>
        <v>2.8911918557796789E-5</v>
      </c>
    </row>
    <row r="184" spans="2:18">
      <c r="B184" s="123" t="s">
        <v>2753</v>
      </c>
      <c r="C184" s="86" t="s">
        <v>2605</v>
      </c>
      <c r="D184" s="73">
        <v>90310004</v>
      </c>
      <c r="E184" s="73"/>
      <c r="F184" s="73" t="s">
        <v>605</v>
      </c>
      <c r="G184" s="99">
        <v>43321</v>
      </c>
      <c r="H184" s="73" t="s">
        <v>127</v>
      </c>
      <c r="I184" s="83">
        <v>8.77</v>
      </c>
      <c r="J184" s="86" t="s">
        <v>429</v>
      </c>
      <c r="K184" s="86" t="s">
        <v>129</v>
      </c>
      <c r="L184" s="87">
        <v>3.0529000000000001E-2</v>
      </c>
      <c r="M184" s="87">
        <v>1.6799999999999995E-2</v>
      </c>
      <c r="N184" s="83">
        <v>107209.44000000002</v>
      </c>
      <c r="O184" s="85">
        <v>110.89</v>
      </c>
      <c r="P184" s="83">
        <v>118.88454000000003</v>
      </c>
      <c r="Q184" s="84">
        <f t="shared" si="3"/>
        <v>2.6320788046497955E-3</v>
      </c>
      <c r="R184" s="84">
        <f>P184/'סכום נכסי הקרן'!$C$42</f>
        <v>1.6344921776082668E-4</v>
      </c>
    </row>
    <row r="185" spans="2:18">
      <c r="B185" s="123" t="s">
        <v>2753</v>
      </c>
      <c r="C185" s="86" t="s">
        <v>2605</v>
      </c>
      <c r="D185" s="73">
        <v>90310001</v>
      </c>
      <c r="E185" s="73"/>
      <c r="F185" s="73" t="s">
        <v>605</v>
      </c>
      <c r="G185" s="99">
        <v>43138</v>
      </c>
      <c r="H185" s="73" t="s">
        <v>127</v>
      </c>
      <c r="I185" s="83">
        <v>8.69</v>
      </c>
      <c r="J185" s="86" t="s">
        <v>429</v>
      </c>
      <c r="K185" s="86" t="s">
        <v>129</v>
      </c>
      <c r="L185" s="87">
        <v>2.8243000000000001E-2</v>
      </c>
      <c r="M185" s="87">
        <v>2.1499999999999998E-2</v>
      </c>
      <c r="N185" s="83">
        <v>102604.73000000003</v>
      </c>
      <c r="O185" s="85">
        <v>105.41</v>
      </c>
      <c r="P185" s="83">
        <v>108.15566000000001</v>
      </c>
      <c r="Q185" s="84">
        <f t="shared" si="3"/>
        <v>2.3945436495688139E-3</v>
      </c>
      <c r="R185" s="84">
        <f>P185/'סכום נכסי הקרן'!$C$42</f>
        <v>1.4869854417913321E-4</v>
      </c>
    </row>
    <row r="186" spans="2:18">
      <c r="B186" s="123" t="s">
        <v>2753</v>
      </c>
      <c r="C186" s="86" t="s">
        <v>2605</v>
      </c>
      <c r="D186" s="73">
        <v>90310005</v>
      </c>
      <c r="E186" s="73"/>
      <c r="F186" s="73" t="s">
        <v>605</v>
      </c>
      <c r="G186" s="99">
        <v>43417</v>
      </c>
      <c r="H186" s="73" t="s">
        <v>127</v>
      </c>
      <c r="I186" s="83">
        <v>8.69</v>
      </c>
      <c r="J186" s="86" t="s">
        <v>429</v>
      </c>
      <c r="K186" s="86" t="s">
        <v>129</v>
      </c>
      <c r="L186" s="87">
        <v>3.2797E-2</v>
      </c>
      <c r="M186" s="87">
        <v>1.8000000000000002E-2</v>
      </c>
      <c r="N186" s="83">
        <v>122062.81000000001</v>
      </c>
      <c r="O186" s="85">
        <v>111.76</v>
      </c>
      <c r="P186" s="83">
        <v>136.41740000000001</v>
      </c>
      <c r="Q186" s="84">
        <f t="shared" si="3"/>
        <v>3.0202526512314635E-3</v>
      </c>
      <c r="R186" s="84">
        <f>P186/'סכום נכסי הקרן'!$C$42</f>
        <v>1.8755438948551086E-4</v>
      </c>
    </row>
    <row r="187" spans="2:18">
      <c r="B187" s="123" t="s">
        <v>2753</v>
      </c>
      <c r="C187" s="86" t="s">
        <v>2605</v>
      </c>
      <c r="D187" s="73">
        <v>90310006</v>
      </c>
      <c r="E187" s="73"/>
      <c r="F187" s="73" t="s">
        <v>605</v>
      </c>
      <c r="G187" s="99">
        <v>43485</v>
      </c>
      <c r="H187" s="73" t="s">
        <v>127</v>
      </c>
      <c r="I187" s="83">
        <v>8.7500000000000018</v>
      </c>
      <c r="J187" s="86" t="s">
        <v>429</v>
      </c>
      <c r="K187" s="86" t="s">
        <v>129</v>
      </c>
      <c r="L187" s="87">
        <v>3.2190999999999997E-2</v>
      </c>
      <c r="M187" s="87">
        <v>1.6100000000000003E-2</v>
      </c>
      <c r="N187" s="83">
        <v>154250.59000000003</v>
      </c>
      <c r="O187" s="85">
        <v>113.09</v>
      </c>
      <c r="P187" s="83">
        <v>174.44199</v>
      </c>
      <c r="Q187" s="84">
        <f t="shared" si="3"/>
        <v>3.8621091061960744E-3</v>
      </c>
      <c r="R187" s="84">
        <f>P187/'סכום נכסי הקרן'!$C$42</f>
        <v>2.3983275546292178E-4</v>
      </c>
    </row>
    <row r="188" spans="2:18">
      <c r="B188" s="123" t="s">
        <v>2753</v>
      </c>
      <c r="C188" s="86" t="s">
        <v>2605</v>
      </c>
      <c r="D188" s="73">
        <v>90310008</v>
      </c>
      <c r="E188" s="73"/>
      <c r="F188" s="73" t="s">
        <v>605</v>
      </c>
      <c r="G188" s="99">
        <v>43613</v>
      </c>
      <c r="H188" s="73" t="s">
        <v>127</v>
      </c>
      <c r="I188" s="83">
        <v>8.81</v>
      </c>
      <c r="J188" s="86" t="s">
        <v>429</v>
      </c>
      <c r="K188" s="86" t="s">
        <v>129</v>
      </c>
      <c r="L188" s="87">
        <v>2.7243E-2</v>
      </c>
      <c r="M188" s="87">
        <v>1.7899999999999999E-2</v>
      </c>
      <c r="N188" s="83">
        <v>40712.05000000001</v>
      </c>
      <c r="O188" s="85">
        <v>106.93</v>
      </c>
      <c r="P188" s="83">
        <v>43.533400000000007</v>
      </c>
      <c r="Q188" s="84">
        <f t="shared" si="3"/>
        <v>9.6382035405395347E-4</v>
      </c>
      <c r="R188" s="84">
        <f>P188/'סכום נכסי הקרן'!$C$42</f>
        <v>5.9852190843899226E-5</v>
      </c>
    </row>
    <row r="189" spans="2:18">
      <c r="B189" s="123" t="s">
        <v>2753</v>
      </c>
      <c r="C189" s="86" t="s">
        <v>2605</v>
      </c>
      <c r="D189" s="73">
        <v>90310009</v>
      </c>
      <c r="E189" s="73"/>
      <c r="F189" s="73" t="s">
        <v>605</v>
      </c>
      <c r="G189" s="99">
        <v>43657</v>
      </c>
      <c r="H189" s="73" t="s">
        <v>127</v>
      </c>
      <c r="I189" s="83">
        <v>8.7000000000000011</v>
      </c>
      <c r="J189" s="86" t="s">
        <v>429</v>
      </c>
      <c r="K189" s="86" t="s">
        <v>129</v>
      </c>
      <c r="L189" s="87">
        <v>2.7243E-2</v>
      </c>
      <c r="M189" s="87">
        <v>2.2099999999999998E-2</v>
      </c>
      <c r="N189" s="83">
        <v>40166.720000000001</v>
      </c>
      <c r="O189" s="85">
        <v>103.15</v>
      </c>
      <c r="P189" s="83">
        <v>41.431970000000007</v>
      </c>
      <c r="Q189" s="84">
        <f t="shared" si="3"/>
        <v>9.1729513418553979E-4</v>
      </c>
      <c r="R189" s="84">
        <f>P189/'סכום נכסי הקרן'!$C$42</f>
        <v>5.6963025527036881E-5</v>
      </c>
    </row>
    <row r="190" spans="2:18">
      <c r="B190" s="123" t="s">
        <v>2753</v>
      </c>
      <c r="C190" s="86" t="s">
        <v>2605</v>
      </c>
      <c r="D190" s="73">
        <v>90310007</v>
      </c>
      <c r="E190" s="73"/>
      <c r="F190" s="73" t="s">
        <v>605</v>
      </c>
      <c r="G190" s="99">
        <v>43541</v>
      </c>
      <c r="H190" s="73" t="s">
        <v>127</v>
      </c>
      <c r="I190" s="83">
        <v>8.7799999999999994</v>
      </c>
      <c r="J190" s="86" t="s">
        <v>429</v>
      </c>
      <c r="K190" s="86" t="s">
        <v>129</v>
      </c>
      <c r="L190" s="87">
        <v>2.9270999999999998E-2</v>
      </c>
      <c r="M190" s="87">
        <v>1.7199999999999997E-2</v>
      </c>
      <c r="N190" s="83">
        <v>13246.220000000003</v>
      </c>
      <c r="O190" s="85">
        <v>109.34</v>
      </c>
      <c r="P190" s="83">
        <v>14.483410000000001</v>
      </c>
      <c r="Q190" s="84">
        <f t="shared" si="3"/>
        <v>3.2065966256043793E-4</v>
      </c>
      <c r="R190" s="84">
        <f>P190/'סכום נכסי הקרן'!$C$42</f>
        <v>1.9912614668058051E-5</v>
      </c>
    </row>
    <row r="191" spans="2:18">
      <c r="B191" s="123" t="s">
        <v>2754</v>
      </c>
      <c r="C191" s="86" t="s">
        <v>2606</v>
      </c>
      <c r="D191" s="73">
        <v>7561</v>
      </c>
      <c r="E191" s="73"/>
      <c r="F191" s="73" t="s">
        <v>632</v>
      </c>
      <c r="G191" s="99">
        <v>43920</v>
      </c>
      <c r="H191" s="73" t="s">
        <v>127</v>
      </c>
      <c r="I191" s="83">
        <v>6.76</v>
      </c>
      <c r="J191" s="86" t="s">
        <v>153</v>
      </c>
      <c r="K191" s="86" t="s">
        <v>129</v>
      </c>
      <c r="L191" s="87">
        <v>5.5918000000000002E-2</v>
      </c>
      <c r="M191" s="87">
        <v>3.2400000000000005E-2</v>
      </c>
      <c r="N191" s="83">
        <v>193879.42000000004</v>
      </c>
      <c r="O191" s="85">
        <v>117.46</v>
      </c>
      <c r="P191" s="83">
        <v>227.73076000000003</v>
      </c>
      <c r="Q191" s="84">
        <f t="shared" si="3"/>
        <v>5.0419113079193424E-3</v>
      </c>
      <c r="R191" s="84">
        <f>P191/'סכום נכסי הקרן'!$C$42</f>
        <v>3.1309718304902009E-4</v>
      </c>
    </row>
    <row r="192" spans="2:18">
      <c r="B192" s="123" t="s">
        <v>2754</v>
      </c>
      <c r="C192" s="86" t="s">
        <v>2606</v>
      </c>
      <c r="D192" s="73">
        <v>7894</v>
      </c>
      <c r="E192" s="73"/>
      <c r="F192" s="73" t="s">
        <v>632</v>
      </c>
      <c r="G192" s="99">
        <v>44068</v>
      </c>
      <c r="H192" s="73" t="s">
        <v>127</v>
      </c>
      <c r="I192" s="83">
        <v>6.77</v>
      </c>
      <c r="J192" s="86" t="s">
        <v>153</v>
      </c>
      <c r="K192" s="86" t="s">
        <v>129</v>
      </c>
      <c r="L192" s="87">
        <v>4.5102999999999997E-2</v>
      </c>
      <c r="M192" s="87">
        <v>4.6799999999999994E-2</v>
      </c>
      <c r="N192" s="83">
        <v>242767.78000000003</v>
      </c>
      <c r="O192" s="85">
        <v>99.83</v>
      </c>
      <c r="P192" s="83">
        <v>242.35507000000004</v>
      </c>
      <c r="Q192" s="84">
        <f t="shared" si="3"/>
        <v>5.3656904669557321E-3</v>
      </c>
      <c r="R192" s="84">
        <f>P192/'סכום נכסי הקרן'!$C$42</f>
        <v>3.3320351503963753E-4</v>
      </c>
    </row>
    <row r="193" spans="2:18">
      <c r="B193" s="123" t="s">
        <v>2755</v>
      </c>
      <c r="C193" s="86" t="s">
        <v>2606</v>
      </c>
      <c r="D193" s="73">
        <v>90141407</v>
      </c>
      <c r="E193" s="73"/>
      <c r="F193" s="73" t="s">
        <v>844</v>
      </c>
      <c r="G193" s="99">
        <v>42372</v>
      </c>
      <c r="H193" s="73" t="s">
        <v>127</v>
      </c>
      <c r="I193" s="83">
        <v>8.8099999999895218</v>
      </c>
      <c r="J193" s="86" t="s">
        <v>125</v>
      </c>
      <c r="K193" s="86" t="s">
        <v>129</v>
      </c>
      <c r="L193" s="87">
        <v>6.7000000000000004E-2</v>
      </c>
      <c r="M193" s="87">
        <v>2.1799999999985033E-2</v>
      </c>
      <c r="N193" s="83">
        <v>282787.53956499998</v>
      </c>
      <c r="O193" s="85">
        <v>141.75</v>
      </c>
      <c r="P193" s="83">
        <v>400.85136352000006</v>
      </c>
      <c r="Q193" s="84">
        <f t="shared" si="3"/>
        <v>8.8747651943302478E-3</v>
      </c>
      <c r="R193" s="84">
        <f>P193/'סכום נכסי הקרן'!$C$42</f>
        <v>5.511132213297437E-4</v>
      </c>
    </row>
    <row r="194" spans="2:18">
      <c r="B194" s="123" t="s">
        <v>2756</v>
      </c>
      <c r="C194" s="86" t="s">
        <v>2605</v>
      </c>
      <c r="D194" s="73">
        <v>90800100</v>
      </c>
      <c r="E194" s="73"/>
      <c r="F194" s="73" t="s">
        <v>2609</v>
      </c>
      <c r="G194" s="99">
        <v>41529</v>
      </c>
      <c r="H194" s="73" t="s">
        <v>2602</v>
      </c>
      <c r="I194" s="83">
        <v>2.0900000000000003</v>
      </c>
      <c r="J194" s="86" t="s">
        <v>784</v>
      </c>
      <c r="K194" s="86" t="s">
        <v>129</v>
      </c>
      <c r="L194" s="87">
        <v>7.6999999999999999E-2</v>
      </c>
      <c r="M194" s="84">
        <v>0</v>
      </c>
      <c r="N194" s="83">
        <v>329379.70999999996</v>
      </c>
      <c r="O194" s="85">
        <v>9.9999999999999995E-7</v>
      </c>
      <c r="P194" s="83">
        <v>0</v>
      </c>
      <c r="Q194" s="84">
        <f t="shared" si="3"/>
        <v>0</v>
      </c>
      <c r="R194" s="84">
        <f>P194/'סכום נכסי הקרן'!$C$42</f>
        <v>0</v>
      </c>
    </row>
    <row r="195" spans="2:18">
      <c r="B195" s="123" t="s">
        <v>2757</v>
      </c>
      <c r="C195" s="86" t="s">
        <v>2606</v>
      </c>
      <c r="D195" s="73">
        <v>7202</v>
      </c>
      <c r="E195" s="73"/>
      <c r="F195" s="73" t="s">
        <v>643</v>
      </c>
      <c r="G195" s="99">
        <v>43734</v>
      </c>
      <c r="H195" s="73"/>
      <c r="I195" s="83">
        <v>1.53</v>
      </c>
      <c r="J195" s="86" t="s">
        <v>604</v>
      </c>
      <c r="K195" s="86" t="s">
        <v>129</v>
      </c>
      <c r="L195" s="87">
        <v>2.1000000000000001E-2</v>
      </c>
      <c r="M195" s="87">
        <v>2.1400000000000002E-2</v>
      </c>
      <c r="N195" s="83">
        <v>161643.87000000002</v>
      </c>
      <c r="O195" s="85">
        <v>99.97</v>
      </c>
      <c r="P195" s="83">
        <v>161.59537000000003</v>
      </c>
      <c r="Q195" s="84">
        <f t="shared" si="3"/>
        <v>3.5776876312642618E-3</v>
      </c>
      <c r="R195" s="84">
        <f>P195/'סכום נכסי הקרן'!$C$42</f>
        <v>2.2217049265002293E-4</v>
      </c>
    </row>
    <row r="196" spans="2:18">
      <c r="B196" s="123" t="s">
        <v>2757</v>
      </c>
      <c r="C196" s="86" t="s">
        <v>2606</v>
      </c>
      <c r="D196" s="73">
        <v>7372</v>
      </c>
      <c r="E196" s="73"/>
      <c r="F196" s="73" t="s">
        <v>643</v>
      </c>
      <c r="G196" s="99">
        <v>43853</v>
      </c>
      <c r="H196" s="73"/>
      <c r="I196" s="83">
        <v>1.5300000000000005</v>
      </c>
      <c r="J196" s="86" t="s">
        <v>604</v>
      </c>
      <c r="K196" s="86" t="s">
        <v>129</v>
      </c>
      <c r="L196" s="87">
        <v>2.1000000000000001E-2</v>
      </c>
      <c r="M196" s="87">
        <v>2.5900000000000003E-2</v>
      </c>
      <c r="N196" s="83">
        <v>11704.570000000002</v>
      </c>
      <c r="O196" s="85">
        <v>99.3</v>
      </c>
      <c r="P196" s="83">
        <v>11.622639999999999</v>
      </c>
      <c r="Q196" s="84">
        <f t="shared" si="3"/>
        <v>2.5732281420338493E-4</v>
      </c>
      <c r="R196" s="84">
        <f>P196/'סכום נכסי הקרן'!$C$42</f>
        <v>1.5979465591705144E-5</v>
      </c>
    </row>
    <row r="197" spans="2:18">
      <c r="B197" s="123" t="s">
        <v>2757</v>
      </c>
      <c r="C197" s="86" t="s">
        <v>2606</v>
      </c>
      <c r="D197" s="73">
        <v>7250</v>
      </c>
      <c r="E197" s="73"/>
      <c r="F197" s="73" t="s">
        <v>643</v>
      </c>
      <c r="G197" s="99">
        <v>43768</v>
      </c>
      <c r="H197" s="73"/>
      <c r="I197" s="83">
        <v>1.5300000000000005</v>
      </c>
      <c r="J197" s="86" t="s">
        <v>604</v>
      </c>
      <c r="K197" s="86" t="s">
        <v>129</v>
      </c>
      <c r="L197" s="87">
        <v>2.1000000000000001E-2</v>
      </c>
      <c r="M197" s="87">
        <v>2.4200000000000003E-2</v>
      </c>
      <c r="N197" s="83">
        <v>86215.23</v>
      </c>
      <c r="O197" s="85">
        <v>99.55</v>
      </c>
      <c r="P197" s="83">
        <v>85.827259999999995</v>
      </c>
      <c r="Q197" s="84">
        <f t="shared" si="3"/>
        <v>1.9001975522399055E-3</v>
      </c>
      <c r="R197" s="84">
        <f>P197/'סכום נכסי הקרן'!$C$42</f>
        <v>1.180001916948586E-4</v>
      </c>
    </row>
    <row r="198" spans="2:18">
      <c r="B198" s="123" t="s">
        <v>2758</v>
      </c>
      <c r="C198" s="86" t="s">
        <v>2606</v>
      </c>
      <c r="D198" s="73">
        <v>6718</v>
      </c>
      <c r="E198" s="73"/>
      <c r="F198" s="73" t="s">
        <v>643</v>
      </c>
      <c r="G198" s="99">
        <v>43482</v>
      </c>
      <c r="H198" s="73"/>
      <c r="I198" s="83">
        <v>3.2700000000000871</v>
      </c>
      <c r="J198" s="86" t="s">
        <v>125</v>
      </c>
      <c r="K198" s="86" t="s">
        <v>129</v>
      </c>
      <c r="L198" s="87">
        <v>4.1299999999999996E-2</v>
      </c>
      <c r="M198" s="87">
        <v>1.720000000000653E-2</v>
      </c>
      <c r="N198" s="83">
        <v>735963.58293400006</v>
      </c>
      <c r="O198" s="85">
        <v>108.21</v>
      </c>
      <c r="P198" s="83">
        <v>796.38616695900032</v>
      </c>
      <c r="Q198" s="84">
        <f t="shared" si="3"/>
        <v>1.7631822862493957E-2</v>
      </c>
      <c r="R198" s="84">
        <f>P198/'סכום נכסי הקרן'!$C$42</f>
        <v>1.094916933900671E-3</v>
      </c>
    </row>
    <row r="199" spans="2:18">
      <c r="B199" s="72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83"/>
      <c r="O199" s="85"/>
      <c r="P199" s="73"/>
      <c r="Q199" s="84"/>
      <c r="R199" s="73"/>
    </row>
    <row r="200" spans="2:18">
      <c r="B200" s="70" t="s">
        <v>39</v>
      </c>
      <c r="C200" s="71"/>
      <c r="D200" s="71"/>
      <c r="E200" s="71"/>
      <c r="F200" s="71"/>
      <c r="G200" s="71"/>
      <c r="H200" s="71"/>
      <c r="I200" s="80">
        <v>4.209802688185027</v>
      </c>
      <c r="J200" s="71"/>
      <c r="K200" s="71"/>
      <c r="L200" s="71"/>
      <c r="M200" s="91">
        <v>2.9933543606908589E-2</v>
      </c>
      <c r="N200" s="80"/>
      <c r="O200" s="82"/>
      <c r="P200" s="80">
        <v>15032.662390000009</v>
      </c>
      <c r="Q200" s="81">
        <f t="shared" si="3"/>
        <v>0.33281999538522966</v>
      </c>
      <c r="R200" s="81">
        <f>P200/'סכום נכסי הקרן'!$C$42</f>
        <v>2.0667758049180321E-2</v>
      </c>
    </row>
    <row r="201" spans="2:18">
      <c r="B201" s="89" t="s">
        <v>37</v>
      </c>
      <c r="C201" s="71"/>
      <c r="D201" s="71"/>
      <c r="E201" s="71"/>
      <c r="F201" s="71"/>
      <c r="G201" s="71"/>
      <c r="H201" s="71"/>
      <c r="I201" s="80">
        <v>4.209802688185027</v>
      </c>
      <c r="J201" s="71"/>
      <c r="K201" s="71"/>
      <c r="L201" s="71"/>
      <c r="M201" s="91">
        <v>2.9933543606908589E-2</v>
      </c>
      <c r="N201" s="80"/>
      <c r="O201" s="82"/>
      <c r="P201" s="80">
        <v>15032.662390000009</v>
      </c>
      <c r="Q201" s="81">
        <f t="shared" si="3"/>
        <v>0.33281999538522966</v>
      </c>
      <c r="R201" s="81">
        <f>P201/'סכום נכסי הקרן'!$C$42</f>
        <v>2.0667758049180321E-2</v>
      </c>
    </row>
    <row r="202" spans="2:18">
      <c r="B202" s="123" t="s">
        <v>2759</v>
      </c>
      <c r="C202" s="86" t="s">
        <v>2606</v>
      </c>
      <c r="D202" s="73">
        <v>508506</v>
      </c>
      <c r="E202" s="73"/>
      <c r="F202" s="73" t="s">
        <v>2607</v>
      </c>
      <c r="G202" s="99">
        <v>43186</v>
      </c>
      <c r="H202" s="73" t="s">
        <v>2602</v>
      </c>
      <c r="I202" s="83">
        <v>5.3</v>
      </c>
      <c r="J202" s="86" t="s">
        <v>152</v>
      </c>
      <c r="K202" s="86" t="s">
        <v>128</v>
      </c>
      <c r="L202" s="87">
        <v>4.8000000000000001E-2</v>
      </c>
      <c r="M202" s="87">
        <v>2.0999999999999998E-2</v>
      </c>
      <c r="N202" s="83">
        <v>316077.00000000006</v>
      </c>
      <c r="O202" s="85">
        <v>115.06</v>
      </c>
      <c r="P202" s="83">
        <v>1251.4166200000004</v>
      </c>
      <c r="Q202" s="84">
        <f t="shared" si="3"/>
        <v>2.7706101746185732E-2</v>
      </c>
      <c r="R202" s="84">
        <f>P202/'סכום נכסי הקרן'!$C$42</f>
        <v>1.72051864466059E-3</v>
      </c>
    </row>
    <row r="203" spans="2:18">
      <c r="B203" s="123" t="s">
        <v>2759</v>
      </c>
      <c r="C203" s="86" t="s">
        <v>2606</v>
      </c>
      <c r="D203" s="73">
        <v>6831</v>
      </c>
      <c r="E203" s="73"/>
      <c r="F203" s="73" t="s">
        <v>2607</v>
      </c>
      <c r="G203" s="99">
        <v>43552</v>
      </c>
      <c r="H203" s="73" t="s">
        <v>2602</v>
      </c>
      <c r="I203" s="83">
        <v>5.28</v>
      </c>
      <c r="J203" s="86" t="s">
        <v>152</v>
      </c>
      <c r="K203" s="86" t="s">
        <v>128</v>
      </c>
      <c r="L203" s="87">
        <v>4.5999999999999999E-2</v>
      </c>
      <c r="M203" s="87">
        <v>2.75E-2</v>
      </c>
      <c r="N203" s="83">
        <v>157896.97000000003</v>
      </c>
      <c r="O203" s="85">
        <v>110.19</v>
      </c>
      <c r="P203" s="83">
        <v>598.68816000000015</v>
      </c>
      <c r="Q203" s="84">
        <f t="shared" si="3"/>
        <v>1.3254830413868662E-2</v>
      </c>
      <c r="R203" s="84">
        <f>P203/'סכום נכסי הקרן'!$C$42</f>
        <v>8.2311048547328901E-4</v>
      </c>
    </row>
    <row r="204" spans="2:18">
      <c r="B204" s="123" t="s">
        <v>2759</v>
      </c>
      <c r="C204" s="86" t="s">
        <v>2605</v>
      </c>
      <c r="D204" s="73">
        <v>7598</v>
      </c>
      <c r="E204" s="73"/>
      <c r="F204" s="73" t="s">
        <v>2607</v>
      </c>
      <c r="G204" s="99">
        <v>43942</v>
      </c>
      <c r="H204" s="73" t="s">
        <v>2602</v>
      </c>
      <c r="I204" s="83">
        <v>5.1400000000000006</v>
      </c>
      <c r="J204" s="86" t="s">
        <v>152</v>
      </c>
      <c r="K204" s="86" t="s">
        <v>128</v>
      </c>
      <c r="L204" s="87">
        <v>5.4400000000000004E-2</v>
      </c>
      <c r="M204" s="87">
        <v>3.6400000000000002E-2</v>
      </c>
      <c r="N204" s="83">
        <v>160018.29000000004</v>
      </c>
      <c r="O204" s="85">
        <v>109.76</v>
      </c>
      <c r="P204" s="83">
        <v>604.36378000000013</v>
      </c>
      <c r="Q204" s="84">
        <f t="shared" si="3"/>
        <v>1.3380487451404799E-2</v>
      </c>
      <c r="R204" s="84">
        <f>P204/'סכום נכסי הקרן'!$C$42</f>
        <v>8.3091365020192146E-4</v>
      </c>
    </row>
    <row r="205" spans="2:18">
      <c r="B205" s="123" t="s">
        <v>2760</v>
      </c>
      <c r="C205" s="86" t="s">
        <v>2605</v>
      </c>
      <c r="D205" s="73">
        <v>7088</v>
      </c>
      <c r="E205" s="73"/>
      <c r="F205" s="73" t="s">
        <v>867</v>
      </c>
      <c r="G205" s="99">
        <v>43684</v>
      </c>
      <c r="H205" s="73" t="s">
        <v>302</v>
      </c>
      <c r="I205" s="83">
        <v>8.23</v>
      </c>
      <c r="J205" s="86" t="s">
        <v>871</v>
      </c>
      <c r="K205" s="86" t="s">
        <v>128</v>
      </c>
      <c r="L205" s="87">
        <v>4.36E-2</v>
      </c>
      <c r="M205" s="87">
        <v>4.0599999999999997E-2</v>
      </c>
      <c r="N205" s="83">
        <v>181950.06000000003</v>
      </c>
      <c r="O205" s="85">
        <v>103.86</v>
      </c>
      <c r="P205" s="83">
        <v>650.25726000000009</v>
      </c>
      <c r="Q205" s="84">
        <f t="shared" si="3"/>
        <v>1.4396559482129897E-2</v>
      </c>
      <c r="R205" s="84">
        <f>P205/'סכום נכסי הקרן'!$C$42</f>
        <v>8.9401061307297378E-4</v>
      </c>
    </row>
    <row r="206" spans="2:18">
      <c r="B206" s="123" t="s">
        <v>2761</v>
      </c>
      <c r="C206" s="86" t="s">
        <v>2605</v>
      </c>
      <c r="D206" s="73">
        <v>67859</v>
      </c>
      <c r="E206" s="73"/>
      <c r="F206" s="73" t="s">
        <v>974</v>
      </c>
      <c r="G206" s="99">
        <v>43811</v>
      </c>
      <c r="H206" s="73" t="s">
        <v>922</v>
      </c>
      <c r="I206" s="83">
        <v>9.8099999999999987</v>
      </c>
      <c r="J206" s="86" t="s">
        <v>2610</v>
      </c>
      <c r="K206" s="86" t="s">
        <v>128</v>
      </c>
      <c r="L206" s="87">
        <v>4.4800000000000006E-2</v>
      </c>
      <c r="M206" s="87">
        <v>3.1600000000000003E-2</v>
      </c>
      <c r="N206" s="83">
        <v>58852.770000000011</v>
      </c>
      <c r="O206" s="85">
        <v>113.55</v>
      </c>
      <c r="P206" s="83">
        <v>229.95281000000003</v>
      </c>
      <c r="Q206" s="84">
        <f t="shared" si="3"/>
        <v>5.0911070293131588E-3</v>
      </c>
      <c r="R206" s="84">
        <f>P206/'סכום נכסי הקרן'!$C$42</f>
        <v>3.1615218359261848E-4</v>
      </c>
    </row>
    <row r="207" spans="2:18">
      <c r="B207" s="123" t="s">
        <v>2762</v>
      </c>
      <c r="C207" s="86" t="s">
        <v>2605</v>
      </c>
      <c r="D207" s="73">
        <v>4623</v>
      </c>
      <c r="E207" s="73"/>
      <c r="F207" s="73" t="s">
        <v>872</v>
      </c>
      <c r="G207" s="99">
        <v>42354</v>
      </c>
      <c r="H207" s="73" t="s">
        <v>302</v>
      </c>
      <c r="I207" s="83">
        <v>4.26</v>
      </c>
      <c r="J207" s="86" t="s">
        <v>871</v>
      </c>
      <c r="K207" s="86" t="s">
        <v>128</v>
      </c>
      <c r="L207" s="87">
        <v>5.0199999999999995E-2</v>
      </c>
      <c r="M207" s="87">
        <v>2.5100000000000001E-2</v>
      </c>
      <c r="N207" s="83">
        <v>81339.000000000015</v>
      </c>
      <c r="O207" s="85">
        <v>112.38</v>
      </c>
      <c r="P207" s="83">
        <v>314.53754000000004</v>
      </c>
      <c r="Q207" s="84">
        <f t="shared" si="3"/>
        <v>6.9637952277115858E-3</v>
      </c>
      <c r="R207" s="84">
        <f>P207/'סכום נכסי הקרן'!$C$42</f>
        <v>4.324440744727172E-4</v>
      </c>
    </row>
    <row r="208" spans="2:18">
      <c r="B208" s="123" t="s">
        <v>2763</v>
      </c>
      <c r="C208" s="86" t="s">
        <v>2605</v>
      </c>
      <c r="D208" s="73">
        <v>487557</v>
      </c>
      <c r="E208" s="73"/>
      <c r="F208" s="73" t="s">
        <v>1873</v>
      </c>
      <c r="G208" s="99">
        <v>42978</v>
      </c>
      <c r="H208" s="73" t="s">
        <v>873</v>
      </c>
      <c r="I208" s="83">
        <v>1.4899999999999998</v>
      </c>
      <c r="J208" s="86" t="s">
        <v>871</v>
      </c>
      <c r="K208" s="86" t="s">
        <v>128</v>
      </c>
      <c r="L208" s="87">
        <v>3.8966000000000001E-2</v>
      </c>
      <c r="M208" s="87">
        <v>4.07E-2</v>
      </c>
      <c r="N208" s="83">
        <v>86682.640000000014</v>
      </c>
      <c r="O208" s="85">
        <v>99.91</v>
      </c>
      <c r="P208" s="83">
        <v>298.00653000000011</v>
      </c>
      <c r="Q208" s="84">
        <f t="shared" si="3"/>
        <v>6.5978021302032499E-3</v>
      </c>
      <c r="R208" s="84">
        <f>P208/'סכום נכסי הקרן'!$C$42</f>
        <v>4.0971630302912671E-4</v>
      </c>
    </row>
    <row r="209" spans="2:18">
      <c r="B209" s="123" t="s">
        <v>2763</v>
      </c>
      <c r="C209" s="86" t="s">
        <v>2605</v>
      </c>
      <c r="D209" s="73">
        <v>487556</v>
      </c>
      <c r="E209" s="73"/>
      <c r="F209" s="73" t="s">
        <v>1115</v>
      </c>
      <c r="G209" s="99">
        <v>42438</v>
      </c>
      <c r="H209" s="73" t="s">
        <v>873</v>
      </c>
      <c r="I209" s="83">
        <v>1.9399999999999997</v>
      </c>
      <c r="J209" s="86" t="s">
        <v>871</v>
      </c>
      <c r="K209" s="86" t="s">
        <v>128</v>
      </c>
      <c r="L209" s="87">
        <v>6.2203999999999995E-2</v>
      </c>
      <c r="M209" s="87">
        <v>5.8499999999999996E-2</v>
      </c>
      <c r="N209" s="83">
        <v>32129.480000000003</v>
      </c>
      <c r="O209" s="85">
        <v>101.14</v>
      </c>
      <c r="P209" s="83">
        <v>111.81788000000002</v>
      </c>
      <c r="Q209" s="84">
        <f t="shared" si="3"/>
        <v>2.4756244329908182E-3</v>
      </c>
      <c r="R209" s="84">
        <f>P209/'סכום נכסי הקרן'!$C$42</f>
        <v>1.5373357223465712E-4</v>
      </c>
    </row>
    <row r="210" spans="2:18">
      <c r="B210" s="123" t="s">
        <v>2764</v>
      </c>
      <c r="C210" s="86" t="s">
        <v>2605</v>
      </c>
      <c r="D210" s="73">
        <v>7258</v>
      </c>
      <c r="E210" s="73"/>
      <c r="F210" s="73" t="s">
        <v>643</v>
      </c>
      <c r="G210" s="99">
        <v>43774</v>
      </c>
      <c r="H210" s="73"/>
      <c r="I210" s="83">
        <v>4.9899999999999993</v>
      </c>
      <c r="J210" s="86" t="s">
        <v>871</v>
      </c>
      <c r="K210" s="86" t="s">
        <v>128</v>
      </c>
      <c r="L210" s="87">
        <v>2.3965999999999998E-2</v>
      </c>
      <c r="M210" s="87">
        <v>2.1299999999999996E-2</v>
      </c>
      <c r="N210" s="83">
        <v>45765.69000000001</v>
      </c>
      <c r="O210" s="85">
        <v>102.5</v>
      </c>
      <c r="P210" s="83">
        <v>161.41673000000003</v>
      </c>
      <c r="Q210" s="84">
        <f t="shared" si="3"/>
        <v>3.5737325790963126E-3</v>
      </c>
      <c r="R210" s="84">
        <f>P210/'סכום נכסי הקרן'!$C$42</f>
        <v>2.2192488823198175E-4</v>
      </c>
    </row>
    <row r="211" spans="2:18">
      <c r="B211" s="123" t="s">
        <v>2765</v>
      </c>
      <c r="C211" s="86" t="s">
        <v>2605</v>
      </c>
      <c r="D211" s="73">
        <v>7030</v>
      </c>
      <c r="E211" s="73"/>
      <c r="F211" s="73" t="s">
        <v>643</v>
      </c>
      <c r="G211" s="99">
        <v>43649</v>
      </c>
      <c r="H211" s="73"/>
      <c r="I211" s="83">
        <v>0.62000000000000011</v>
      </c>
      <c r="J211" s="86" t="s">
        <v>2610</v>
      </c>
      <c r="K211" s="86" t="s">
        <v>128</v>
      </c>
      <c r="L211" s="87">
        <v>2.6499999999999999E-2</v>
      </c>
      <c r="M211" s="87">
        <v>2.6200000000000001E-2</v>
      </c>
      <c r="N211" s="83">
        <v>16510.79</v>
      </c>
      <c r="O211" s="85">
        <v>100.12</v>
      </c>
      <c r="P211" s="83">
        <v>56.881830000000008</v>
      </c>
      <c r="Q211" s="84">
        <f t="shared" si="3"/>
        <v>1.2593517972369903E-3</v>
      </c>
      <c r="R211" s="84">
        <f>P211/'סכום נכסי הקרן'!$C$42</f>
        <v>7.8204370545609399E-5</v>
      </c>
    </row>
    <row r="212" spans="2:18">
      <c r="B212" s="123" t="s">
        <v>2765</v>
      </c>
      <c r="C212" s="86" t="s">
        <v>2605</v>
      </c>
      <c r="D212" s="73">
        <v>7059</v>
      </c>
      <c r="E212" s="73"/>
      <c r="F212" s="73" t="s">
        <v>643</v>
      </c>
      <c r="G212" s="99">
        <v>43668</v>
      </c>
      <c r="H212" s="73"/>
      <c r="I212" s="83">
        <v>0.62</v>
      </c>
      <c r="J212" s="86" t="s">
        <v>2610</v>
      </c>
      <c r="K212" s="86" t="s">
        <v>128</v>
      </c>
      <c r="L212" s="87">
        <v>2.6563E-2</v>
      </c>
      <c r="M212" s="87">
        <v>2.6199999999999998E-2</v>
      </c>
      <c r="N212" s="83">
        <v>3708.9200000000005</v>
      </c>
      <c r="O212" s="85">
        <v>100.12</v>
      </c>
      <c r="P212" s="83">
        <v>12.777700000000003</v>
      </c>
      <c r="Q212" s="84">
        <f t="shared" si="3"/>
        <v>2.8289560057324263E-4</v>
      </c>
      <c r="R212" s="84">
        <f>P212/'סכום נכסי הקרן'!$C$42</f>
        <v>1.7567507682517129E-5</v>
      </c>
    </row>
    <row r="213" spans="2:18">
      <c r="B213" s="123" t="s">
        <v>2765</v>
      </c>
      <c r="C213" s="86" t="s">
        <v>2605</v>
      </c>
      <c r="D213" s="73">
        <v>7107</v>
      </c>
      <c r="E213" s="73"/>
      <c r="F213" s="73" t="s">
        <v>643</v>
      </c>
      <c r="G213" s="99">
        <v>43697</v>
      </c>
      <c r="H213" s="73"/>
      <c r="I213" s="83">
        <v>0.61999999999999988</v>
      </c>
      <c r="J213" s="86" t="s">
        <v>2610</v>
      </c>
      <c r="K213" s="86" t="s">
        <v>128</v>
      </c>
      <c r="L213" s="87">
        <v>2.6563E-2</v>
      </c>
      <c r="M213" s="87">
        <v>2.6199999999999998E-2</v>
      </c>
      <c r="N213" s="83">
        <v>5707.69</v>
      </c>
      <c r="O213" s="85">
        <v>100.12</v>
      </c>
      <c r="P213" s="83">
        <v>19.663740000000004</v>
      </c>
      <c r="Q213" s="84">
        <f t="shared" si="3"/>
        <v>4.3535108327915777E-4</v>
      </c>
      <c r="R213" s="84">
        <f>P213/'סכום נכסי הקרן'!$C$42</f>
        <v>2.7034826574189359E-5</v>
      </c>
    </row>
    <row r="214" spans="2:18">
      <c r="B214" s="123" t="s">
        <v>2765</v>
      </c>
      <c r="C214" s="86" t="s">
        <v>2605</v>
      </c>
      <c r="D214" s="73">
        <v>7182</v>
      </c>
      <c r="E214" s="73"/>
      <c r="F214" s="73" t="s">
        <v>643</v>
      </c>
      <c r="G214" s="99">
        <v>43728</v>
      </c>
      <c r="H214" s="73"/>
      <c r="I214" s="83">
        <v>0.62</v>
      </c>
      <c r="J214" s="86" t="s">
        <v>2610</v>
      </c>
      <c r="K214" s="86" t="s">
        <v>128</v>
      </c>
      <c r="L214" s="87">
        <v>2.6563E-2</v>
      </c>
      <c r="M214" s="87">
        <v>2.6200000000000001E-2</v>
      </c>
      <c r="N214" s="83">
        <v>8125.920000000001</v>
      </c>
      <c r="O214" s="85">
        <v>100.12</v>
      </c>
      <c r="P214" s="83">
        <v>27.994880000000006</v>
      </c>
      <c r="Q214" s="84">
        <f t="shared" si="3"/>
        <v>6.1980077718023271E-4</v>
      </c>
      <c r="R214" s="84">
        <f>P214/'סכום נכסי הקרן'!$C$42</f>
        <v>3.8488951021791491E-5</v>
      </c>
    </row>
    <row r="215" spans="2:18">
      <c r="B215" s="123" t="s">
        <v>2765</v>
      </c>
      <c r="C215" s="86" t="s">
        <v>2605</v>
      </c>
      <c r="D215" s="73">
        <v>7223</v>
      </c>
      <c r="E215" s="73"/>
      <c r="F215" s="73" t="s">
        <v>643</v>
      </c>
      <c r="G215" s="99">
        <v>43759</v>
      </c>
      <c r="H215" s="73"/>
      <c r="I215" s="83">
        <v>0.62000000000000011</v>
      </c>
      <c r="J215" s="86" t="s">
        <v>2610</v>
      </c>
      <c r="K215" s="86" t="s">
        <v>128</v>
      </c>
      <c r="L215" s="87">
        <v>2.6563E-2</v>
      </c>
      <c r="M215" s="87">
        <v>2.6200000000000001E-2</v>
      </c>
      <c r="N215" s="83">
        <v>10176.150000000001</v>
      </c>
      <c r="O215" s="85">
        <v>100.12</v>
      </c>
      <c r="P215" s="83">
        <v>35.058150000000005</v>
      </c>
      <c r="Q215" s="84">
        <f t="shared" si="3"/>
        <v>7.7618009494954694E-4</v>
      </c>
      <c r="R215" s="84">
        <f>P215/'סכום נכסי הקרן'!$C$42</f>
        <v>4.8199935783422516E-5</v>
      </c>
    </row>
    <row r="216" spans="2:18">
      <c r="B216" s="123" t="s">
        <v>2765</v>
      </c>
      <c r="C216" s="86" t="s">
        <v>2605</v>
      </c>
      <c r="D216" s="73">
        <v>7503</v>
      </c>
      <c r="E216" s="73"/>
      <c r="F216" s="73" t="s">
        <v>643</v>
      </c>
      <c r="G216" s="99">
        <v>43910</v>
      </c>
      <c r="H216" s="73"/>
      <c r="I216" s="83">
        <v>0.62000000000000022</v>
      </c>
      <c r="J216" s="86" t="s">
        <v>2610</v>
      </c>
      <c r="K216" s="86" t="s">
        <v>128</v>
      </c>
      <c r="L216" s="87">
        <v>2.6563E-2</v>
      </c>
      <c r="M216" s="87">
        <v>2.6200000000000005E-2</v>
      </c>
      <c r="N216" s="83">
        <v>6252.920000000001</v>
      </c>
      <c r="O216" s="85">
        <v>100.12</v>
      </c>
      <c r="P216" s="83">
        <v>21.542099999999998</v>
      </c>
      <c r="Q216" s="84">
        <f t="shared" si="3"/>
        <v>4.7693758008944087E-4</v>
      </c>
      <c r="R216" s="84">
        <f>P216/'סכום נכסי הקרן'!$C$42</f>
        <v>2.9617302585563296E-5</v>
      </c>
    </row>
    <row r="217" spans="2:18">
      <c r="B217" s="123" t="s">
        <v>2765</v>
      </c>
      <c r="C217" s="86" t="s">
        <v>2605</v>
      </c>
      <c r="D217" s="73">
        <v>7602</v>
      </c>
      <c r="E217" s="73"/>
      <c r="F217" s="73" t="s">
        <v>643</v>
      </c>
      <c r="G217" s="99">
        <v>43941</v>
      </c>
      <c r="H217" s="73"/>
      <c r="I217" s="83">
        <v>0.61999999999999988</v>
      </c>
      <c r="J217" s="86" t="s">
        <v>2610</v>
      </c>
      <c r="K217" s="86" t="s">
        <v>128</v>
      </c>
      <c r="L217" s="87">
        <v>2.6563E-2</v>
      </c>
      <c r="M217" s="87">
        <v>2.6199999999999998E-2</v>
      </c>
      <c r="N217" s="83">
        <v>4878.4300000000012</v>
      </c>
      <c r="O217" s="85">
        <v>100.12</v>
      </c>
      <c r="P217" s="83">
        <v>16.806810000000006</v>
      </c>
      <c r="Q217" s="84">
        <f t="shared" si="3"/>
        <v>3.7209925171747507E-4</v>
      </c>
      <c r="R217" s="84">
        <f>P217/'סכום נכסי הקרן'!$C$42</f>
        <v>2.3106956947933176E-5</v>
      </c>
    </row>
    <row r="218" spans="2:18">
      <c r="B218" s="123" t="s">
        <v>2765</v>
      </c>
      <c r="C218" s="86" t="s">
        <v>2605</v>
      </c>
      <c r="D218" s="73">
        <v>7687</v>
      </c>
      <c r="E218" s="73"/>
      <c r="F218" s="73" t="s">
        <v>643</v>
      </c>
      <c r="G218" s="99">
        <v>43971</v>
      </c>
      <c r="H218" s="73"/>
      <c r="I218" s="83">
        <v>0.61999999999999977</v>
      </c>
      <c r="J218" s="86" t="s">
        <v>2610</v>
      </c>
      <c r="K218" s="86" t="s">
        <v>128</v>
      </c>
      <c r="L218" s="87">
        <v>2.6563E-2</v>
      </c>
      <c r="M218" s="87">
        <v>2.6200000000000001E-2</v>
      </c>
      <c r="N218" s="83">
        <v>3899.2100000000005</v>
      </c>
      <c r="O218" s="85">
        <v>100.12</v>
      </c>
      <c r="P218" s="83">
        <v>13.433280000000002</v>
      </c>
      <c r="Q218" s="84">
        <f t="shared" ref="Q218:Q281" si="4">P218/$P$10</f>
        <v>2.974100044036508E-4</v>
      </c>
      <c r="R218" s="84">
        <f>P218/'סכום נכסי הקרן'!$C$42</f>
        <v>1.8468836300852554E-5</v>
      </c>
    </row>
    <row r="219" spans="2:18">
      <c r="B219" s="123" t="s">
        <v>2765</v>
      </c>
      <c r="C219" s="86" t="s">
        <v>2605</v>
      </c>
      <c r="D219" s="73">
        <v>7747</v>
      </c>
      <c r="E219" s="73"/>
      <c r="F219" s="73" t="s">
        <v>643</v>
      </c>
      <c r="G219" s="99">
        <v>44004</v>
      </c>
      <c r="H219" s="73"/>
      <c r="I219" s="83">
        <v>0.62</v>
      </c>
      <c r="J219" s="86" t="s">
        <v>2610</v>
      </c>
      <c r="K219" s="86" t="s">
        <v>128</v>
      </c>
      <c r="L219" s="87">
        <v>2.6563E-2</v>
      </c>
      <c r="M219" s="87">
        <v>2.6200000000000001E-2</v>
      </c>
      <c r="N219" s="83">
        <v>2963.0400000000004</v>
      </c>
      <c r="O219" s="85">
        <v>100.12</v>
      </c>
      <c r="P219" s="83">
        <v>10.208080000000002</v>
      </c>
      <c r="Q219" s="84">
        <f t="shared" si="4"/>
        <v>2.2600475220890356E-4</v>
      </c>
      <c r="R219" s="84">
        <f>P219/'סכום נכסי הקרן'!$C$42</f>
        <v>1.4034648162325728E-5</v>
      </c>
    </row>
    <row r="220" spans="2:18">
      <c r="B220" s="123" t="s">
        <v>2765</v>
      </c>
      <c r="C220" s="86" t="s">
        <v>2605</v>
      </c>
      <c r="D220" s="73">
        <v>7825</v>
      </c>
      <c r="E220" s="73"/>
      <c r="F220" s="73" t="s">
        <v>643</v>
      </c>
      <c r="G220" s="99">
        <v>44032</v>
      </c>
      <c r="H220" s="73"/>
      <c r="I220" s="83">
        <v>0.62</v>
      </c>
      <c r="J220" s="86" t="s">
        <v>2610</v>
      </c>
      <c r="K220" s="86" t="s">
        <v>128</v>
      </c>
      <c r="L220" s="87">
        <v>2.6563E-2</v>
      </c>
      <c r="M220" s="87">
        <v>2.6200000000000001E-2</v>
      </c>
      <c r="N220" s="83">
        <v>6025.2900000000009</v>
      </c>
      <c r="O220" s="85">
        <v>100.12</v>
      </c>
      <c r="P220" s="83">
        <v>20.757870000000004</v>
      </c>
      <c r="Q220" s="84">
        <f t="shared" si="4"/>
        <v>4.5957489221622801E-4</v>
      </c>
      <c r="R220" s="84">
        <f>P220/'סכום נכסי הקרן'!$C$42</f>
        <v>2.8539098640419782E-5</v>
      </c>
    </row>
    <row r="221" spans="2:18">
      <c r="B221" s="123" t="s">
        <v>2765</v>
      </c>
      <c r="C221" s="86" t="s">
        <v>2605</v>
      </c>
      <c r="D221" s="73">
        <v>7873</v>
      </c>
      <c r="E221" s="73"/>
      <c r="F221" s="73" t="s">
        <v>643</v>
      </c>
      <c r="G221" s="99">
        <v>44063</v>
      </c>
      <c r="H221" s="73"/>
      <c r="I221" s="83">
        <v>0.62</v>
      </c>
      <c r="J221" s="86" t="s">
        <v>2610</v>
      </c>
      <c r="K221" s="86" t="s">
        <v>128</v>
      </c>
      <c r="L221" s="87">
        <v>2.6563E-2</v>
      </c>
      <c r="M221" s="87">
        <v>2.6200000000000001E-2</v>
      </c>
      <c r="N221" s="83">
        <v>3416.97</v>
      </c>
      <c r="O221" s="85">
        <v>100.12</v>
      </c>
      <c r="P221" s="83">
        <v>11.771900000000002</v>
      </c>
      <c r="Q221" s="84">
        <f t="shared" si="4"/>
        <v>2.6062739932759067E-4</v>
      </c>
      <c r="R221" s="84">
        <f>P221/'סכום נכסי הקרן'!$C$42</f>
        <v>1.618467671707924E-5</v>
      </c>
    </row>
    <row r="222" spans="2:18">
      <c r="B222" s="123" t="s">
        <v>2765</v>
      </c>
      <c r="C222" s="86" t="s">
        <v>2605</v>
      </c>
      <c r="D222" s="73">
        <v>7953</v>
      </c>
      <c r="E222" s="73"/>
      <c r="F222" s="73" t="s">
        <v>643</v>
      </c>
      <c r="G222" s="99">
        <v>44095</v>
      </c>
      <c r="H222" s="73"/>
      <c r="I222" s="83">
        <v>0.61999999999999988</v>
      </c>
      <c r="J222" s="86" t="s">
        <v>2610</v>
      </c>
      <c r="K222" s="86" t="s">
        <v>128</v>
      </c>
      <c r="L222" s="87">
        <v>2.6563E-2</v>
      </c>
      <c r="M222" s="87">
        <v>2.64E-2</v>
      </c>
      <c r="N222" s="83">
        <v>8480.44</v>
      </c>
      <c r="O222" s="85">
        <v>100.11</v>
      </c>
      <c r="P222" s="83">
        <v>29.213300000000004</v>
      </c>
      <c r="Q222" s="84">
        <f t="shared" si="4"/>
        <v>6.4677634067369786E-4</v>
      </c>
      <c r="R222" s="84">
        <f>P222/'סכום נכסי הקרן'!$C$42</f>
        <v>4.0164104039199358E-5</v>
      </c>
    </row>
    <row r="223" spans="2:18">
      <c r="B223" s="123" t="s">
        <v>2765</v>
      </c>
      <c r="C223" s="86" t="s">
        <v>2605</v>
      </c>
      <c r="D223" s="73">
        <v>7363</v>
      </c>
      <c r="E223" s="73"/>
      <c r="F223" s="73" t="s">
        <v>643</v>
      </c>
      <c r="G223" s="99">
        <v>43851</v>
      </c>
      <c r="H223" s="73"/>
      <c r="I223" s="83">
        <v>0.62</v>
      </c>
      <c r="J223" s="86" t="s">
        <v>2610</v>
      </c>
      <c r="K223" s="86" t="s">
        <v>128</v>
      </c>
      <c r="L223" s="87">
        <v>2.6563E-2</v>
      </c>
      <c r="M223" s="87">
        <v>2.6199999999999998E-2</v>
      </c>
      <c r="N223" s="83">
        <v>11479.980000000003</v>
      </c>
      <c r="O223" s="85">
        <v>100.12</v>
      </c>
      <c r="P223" s="83">
        <v>39.550030000000007</v>
      </c>
      <c r="Q223" s="84">
        <f t="shared" si="4"/>
        <v>8.7562937692540631E-4</v>
      </c>
      <c r="R223" s="84">
        <f>P223/'סכום נכסי הקרן'!$C$42</f>
        <v>5.4375627528333184E-5</v>
      </c>
    </row>
    <row r="224" spans="2:18">
      <c r="B224" s="123" t="s">
        <v>2765</v>
      </c>
      <c r="C224" s="86" t="s">
        <v>2605</v>
      </c>
      <c r="D224" s="73">
        <v>7443</v>
      </c>
      <c r="E224" s="73"/>
      <c r="F224" s="73" t="s">
        <v>643</v>
      </c>
      <c r="G224" s="99">
        <v>43881</v>
      </c>
      <c r="H224" s="73"/>
      <c r="I224" s="83">
        <v>0.61999999999999988</v>
      </c>
      <c r="J224" s="86" t="s">
        <v>2610</v>
      </c>
      <c r="K224" s="86" t="s">
        <v>128</v>
      </c>
      <c r="L224" s="87">
        <v>2.6563E-2</v>
      </c>
      <c r="M224" s="87">
        <v>2.6200000000000001E-2</v>
      </c>
      <c r="N224" s="83">
        <v>8716.6600000000017</v>
      </c>
      <c r="O224" s="85">
        <v>100.12</v>
      </c>
      <c r="P224" s="83">
        <v>30.030030000000007</v>
      </c>
      <c r="Q224" s="84">
        <f t="shared" si="4"/>
        <v>6.6485857173689269E-4</v>
      </c>
      <c r="R224" s="84">
        <f>P224/'סכום נכסי הקרן'!$C$42</f>
        <v>4.1286990830213569E-5</v>
      </c>
    </row>
    <row r="225" spans="2:18">
      <c r="B225" s="123" t="s">
        <v>2765</v>
      </c>
      <c r="C225" s="86" t="s">
        <v>2605</v>
      </c>
      <c r="D225" s="73">
        <v>7272</v>
      </c>
      <c r="E225" s="73"/>
      <c r="F225" s="73" t="s">
        <v>643</v>
      </c>
      <c r="G225" s="99">
        <v>43789</v>
      </c>
      <c r="H225" s="73"/>
      <c r="I225" s="83">
        <v>0.62</v>
      </c>
      <c r="J225" s="86" t="s">
        <v>2610</v>
      </c>
      <c r="K225" s="86" t="s">
        <v>128</v>
      </c>
      <c r="L225" s="87">
        <v>2.6563E-2</v>
      </c>
      <c r="M225" s="87">
        <v>2.6199999999999998E-2</v>
      </c>
      <c r="N225" s="83">
        <v>13495.300000000003</v>
      </c>
      <c r="O225" s="85">
        <v>100.12</v>
      </c>
      <c r="P225" s="83">
        <v>46.49307000000001</v>
      </c>
      <c r="Q225" s="84">
        <f t="shared" si="4"/>
        <v>1.0293468276875973E-3</v>
      </c>
      <c r="R225" s="84">
        <f>P225/'סכום נכסי הקרן'!$C$42</f>
        <v>6.3921313257378614E-5</v>
      </c>
    </row>
    <row r="226" spans="2:18">
      <c r="B226" s="123" t="s">
        <v>2765</v>
      </c>
      <c r="C226" s="86" t="s">
        <v>2605</v>
      </c>
      <c r="D226" s="73">
        <v>7313</v>
      </c>
      <c r="E226" s="73"/>
      <c r="F226" s="73" t="s">
        <v>643</v>
      </c>
      <c r="G226" s="99">
        <v>43819</v>
      </c>
      <c r="H226" s="73"/>
      <c r="I226" s="83">
        <v>0.61999999999999988</v>
      </c>
      <c r="J226" s="86" t="s">
        <v>2610</v>
      </c>
      <c r="K226" s="86" t="s">
        <v>128</v>
      </c>
      <c r="L226" s="87">
        <v>2.6563E-2</v>
      </c>
      <c r="M226" s="87">
        <v>2.6199999999999998E-2</v>
      </c>
      <c r="N226" s="83">
        <v>13055.450000000003</v>
      </c>
      <c r="O226" s="85">
        <v>100.12</v>
      </c>
      <c r="P226" s="83">
        <v>44.97769000000001</v>
      </c>
      <c r="Q226" s="84">
        <f t="shared" si="4"/>
        <v>9.9579663201883979E-4</v>
      </c>
      <c r="R226" s="84">
        <f>P226/'סכום נכסי הקרן'!$C$42</f>
        <v>6.1837882765824358E-5</v>
      </c>
    </row>
    <row r="227" spans="2:18">
      <c r="B227" s="123" t="s">
        <v>2766</v>
      </c>
      <c r="C227" s="86" t="s">
        <v>2605</v>
      </c>
      <c r="D227" s="73">
        <v>7889</v>
      </c>
      <c r="E227" s="73"/>
      <c r="F227" s="73" t="s">
        <v>643</v>
      </c>
      <c r="G227" s="99">
        <v>44064</v>
      </c>
      <c r="H227" s="73"/>
      <c r="I227" s="83">
        <v>5.15</v>
      </c>
      <c r="J227" s="86" t="s">
        <v>871</v>
      </c>
      <c r="K227" s="86" t="s">
        <v>128</v>
      </c>
      <c r="L227" s="87">
        <v>5.7500000000000002E-2</v>
      </c>
      <c r="M227" s="87">
        <v>6.1900000000000011E-2</v>
      </c>
      <c r="N227" s="83">
        <v>50076.34</v>
      </c>
      <c r="O227" s="85">
        <v>97.97</v>
      </c>
      <c r="P227" s="83">
        <v>168.81474</v>
      </c>
      <c r="Q227" s="84">
        <f t="shared" si="4"/>
        <v>3.7375229703245339E-3</v>
      </c>
      <c r="R227" s="84">
        <f>P227/'סכום נכסי הקרן'!$C$42</f>
        <v>2.3209609255751278E-4</v>
      </c>
    </row>
    <row r="228" spans="2:18">
      <c r="B228" s="123" t="s">
        <v>2766</v>
      </c>
      <c r="C228" s="86" t="s">
        <v>2605</v>
      </c>
      <c r="D228" s="73">
        <v>7979</v>
      </c>
      <c r="E228" s="73"/>
      <c r="F228" s="73" t="s">
        <v>643</v>
      </c>
      <c r="G228" s="99">
        <v>44104</v>
      </c>
      <c r="H228" s="73"/>
      <c r="I228" s="83">
        <v>5.16</v>
      </c>
      <c r="J228" s="86" t="s">
        <v>871</v>
      </c>
      <c r="K228" s="86" t="s">
        <v>128</v>
      </c>
      <c r="L228" s="87">
        <v>5.7500000000000002E-2</v>
      </c>
      <c r="M228" s="87">
        <v>6.1600000000000002E-2</v>
      </c>
      <c r="N228" s="83">
        <v>4169.4100000000008</v>
      </c>
      <c r="O228" s="85">
        <v>97.61</v>
      </c>
      <c r="P228" s="83">
        <v>14.004080000000002</v>
      </c>
      <c r="Q228" s="84">
        <f t="shared" si="4"/>
        <v>3.1004739679877719E-4</v>
      </c>
      <c r="R228" s="84">
        <f>P228/'סכום נכסי הקרן'!$C$42</f>
        <v>1.9253604560021324E-5</v>
      </c>
    </row>
    <row r="229" spans="2:18">
      <c r="B229" s="123" t="s">
        <v>2767</v>
      </c>
      <c r="C229" s="86" t="s">
        <v>2605</v>
      </c>
      <c r="D229" s="73">
        <v>7903</v>
      </c>
      <c r="E229" s="73"/>
      <c r="F229" s="73" t="s">
        <v>643</v>
      </c>
      <c r="G229" s="99">
        <v>44070</v>
      </c>
      <c r="H229" s="73"/>
      <c r="I229" s="83">
        <v>3.930000000000001</v>
      </c>
      <c r="J229" s="86" t="s">
        <v>932</v>
      </c>
      <c r="K229" s="86" t="s">
        <v>128</v>
      </c>
      <c r="L229" s="87">
        <v>2.802E-2</v>
      </c>
      <c r="M229" s="87">
        <v>3.3000000000000002E-2</v>
      </c>
      <c r="N229" s="83">
        <v>99944.4</v>
      </c>
      <c r="O229" s="85">
        <v>98.36</v>
      </c>
      <c r="P229" s="83">
        <v>338.28391999999997</v>
      </c>
      <c r="Q229" s="84">
        <f t="shared" si="4"/>
        <v>7.4895351051183501E-3</v>
      </c>
      <c r="R229" s="84">
        <f>P229/'סכום נכסי הקרן'!$C$42</f>
        <v>4.6509194639661347E-4</v>
      </c>
    </row>
    <row r="230" spans="2:18">
      <c r="B230" s="123" t="s">
        <v>2767</v>
      </c>
      <c r="C230" s="86" t="s">
        <v>2605</v>
      </c>
      <c r="D230" s="73">
        <v>7364</v>
      </c>
      <c r="E230" s="73"/>
      <c r="F230" s="73" t="s">
        <v>643</v>
      </c>
      <c r="G230" s="99">
        <v>43846</v>
      </c>
      <c r="H230" s="73"/>
      <c r="I230" s="83">
        <v>2.3899999999999997</v>
      </c>
      <c r="J230" s="86" t="s">
        <v>2610</v>
      </c>
      <c r="K230" s="86" t="s">
        <v>130</v>
      </c>
      <c r="L230" s="87">
        <v>1.7500000000000002E-2</v>
      </c>
      <c r="M230" s="87">
        <v>1.95E-2</v>
      </c>
      <c r="N230" s="83">
        <v>211106.21000000005</v>
      </c>
      <c r="O230" s="85">
        <v>99.61</v>
      </c>
      <c r="P230" s="83">
        <v>846.55690000000016</v>
      </c>
      <c r="Q230" s="84">
        <f t="shared" si="4"/>
        <v>1.8742592379295375E-2</v>
      </c>
      <c r="R230" s="84">
        <f>P230/'סכום נכסי הקרן'!$C$42</f>
        <v>1.1638945071834434E-3</v>
      </c>
    </row>
    <row r="231" spans="2:18">
      <c r="B231" s="123" t="s">
        <v>2768</v>
      </c>
      <c r="C231" s="86" t="s">
        <v>2605</v>
      </c>
      <c r="D231" s="73">
        <v>7384</v>
      </c>
      <c r="E231" s="73"/>
      <c r="F231" s="73" t="s">
        <v>643</v>
      </c>
      <c r="G231" s="99">
        <v>43861</v>
      </c>
      <c r="H231" s="73"/>
      <c r="I231" s="83">
        <v>5.69</v>
      </c>
      <c r="J231" s="86" t="s">
        <v>2610</v>
      </c>
      <c r="K231" s="86" t="s">
        <v>130</v>
      </c>
      <c r="L231" s="87">
        <v>2.6249999999999999E-2</v>
      </c>
      <c r="M231" s="87">
        <v>2.3600000000000003E-2</v>
      </c>
      <c r="N231" s="83">
        <v>929.19000000000017</v>
      </c>
      <c r="O231" s="85">
        <v>101.81</v>
      </c>
      <c r="P231" s="83">
        <v>3.8084400000000005</v>
      </c>
      <c r="Q231" s="84">
        <f t="shared" si="4"/>
        <v>8.4318063583208253E-5</v>
      </c>
      <c r="R231" s="84">
        <f>P231/'סכום נכסי הקרן'!$C$42</f>
        <v>5.2360596162380965E-6</v>
      </c>
    </row>
    <row r="232" spans="2:18">
      <c r="B232" s="123" t="s">
        <v>2768</v>
      </c>
      <c r="C232" s="86" t="s">
        <v>2605</v>
      </c>
      <c r="D232" s="73">
        <v>76091</v>
      </c>
      <c r="E232" s="73"/>
      <c r="F232" s="73" t="s">
        <v>643</v>
      </c>
      <c r="G232" s="99">
        <v>43937</v>
      </c>
      <c r="H232" s="73"/>
      <c r="I232" s="83">
        <v>5.6899999999999995</v>
      </c>
      <c r="J232" s="86" t="s">
        <v>2610</v>
      </c>
      <c r="K232" s="86" t="s">
        <v>130</v>
      </c>
      <c r="L232" s="87">
        <v>2.6249999999999999E-2</v>
      </c>
      <c r="M232" s="87">
        <v>2.3900000000000001E-2</v>
      </c>
      <c r="N232" s="83">
        <v>3287.0200000000004</v>
      </c>
      <c r="O232" s="85">
        <v>101.68</v>
      </c>
      <c r="P232" s="83">
        <v>13.455190000000002</v>
      </c>
      <c r="Q232" s="84">
        <f t="shared" si="4"/>
        <v>2.9789508721265084E-4</v>
      </c>
      <c r="R232" s="84">
        <f>P232/'סכום נכסי הקרן'!$C$42</f>
        <v>1.8498959413253373E-5</v>
      </c>
    </row>
    <row r="233" spans="2:18">
      <c r="B233" s="123" t="s">
        <v>2768</v>
      </c>
      <c r="C233" s="86" t="s">
        <v>2605</v>
      </c>
      <c r="D233" s="73">
        <v>7824</v>
      </c>
      <c r="E233" s="73"/>
      <c r="F233" s="73" t="s">
        <v>643</v>
      </c>
      <c r="G233" s="99">
        <v>44027</v>
      </c>
      <c r="H233" s="73"/>
      <c r="I233" s="83">
        <v>5.69</v>
      </c>
      <c r="J233" s="86" t="s">
        <v>2610</v>
      </c>
      <c r="K233" s="86" t="s">
        <v>130</v>
      </c>
      <c r="L233" s="87">
        <v>2.6249999999999999E-2</v>
      </c>
      <c r="M233" s="87">
        <v>2.3799999999999995E-2</v>
      </c>
      <c r="N233" s="83">
        <v>247.90000000000003</v>
      </c>
      <c r="O233" s="85">
        <v>101.71</v>
      </c>
      <c r="P233" s="83">
        <v>1.0150700000000001</v>
      </c>
      <c r="Q233" s="84">
        <f t="shared" si="4"/>
        <v>2.2473437103225261E-5</v>
      </c>
      <c r="R233" s="84">
        <f>P233/'סכום נכסי הקרן'!$C$42</f>
        <v>1.3955758879370045E-6</v>
      </c>
    </row>
    <row r="234" spans="2:18">
      <c r="B234" s="123" t="s">
        <v>2768</v>
      </c>
      <c r="C234" s="86" t="s">
        <v>2605</v>
      </c>
      <c r="D234" s="73">
        <v>7385</v>
      </c>
      <c r="E234" s="73"/>
      <c r="F234" s="73" t="s">
        <v>643</v>
      </c>
      <c r="G234" s="99">
        <v>43861</v>
      </c>
      <c r="H234" s="73"/>
      <c r="I234" s="83">
        <v>5.6400000000000006</v>
      </c>
      <c r="J234" s="86" t="s">
        <v>2610</v>
      </c>
      <c r="K234" s="86" t="s">
        <v>131</v>
      </c>
      <c r="L234" s="87">
        <v>2.9359000000000003E-2</v>
      </c>
      <c r="M234" s="87">
        <v>2.8999999999999998E-2</v>
      </c>
      <c r="N234" s="83">
        <v>3029.3900000000008</v>
      </c>
      <c r="O234" s="85">
        <v>100.4</v>
      </c>
      <c r="P234" s="83">
        <v>13.415450000000003</v>
      </c>
      <c r="Q234" s="84">
        <f t="shared" si="4"/>
        <v>2.9701525193973158E-4</v>
      </c>
      <c r="R234" s="84">
        <f>P234/'סכום נכסי הקרן'!$C$42</f>
        <v>1.8444322604179503E-5</v>
      </c>
    </row>
    <row r="235" spans="2:18">
      <c r="B235" s="123" t="s">
        <v>2768</v>
      </c>
      <c r="C235" s="86" t="s">
        <v>2605</v>
      </c>
      <c r="D235" s="73">
        <v>7610</v>
      </c>
      <c r="E235" s="73"/>
      <c r="F235" s="73" t="s">
        <v>643</v>
      </c>
      <c r="G235" s="99">
        <v>43937</v>
      </c>
      <c r="H235" s="73"/>
      <c r="I235" s="83">
        <v>5.64</v>
      </c>
      <c r="J235" s="86" t="s">
        <v>2610</v>
      </c>
      <c r="K235" s="86" t="s">
        <v>131</v>
      </c>
      <c r="L235" s="87">
        <v>2.9359000000000003E-2</v>
      </c>
      <c r="M235" s="87">
        <v>2.8999999999999995E-2</v>
      </c>
      <c r="N235" s="83">
        <v>4692.0300000000007</v>
      </c>
      <c r="O235" s="85">
        <v>100.4</v>
      </c>
      <c r="P235" s="83">
        <v>20.778400000000005</v>
      </c>
      <c r="Q235" s="84">
        <f t="shared" si="4"/>
        <v>4.6002942211439187E-4</v>
      </c>
      <c r="R235" s="84">
        <f>P235/'סכום נכסי הקרן'!$C$42</f>
        <v>2.8567324450442092E-5</v>
      </c>
    </row>
    <row r="236" spans="2:18">
      <c r="B236" s="123" t="s">
        <v>2768</v>
      </c>
      <c r="C236" s="86" t="s">
        <v>2605</v>
      </c>
      <c r="D236" s="73">
        <v>7828</v>
      </c>
      <c r="E236" s="73"/>
      <c r="F236" s="73" t="s">
        <v>643</v>
      </c>
      <c r="G236" s="99">
        <v>44027</v>
      </c>
      <c r="H236" s="73"/>
      <c r="I236" s="83">
        <v>5.64</v>
      </c>
      <c r="J236" s="86" t="s">
        <v>2610</v>
      </c>
      <c r="K236" s="86" t="s">
        <v>131</v>
      </c>
      <c r="L236" s="87">
        <v>2.9365000000000002E-2</v>
      </c>
      <c r="M236" s="87">
        <v>2.9000000000000005E-2</v>
      </c>
      <c r="N236" s="83">
        <v>3115.8100000000004</v>
      </c>
      <c r="O236" s="85">
        <v>100.4</v>
      </c>
      <c r="P236" s="83">
        <v>13.798180000000002</v>
      </c>
      <c r="Q236" s="84">
        <f t="shared" si="4"/>
        <v>3.0548881394286181E-4</v>
      </c>
      <c r="R236" s="84">
        <f>P236/'סכום נכסי הקרן'!$C$42</f>
        <v>1.8970521545720605E-5</v>
      </c>
    </row>
    <row r="237" spans="2:18">
      <c r="B237" s="123" t="s">
        <v>2768</v>
      </c>
      <c r="C237" s="86" t="s">
        <v>2605</v>
      </c>
      <c r="D237" s="73">
        <v>7276</v>
      </c>
      <c r="E237" s="73"/>
      <c r="F237" s="73" t="s">
        <v>643</v>
      </c>
      <c r="G237" s="99">
        <v>43788</v>
      </c>
      <c r="H237" s="73"/>
      <c r="I237" s="83">
        <v>5.6899999999999995</v>
      </c>
      <c r="J237" s="86" t="s">
        <v>2610</v>
      </c>
      <c r="K237" s="86" t="s">
        <v>130</v>
      </c>
      <c r="L237" s="87">
        <v>2.6249999999999999E-2</v>
      </c>
      <c r="M237" s="87">
        <v>2.3599999999999999E-2</v>
      </c>
      <c r="N237" s="83">
        <v>40518.520000000004</v>
      </c>
      <c r="O237" s="85">
        <v>101.81</v>
      </c>
      <c r="P237" s="83">
        <v>166.07191000000003</v>
      </c>
      <c r="Q237" s="84">
        <f t="shared" si="4"/>
        <v>3.6767972888544498E-3</v>
      </c>
      <c r="R237" s="84">
        <f>P237/'סכום נכסי הקרן'!$C$42</f>
        <v>2.2832509409168264E-4</v>
      </c>
    </row>
    <row r="238" spans="2:18">
      <c r="B238" s="123" t="s">
        <v>2768</v>
      </c>
      <c r="C238" s="86" t="s">
        <v>2605</v>
      </c>
      <c r="D238" s="73">
        <v>7275</v>
      </c>
      <c r="E238" s="73"/>
      <c r="F238" s="73" t="s">
        <v>643</v>
      </c>
      <c r="G238" s="99">
        <v>43788</v>
      </c>
      <c r="H238" s="73"/>
      <c r="I238" s="83">
        <v>5.6400000000000006</v>
      </c>
      <c r="J238" s="86" t="s">
        <v>2610</v>
      </c>
      <c r="K238" s="86" t="s">
        <v>131</v>
      </c>
      <c r="L238" s="87">
        <v>2.9359000000000003E-2</v>
      </c>
      <c r="M238" s="87">
        <v>2.8999999999999998E-2</v>
      </c>
      <c r="N238" s="83">
        <v>38075.15</v>
      </c>
      <c r="O238" s="85">
        <v>100.4</v>
      </c>
      <c r="P238" s="83">
        <v>168.61363000000003</v>
      </c>
      <c r="Q238" s="84">
        <f t="shared" si="4"/>
        <v>3.7330704370649274E-3</v>
      </c>
      <c r="R238" s="84">
        <f>P238/'סכום נכסי הקרן'!$C$42</f>
        <v>2.3181959510726503E-4</v>
      </c>
    </row>
    <row r="239" spans="2:18">
      <c r="B239" s="123" t="s">
        <v>2769</v>
      </c>
      <c r="C239" s="86" t="s">
        <v>2605</v>
      </c>
      <c r="D239" s="73">
        <v>72808</v>
      </c>
      <c r="E239" s="73"/>
      <c r="F239" s="73" t="s">
        <v>643</v>
      </c>
      <c r="G239" s="99">
        <v>43797</v>
      </c>
      <c r="H239" s="73"/>
      <c r="I239" s="83">
        <v>5.79</v>
      </c>
      <c r="J239" s="86" t="s">
        <v>871</v>
      </c>
      <c r="K239" s="86" t="s">
        <v>128</v>
      </c>
      <c r="L239" s="87">
        <v>3.1600000000000003E-2</v>
      </c>
      <c r="M239" s="87">
        <v>2.7699999999999999E-2</v>
      </c>
      <c r="N239" s="83">
        <v>3828.2800000000007</v>
      </c>
      <c r="O239" s="85">
        <v>103.69</v>
      </c>
      <c r="P239" s="83">
        <v>13.659190000000002</v>
      </c>
      <c r="Q239" s="84">
        <f t="shared" si="4"/>
        <v>3.0241160446669039E-4</v>
      </c>
      <c r="R239" s="84">
        <f>P239/'סכום נכסי הקרן'!$C$42</f>
        <v>1.8779430199641651E-5</v>
      </c>
    </row>
    <row r="240" spans="2:18">
      <c r="B240" s="123" t="s">
        <v>2769</v>
      </c>
      <c r="C240" s="86" t="s">
        <v>2605</v>
      </c>
      <c r="D240" s="73">
        <v>7847</v>
      </c>
      <c r="E240" s="73"/>
      <c r="F240" s="73" t="s">
        <v>643</v>
      </c>
      <c r="G240" s="99">
        <v>44043</v>
      </c>
      <c r="H240" s="73"/>
      <c r="I240" s="83">
        <v>5.79</v>
      </c>
      <c r="J240" s="86" t="s">
        <v>871</v>
      </c>
      <c r="K240" s="86" t="s">
        <v>128</v>
      </c>
      <c r="L240" s="87">
        <v>3.1600000000000003E-2</v>
      </c>
      <c r="M240" s="87">
        <v>2.7699999999999999E-2</v>
      </c>
      <c r="N240" s="83">
        <v>15700.190000000002</v>
      </c>
      <c r="O240" s="85">
        <v>103.69</v>
      </c>
      <c r="P240" s="83">
        <v>56.017870000000009</v>
      </c>
      <c r="Q240" s="84">
        <f t="shared" si="4"/>
        <v>1.2402239038703234E-3</v>
      </c>
      <c r="R240" s="84">
        <f>P240/'סכום נכסי הקרן'!$C$42</f>
        <v>7.7016549268119129E-5</v>
      </c>
    </row>
    <row r="241" spans="2:18">
      <c r="B241" s="123" t="s">
        <v>2769</v>
      </c>
      <c r="C241" s="86" t="s">
        <v>2605</v>
      </c>
      <c r="D241" s="73">
        <v>7906</v>
      </c>
      <c r="E241" s="73"/>
      <c r="F241" s="73" t="s">
        <v>643</v>
      </c>
      <c r="G241" s="99">
        <v>44071</v>
      </c>
      <c r="H241" s="73"/>
      <c r="I241" s="83">
        <v>5.7899999999999991</v>
      </c>
      <c r="J241" s="86" t="s">
        <v>871</v>
      </c>
      <c r="K241" s="86" t="s">
        <v>128</v>
      </c>
      <c r="L241" s="87">
        <v>3.1600000000000003E-2</v>
      </c>
      <c r="M241" s="87">
        <v>2.7700000000000006E-2</v>
      </c>
      <c r="N241" s="83">
        <v>17945.940000000002</v>
      </c>
      <c r="O241" s="85">
        <v>103.69</v>
      </c>
      <c r="P241" s="83">
        <v>64.030640000000005</v>
      </c>
      <c r="Q241" s="84">
        <f t="shared" si="4"/>
        <v>1.4176249526823366E-3</v>
      </c>
      <c r="R241" s="84">
        <f>P241/'סכום נכסי הקרן'!$C$42</f>
        <v>8.8032960557572054E-5</v>
      </c>
    </row>
    <row r="242" spans="2:18">
      <c r="B242" s="123" t="s">
        <v>2769</v>
      </c>
      <c r="C242" s="86" t="s">
        <v>2605</v>
      </c>
      <c r="D242" s="73">
        <v>7977</v>
      </c>
      <c r="E242" s="73"/>
      <c r="F242" s="73" t="s">
        <v>643</v>
      </c>
      <c r="G242" s="99">
        <v>44104</v>
      </c>
      <c r="H242" s="73"/>
      <c r="I242" s="83">
        <v>5.7900000000000018</v>
      </c>
      <c r="J242" s="86" t="s">
        <v>871</v>
      </c>
      <c r="K242" s="86" t="s">
        <v>128</v>
      </c>
      <c r="L242" s="87">
        <v>3.1489999999999997E-2</v>
      </c>
      <c r="M242" s="87">
        <v>2.8400000000000009E-2</v>
      </c>
      <c r="N242" s="83">
        <v>14738.680000000002</v>
      </c>
      <c r="O242" s="85">
        <v>103.29</v>
      </c>
      <c r="P242" s="83">
        <v>52.384339999999995</v>
      </c>
      <c r="Q242" s="84">
        <f t="shared" si="4"/>
        <v>1.1597783110366446E-3</v>
      </c>
      <c r="R242" s="84">
        <f>P242/'סכום נכסי הקרן'!$C$42</f>
        <v>7.2020965854073036E-5</v>
      </c>
    </row>
    <row r="243" spans="2:18">
      <c r="B243" s="123" t="s">
        <v>2769</v>
      </c>
      <c r="C243" s="86" t="s">
        <v>2605</v>
      </c>
      <c r="D243" s="73">
        <v>7386</v>
      </c>
      <c r="E243" s="73"/>
      <c r="F243" s="73" t="s">
        <v>643</v>
      </c>
      <c r="G243" s="99">
        <v>43861</v>
      </c>
      <c r="H243" s="73"/>
      <c r="I243" s="83">
        <v>5.79</v>
      </c>
      <c r="J243" s="86" t="s">
        <v>871</v>
      </c>
      <c r="K243" s="86" t="s">
        <v>128</v>
      </c>
      <c r="L243" s="87">
        <v>3.1600000000000003E-2</v>
      </c>
      <c r="M243" s="87">
        <v>2.7700000000000006E-2</v>
      </c>
      <c r="N243" s="83">
        <v>10293.490000000002</v>
      </c>
      <c r="O243" s="85">
        <v>103.69</v>
      </c>
      <c r="P243" s="83">
        <v>36.726900000000001</v>
      </c>
      <c r="Q243" s="84">
        <f t="shared" si="4"/>
        <v>8.1312587028130442E-4</v>
      </c>
      <c r="R243" s="84">
        <f>P243/'סכום נכסי הקרן'!$C$42</f>
        <v>5.04942280617825E-5</v>
      </c>
    </row>
    <row r="244" spans="2:18">
      <c r="B244" s="123" t="s">
        <v>2769</v>
      </c>
      <c r="C244" s="86" t="s">
        <v>2605</v>
      </c>
      <c r="D244" s="73">
        <v>7535</v>
      </c>
      <c r="E244" s="73"/>
      <c r="F244" s="73" t="s">
        <v>643</v>
      </c>
      <c r="G244" s="99">
        <v>43921</v>
      </c>
      <c r="H244" s="73"/>
      <c r="I244" s="83">
        <v>5.7900000000000009</v>
      </c>
      <c r="J244" s="86" t="s">
        <v>871</v>
      </c>
      <c r="K244" s="86" t="s">
        <v>128</v>
      </c>
      <c r="L244" s="87">
        <v>3.1600000000000003E-2</v>
      </c>
      <c r="M244" s="87">
        <v>2.7700000000000006E-2</v>
      </c>
      <c r="N244" s="83">
        <v>11388.97</v>
      </c>
      <c r="O244" s="85">
        <v>103.69</v>
      </c>
      <c r="P244" s="83">
        <v>40.635520000000007</v>
      </c>
      <c r="Q244" s="84">
        <f t="shared" si="4"/>
        <v>8.9966189807289356E-4</v>
      </c>
      <c r="R244" s="84">
        <f>P244/'סכום נכסי הקרן'!$C$42</f>
        <v>5.5868020831845981E-5</v>
      </c>
    </row>
    <row r="245" spans="2:18">
      <c r="B245" s="123" t="s">
        <v>2769</v>
      </c>
      <c r="C245" s="86" t="s">
        <v>2605</v>
      </c>
      <c r="D245" s="73">
        <v>7645</v>
      </c>
      <c r="E245" s="73"/>
      <c r="F245" s="73" t="s">
        <v>643</v>
      </c>
      <c r="G245" s="99">
        <v>43951</v>
      </c>
      <c r="H245" s="73"/>
      <c r="I245" s="83">
        <v>5.7900000000000018</v>
      </c>
      <c r="J245" s="86" t="s">
        <v>871</v>
      </c>
      <c r="K245" s="86" t="s">
        <v>128</v>
      </c>
      <c r="L245" s="87">
        <v>3.1600000000000003E-2</v>
      </c>
      <c r="M245" s="87">
        <v>2.7700000000000009E-2</v>
      </c>
      <c r="N245" s="83">
        <v>9761.3100000000013</v>
      </c>
      <c r="O245" s="85">
        <v>103.69</v>
      </c>
      <c r="P245" s="83">
        <v>34.828089999999996</v>
      </c>
      <c r="Q245" s="84">
        <f t="shared" si="4"/>
        <v>7.7108661475609405E-4</v>
      </c>
      <c r="R245" s="84">
        <f>P245/'סכום נכסי הקרן'!$C$42</f>
        <v>4.7883636228929914E-5</v>
      </c>
    </row>
    <row r="246" spans="2:18">
      <c r="B246" s="123" t="s">
        <v>2769</v>
      </c>
      <c r="C246" s="86" t="s">
        <v>2605</v>
      </c>
      <c r="D246" s="73">
        <v>7778</v>
      </c>
      <c r="E246" s="73"/>
      <c r="F246" s="73" t="s">
        <v>643</v>
      </c>
      <c r="G246" s="99">
        <v>44012</v>
      </c>
      <c r="H246" s="73"/>
      <c r="I246" s="83">
        <v>5.79</v>
      </c>
      <c r="J246" s="86" t="s">
        <v>871</v>
      </c>
      <c r="K246" s="86" t="s">
        <v>128</v>
      </c>
      <c r="L246" s="87">
        <v>3.1600000000000003E-2</v>
      </c>
      <c r="M246" s="87">
        <v>2.7699999999999999E-2</v>
      </c>
      <c r="N246" s="83">
        <v>14945.280000000002</v>
      </c>
      <c r="O246" s="85">
        <v>103.69</v>
      </c>
      <c r="P246" s="83">
        <v>53.324350000000003</v>
      </c>
      <c r="Q246" s="84">
        <f t="shared" si="4"/>
        <v>1.1805899354678689E-3</v>
      </c>
      <c r="R246" s="84">
        <f>P246/'סכום נכסי הקרן'!$C$42</f>
        <v>7.3313344990900723E-5</v>
      </c>
    </row>
    <row r="247" spans="2:18">
      <c r="B247" s="123" t="s">
        <v>2769</v>
      </c>
      <c r="C247" s="86" t="s">
        <v>2605</v>
      </c>
      <c r="D247" s="73">
        <v>7125</v>
      </c>
      <c r="E247" s="73"/>
      <c r="F247" s="73" t="s">
        <v>643</v>
      </c>
      <c r="G247" s="99">
        <v>43706</v>
      </c>
      <c r="H247" s="73"/>
      <c r="I247" s="83">
        <v>5.7900000000000009</v>
      </c>
      <c r="J247" s="86" t="s">
        <v>871</v>
      </c>
      <c r="K247" s="86" t="s">
        <v>128</v>
      </c>
      <c r="L247" s="87">
        <v>3.1600000000000003E-2</v>
      </c>
      <c r="M247" s="87">
        <v>2.7699999999999999E-2</v>
      </c>
      <c r="N247" s="83">
        <v>8938.3799999999992</v>
      </c>
      <c r="O247" s="85">
        <v>103.69</v>
      </c>
      <c r="P247" s="83">
        <v>31.891910000000003</v>
      </c>
      <c r="Q247" s="84">
        <f t="shared" si="4"/>
        <v>7.060802048003789E-4</v>
      </c>
      <c r="R247" s="84">
        <f>P247/'סכום נכסי הקרן'!$C$42</f>
        <v>4.3846809201589077E-5</v>
      </c>
    </row>
    <row r="248" spans="2:18">
      <c r="B248" s="123" t="s">
        <v>2769</v>
      </c>
      <c r="C248" s="86" t="s">
        <v>2605</v>
      </c>
      <c r="D248" s="73">
        <v>7204</v>
      </c>
      <c r="E248" s="73"/>
      <c r="F248" s="73" t="s">
        <v>643</v>
      </c>
      <c r="G248" s="99">
        <v>43738</v>
      </c>
      <c r="H248" s="73"/>
      <c r="I248" s="83">
        <v>5.79</v>
      </c>
      <c r="J248" s="86" t="s">
        <v>871</v>
      </c>
      <c r="K248" s="86" t="s">
        <v>128</v>
      </c>
      <c r="L248" s="87">
        <v>3.1600000000000003E-2</v>
      </c>
      <c r="M248" s="87">
        <v>2.7699999999999999E-2</v>
      </c>
      <c r="N248" s="83">
        <v>4400.630000000001</v>
      </c>
      <c r="O248" s="85">
        <v>103.69</v>
      </c>
      <c r="P248" s="83">
        <v>15.701320000000001</v>
      </c>
      <c r="Q248" s="84">
        <f t="shared" si="4"/>
        <v>3.4762393476076801E-4</v>
      </c>
      <c r="R248" s="84">
        <f>P248/'סכום נכסי הקרן'!$C$42</f>
        <v>2.1587066508499949E-5</v>
      </c>
    </row>
    <row r="249" spans="2:18">
      <c r="B249" s="123" t="s">
        <v>2769</v>
      </c>
      <c r="C249" s="86" t="s">
        <v>2605</v>
      </c>
      <c r="D249" s="73">
        <v>7246</v>
      </c>
      <c r="E249" s="73"/>
      <c r="F249" s="73" t="s">
        <v>643</v>
      </c>
      <c r="G249" s="99">
        <v>43769</v>
      </c>
      <c r="H249" s="73"/>
      <c r="I249" s="83">
        <v>5.79</v>
      </c>
      <c r="J249" s="86" t="s">
        <v>871</v>
      </c>
      <c r="K249" s="86" t="s">
        <v>128</v>
      </c>
      <c r="L249" s="87">
        <v>3.1600000000000003E-2</v>
      </c>
      <c r="M249" s="87">
        <v>2.7700000000000006E-2</v>
      </c>
      <c r="N249" s="83">
        <v>8330.02</v>
      </c>
      <c r="O249" s="85">
        <v>103.69</v>
      </c>
      <c r="P249" s="83">
        <v>29.721300000000003</v>
      </c>
      <c r="Q249" s="84">
        <f t="shared" si="4"/>
        <v>6.5802335422787477E-4</v>
      </c>
      <c r="R249" s="84">
        <f>P249/'סכום נכסי הקרן'!$C$42</f>
        <v>4.0862531291578009E-5</v>
      </c>
    </row>
    <row r="250" spans="2:18">
      <c r="B250" s="123" t="s">
        <v>2769</v>
      </c>
      <c r="C250" s="86" t="s">
        <v>2605</v>
      </c>
      <c r="D250" s="73">
        <v>7280</v>
      </c>
      <c r="E250" s="73"/>
      <c r="F250" s="73" t="s">
        <v>643</v>
      </c>
      <c r="G250" s="99">
        <v>43798</v>
      </c>
      <c r="H250" s="73"/>
      <c r="I250" s="83">
        <v>5.7900000000000009</v>
      </c>
      <c r="J250" s="86" t="s">
        <v>871</v>
      </c>
      <c r="K250" s="86" t="s">
        <v>128</v>
      </c>
      <c r="L250" s="87">
        <v>3.1600000000000003E-2</v>
      </c>
      <c r="M250" s="87">
        <v>2.7700000000000006E-2</v>
      </c>
      <c r="N250" s="83">
        <v>1505.6</v>
      </c>
      <c r="O250" s="85">
        <v>103.69</v>
      </c>
      <c r="P250" s="83">
        <v>5.37195</v>
      </c>
      <c r="Q250" s="84">
        <f t="shared" si="4"/>
        <v>1.1893384736685245E-4</v>
      </c>
      <c r="R250" s="84">
        <f>P250/'סכום נכסי הקרן'!$C$42</f>
        <v>7.3856619653848404E-6</v>
      </c>
    </row>
    <row r="251" spans="2:18">
      <c r="B251" s="123" t="s">
        <v>2769</v>
      </c>
      <c r="C251" s="86" t="s">
        <v>2605</v>
      </c>
      <c r="D251" s="73">
        <v>7337</v>
      </c>
      <c r="E251" s="73"/>
      <c r="F251" s="73" t="s">
        <v>643</v>
      </c>
      <c r="G251" s="99">
        <v>43830</v>
      </c>
      <c r="H251" s="73"/>
      <c r="I251" s="83">
        <v>5.79</v>
      </c>
      <c r="J251" s="86" t="s">
        <v>871</v>
      </c>
      <c r="K251" s="86" t="s">
        <v>128</v>
      </c>
      <c r="L251" s="87">
        <v>3.1600000000000003E-2</v>
      </c>
      <c r="M251" s="87">
        <v>2.7699999999999999E-2</v>
      </c>
      <c r="N251" s="83">
        <v>10102.520000000002</v>
      </c>
      <c r="O251" s="85">
        <v>103.69</v>
      </c>
      <c r="P251" s="83">
        <v>36.045500000000004</v>
      </c>
      <c r="Q251" s="84">
        <f t="shared" si="4"/>
        <v>7.9803981706119383E-4</v>
      </c>
      <c r="R251" s="84">
        <f>P251/'סכום נכסי הקרן'!$C$42</f>
        <v>4.9557400640973813E-5</v>
      </c>
    </row>
    <row r="252" spans="2:18">
      <c r="B252" s="123" t="s">
        <v>2770</v>
      </c>
      <c r="C252" s="86" t="s">
        <v>2605</v>
      </c>
      <c r="D252" s="73">
        <v>7533</v>
      </c>
      <c r="E252" s="73"/>
      <c r="F252" s="73" t="s">
        <v>643</v>
      </c>
      <c r="G252" s="99">
        <v>43921</v>
      </c>
      <c r="H252" s="73"/>
      <c r="I252" s="83">
        <v>5.4299999999999988</v>
      </c>
      <c r="J252" s="86" t="s">
        <v>871</v>
      </c>
      <c r="K252" s="86" t="s">
        <v>128</v>
      </c>
      <c r="L252" s="87">
        <v>3.2178999999999999E-2</v>
      </c>
      <c r="M252" s="87">
        <v>2.6600000000000002E-2</v>
      </c>
      <c r="N252" s="83">
        <v>2772.8500000000004</v>
      </c>
      <c r="O252" s="85">
        <v>103.41</v>
      </c>
      <c r="P252" s="83">
        <v>9.8667600000000029</v>
      </c>
      <c r="Q252" s="84">
        <f t="shared" si="4"/>
        <v>2.1844799892876244E-4</v>
      </c>
      <c r="R252" s="84">
        <f>P252/'סכום נכסי הקרן'!$C$42</f>
        <v>1.3565382040707853E-5</v>
      </c>
    </row>
    <row r="253" spans="2:18">
      <c r="B253" s="123" t="s">
        <v>2770</v>
      </c>
      <c r="C253" s="86" t="s">
        <v>2605</v>
      </c>
      <c r="D253" s="73">
        <v>7647</v>
      </c>
      <c r="E253" s="73"/>
      <c r="F253" s="73" t="s">
        <v>643</v>
      </c>
      <c r="G253" s="99">
        <v>43955</v>
      </c>
      <c r="H253" s="73"/>
      <c r="I253" s="83">
        <v>5.42</v>
      </c>
      <c r="J253" s="86" t="s">
        <v>871</v>
      </c>
      <c r="K253" s="86" t="s">
        <v>128</v>
      </c>
      <c r="L253" s="87">
        <v>3.1600000000000003E-2</v>
      </c>
      <c r="M253" s="87">
        <v>2.6299999999999994E-2</v>
      </c>
      <c r="N253" s="83">
        <v>10536.830000000002</v>
      </c>
      <c r="O253" s="85">
        <v>103.41</v>
      </c>
      <c r="P253" s="83">
        <v>37.493580000000009</v>
      </c>
      <c r="Q253" s="84">
        <f t="shared" si="4"/>
        <v>8.3010000483192746E-4</v>
      </c>
      <c r="R253" s="84">
        <f>P253/'סכום נכסי הקרן'!$C$42</f>
        <v>5.1548303270155864E-5</v>
      </c>
    </row>
    <row r="254" spans="2:18">
      <c r="B254" s="123" t="s">
        <v>2770</v>
      </c>
      <c r="C254" s="86" t="s">
        <v>2605</v>
      </c>
      <c r="D254" s="73">
        <v>7713</v>
      </c>
      <c r="E254" s="73"/>
      <c r="F254" s="73" t="s">
        <v>643</v>
      </c>
      <c r="G254" s="99">
        <v>43987</v>
      </c>
      <c r="H254" s="73"/>
      <c r="I254" s="83">
        <v>5.42</v>
      </c>
      <c r="J254" s="86" t="s">
        <v>871</v>
      </c>
      <c r="K254" s="86" t="s">
        <v>128</v>
      </c>
      <c r="L254" s="87">
        <v>3.1600000000000003E-2</v>
      </c>
      <c r="M254" s="87">
        <v>2.63E-2</v>
      </c>
      <c r="N254" s="83">
        <v>16151.850000000002</v>
      </c>
      <c r="O254" s="85">
        <v>103.41</v>
      </c>
      <c r="P254" s="83">
        <v>57.47375000000001</v>
      </c>
      <c r="Q254" s="84">
        <f t="shared" si="4"/>
        <v>1.2724567820066525E-3</v>
      </c>
      <c r="R254" s="84">
        <f>P254/'סכום נכסי הקרן'!$C$42</f>
        <v>7.9018175780310129E-5</v>
      </c>
    </row>
    <row r="255" spans="2:18">
      <c r="B255" s="123" t="s">
        <v>2770</v>
      </c>
      <c r="C255" s="86" t="s">
        <v>2605</v>
      </c>
      <c r="D255" s="73">
        <v>7859</v>
      </c>
      <c r="E255" s="73"/>
      <c r="F255" s="73" t="s">
        <v>643</v>
      </c>
      <c r="G255" s="99">
        <v>44048</v>
      </c>
      <c r="H255" s="73"/>
      <c r="I255" s="83">
        <v>5.419999999999999</v>
      </c>
      <c r="J255" s="86" t="s">
        <v>871</v>
      </c>
      <c r="K255" s="86" t="s">
        <v>128</v>
      </c>
      <c r="L255" s="87">
        <v>3.1600000000000003E-2</v>
      </c>
      <c r="M255" s="87">
        <v>2.63E-2</v>
      </c>
      <c r="N255" s="83">
        <v>19132.660000000003</v>
      </c>
      <c r="O255" s="85">
        <v>103.41</v>
      </c>
      <c r="P255" s="83">
        <v>68.080460000000016</v>
      </c>
      <c r="Q255" s="84">
        <f t="shared" si="4"/>
        <v>1.5072871188870161E-3</v>
      </c>
      <c r="R255" s="84">
        <f>P255/'סכום נכסי הקרן'!$C$42</f>
        <v>9.3600883107233714E-5</v>
      </c>
    </row>
    <row r="256" spans="2:18">
      <c r="B256" s="123" t="s">
        <v>2770</v>
      </c>
      <c r="C256" s="86" t="s">
        <v>2605</v>
      </c>
      <c r="D256" s="73">
        <v>7872</v>
      </c>
      <c r="E256" s="73"/>
      <c r="F256" s="73" t="s">
        <v>643</v>
      </c>
      <c r="G256" s="99">
        <v>44053</v>
      </c>
      <c r="H256" s="73"/>
      <c r="I256" s="83">
        <v>5.4200000000000008</v>
      </c>
      <c r="J256" s="86" t="s">
        <v>871</v>
      </c>
      <c r="K256" s="86" t="s">
        <v>128</v>
      </c>
      <c r="L256" s="87">
        <v>3.1600000000000003E-2</v>
      </c>
      <c r="M256" s="87">
        <v>2.6300000000000004E-2</v>
      </c>
      <c r="N256" s="83">
        <v>10606.15</v>
      </c>
      <c r="O256" s="85">
        <v>103.41</v>
      </c>
      <c r="P256" s="83">
        <v>37.740280000000006</v>
      </c>
      <c r="Q256" s="84">
        <f t="shared" si="4"/>
        <v>8.3556189113865079E-4</v>
      </c>
      <c r="R256" s="84">
        <f>P256/'סכום נכסי הקרן'!$C$42</f>
        <v>5.1887480441734234E-5</v>
      </c>
    </row>
    <row r="257" spans="2:18">
      <c r="B257" s="123" t="s">
        <v>2770</v>
      </c>
      <c r="C257" s="86" t="s">
        <v>2605</v>
      </c>
      <c r="D257" s="73">
        <v>7921</v>
      </c>
      <c r="E257" s="73"/>
      <c r="F257" s="73" t="s">
        <v>643</v>
      </c>
      <c r="G257" s="99">
        <v>44078</v>
      </c>
      <c r="H257" s="73"/>
      <c r="I257" s="83">
        <v>5.42</v>
      </c>
      <c r="J257" s="86" t="s">
        <v>871</v>
      </c>
      <c r="K257" s="86" t="s">
        <v>128</v>
      </c>
      <c r="L257" s="87">
        <v>3.1600000000000003E-2</v>
      </c>
      <c r="M257" s="87">
        <v>2.63E-2</v>
      </c>
      <c r="N257" s="83">
        <v>26411.390000000003</v>
      </c>
      <c r="O257" s="85">
        <v>103.42</v>
      </c>
      <c r="P257" s="83">
        <v>93.989750000000015</v>
      </c>
      <c r="Q257" s="84">
        <f t="shared" si="4"/>
        <v>2.0809133704797369E-3</v>
      </c>
      <c r="R257" s="84">
        <f>P257/'סכום נכסי הקרן'!$C$42</f>
        <v>1.2922244654381182E-4</v>
      </c>
    </row>
    <row r="258" spans="2:18">
      <c r="B258" s="123" t="s">
        <v>2770</v>
      </c>
      <c r="C258" s="86" t="s">
        <v>2605</v>
      </c>
      <c r="D258" s="73">
        <v>7973</v>
      </c>
      <c r="E258" s="73"/>
      <c r="F258" s="73" t="s">
        <v>643</v>
      </c>
      <c r="G258" s="99">
        <v>44103</v>
      </c>
      <c r="H258" s="73"/>
      <c r="I258" s="83">
        <v>5.410000000000001</v>
      </c>
      <c r="J258" s="86" t="s">
        <v>871</v>
      </c>
      <c r="K258" s="86" t="s">
        <v>128</v>
      </c>
      <c r="L258" s="87">
        <v>3.2178999999999999E-2</v>
      </c>
      <c r="M258" s="87">
        <v>3.2300000000000009E-2</v>
      </c>
      <c r="N258" s="83">
        <v>2495.5600000000004</v>
      </c>
      <c r="O258" s="85">
        <v>100</v>
      </c>
      <c r="P258" s="83">
        <v>8.5872199999999985</v>
      </c>
      <c r="Q258" s="84">
        <f t="shared" si="4"/>
        <v>1.9011925144232216E-4</v>
      </c>
      <c r="R258" s="84">
        <f>P258/'סכום נכסי הקרן'!$C$42</f>
        <v>1.1806197775927176E-5</v>
      </c>
    </row>
    <row r="259" spans="2:18">
      <c r="B259" s="123" t="s">
        <v>2770</v>
      </c>
      <c r="C259" s="86" t="s">
        <v>2605</v>
      </c>
      <c r="D259" s="73">
        <v>6954</v>
      </c>
      <c r="E259" s="73"/>
      <c r="F259" s="73" t="s">
        <v>643</v>
      </c>
      <c r="G259" s="99">
        <v>43593</v>
      </c>
      <c r="H259" s="73"/>
      <c r="I259" s="83">
        <v>5.4300000000000006</v>
      </c>
      <c r="J259" s="86" t="s">
        <v>871</v>
      </c>
      <c r="K259" s="86" t="s">
        <v>128</v>
      </c>
      <c r="L259" s="87">
        <v>3.2178999999999999E-2</v>
      </c>
      <c r="M259" s="87">
        <v>2.6800000000000001E-2</v>
      </c>
      <c r="N259" s="83">
        <v>12893.750000000002</v>
      </c>
      <c r="O259" s="85">
        <v>103.41</v>
      </c>
      <c r="P259" s="83">
        <v>45.880300000000013</v>
      </c>
      <c r="Q259" s="84">
        <f t="shared" si="4"/>
        <v>1.0157802282868237E-3</v>
      </c>
      <c r="R259" s="84">
        <f>P259/'סכום נכסי הקרן'!$C$42</f>
        <v>6.307884225848085E-5</v>
      </c>
    </row>
    <row r="260" spans="2:18">
      <c r="B260" s="123" t="s">
        <v>2770</v>
      </c>
      <c r="C260" s="86" t="s">
        <v>2605</v>
      </c>
      <c r="D260" s="73">
        <v>7347</v>
      </c>
      <c r="E260" s="73"/>
      <c r="F260" s="73" t="s">
        <v>643</v>
      </c>
      <c r="G260" s="99">
        <v>43836</v>
      </c>
      <c r="H260" s="73"/>
      <c r="I260" s="83">
        <v>5.370000000000001</v>
      </c>
      <c r="J260" s="86" t="s">
        <v>871</v>
      </c>
      <c r="K260" s="86" t="s">
        <v>128</v>
      </c>
      <c r="L260" s="87">
        <v>4.2099999999999999E-2</v>
      </c>
      <c r="M260" s="87">
        <v>2.8400000000000002E-2</v>
      </c>
      <c r="N260" s="83">
        <v>49218.060000000012</v>
      </c>
      <c r="O260" s="85">
        <v>103.41</v>
      </c>
      <c r="P260" s="83">
        <v>175.13451999999998</v>
      </c>
      <c r="Q260" s="84">
        <f t="shared" si="4"/>
        <v>3.877441575284015E-3</v>
      </c>
      <c r="R260" s="84">
        <f>P260/'סכום נכסי הקרן'!$C$42</f>
        <v>2.4078488503987016E-4</v>
      </c>
    </row>
    <row r="261" spans="2:18">
      <c r="B261" s="123" t="s">
        <v>2770</v>
      </c>
      <c r="C261" s="86" t="s">
        <v>2605</v>
      </c>
      <c r="D261" s="73">
        <v>7399</v>
      </c>
      <c r="E261" s="73"/>
      <c r="F261" s="73" t="s">
        <v>643</v>
      </c>
      <c r="G261" s="99">
        <v>43866</v>
      </c>
      <c r="H261" s="73"/>
      <c r="I261" s="83">
        <v>5.37</v>
      </c>
      <c r="J261" s="86" t="s">
        <v>871</v>
      </c>
      <c r="K261" s="86" t="s">
        <v>128</v>
      </c>
      <c r="L261" s="87">
        <v>4.2099999999999999E-2</v>
      </c>
      <c r="M261" s="87">
        <v>2.8399999999999998E-2</v>
      </c>
      <c r="N261" s="83">
        <v>27797.810000000005</v>
      </c>
      <c r="O261" s="85">
        <v>103.41</v>
      </c>
      <c r="P261" s="83">
        <v>98.913990000000027</v>
      </c>
      <c r="Q261" s="84">
        <f t="shared" si="4"/>
        <v>2.1899350122593047E-3</v>
      </c>
      <c r="R261" s="84">
        <f>P261/'סכום נכסי הקרן'!$C$42</f>
        <v>1.3599257137305012E-4</v>
      </c>
    </row>
    <row r="262" spans="2:18">
      <c r="B262" s="123" t="s">
        <v>2770</v>
      </c>
      <c r="C262" s="86" t="s">
        <v>2605</v>
      </c>
      <c r="D262" s="73">
        <v>7471</v>
      </c>
      <c r="E262" s="73"/>
      <c r="F262" s="73" t="s">
        <v>643</v>
      </c>
      <c r="G262" s="99">
        <v>43895</v>
      </c>
      <c r="H262" s="73"/>
      <c r="I262" s="83">
        <v>5.37</v>
      </c>
      <c r="J262" s="86" t="s">
        <v>871</v>
      </c>
      <c r="K262" s="86" t="s">
        <v>128</v>
      </c>
      <c r="L262" s="87">
        <v>4.2099999999999999E-2</v>
      </c>
      <c r="M262" s="87">
        <v>2.8400000000000002E-2</v>
      </c>
      <c r="N262" s="83">
        <v>11022.080000000002</v>
      </c>
      <c r="O262" s="85">
        <v>103.41</v>
      </c>
      <c r="P262" s="83">
        <v>39.220270000000006</v>
      </c>
      <c r="Q262" s="84">
        <f t="shared" si="4"/>
        <v>8.6832855962299402E-4</v>
      </c>
      <c r="R262" s="84">
        <f>P262/'סכום נכסי הקרן'!$C$42</f>
        <v>5.3922254751277307E-5</v>
      </c>
    </row>
    <row r="263" spans="2:18">
      <c r="B263" s="123" t="s">
        <v>2770</v>
      </c>
      <c r="C263" s="86" t="s">
        <v>2605</v>
      </c>
      <c r="D263" s="73">
        <v>7587</v>
      </c>
      <c r="E263" s="73"/>
      <c r="F263" s="73" t="s">
        <v>643</v>
      </c>
      <c r="G263" s="99">
        <v>43927</v>
      </c>
      <c r="H263" s="73"/>
      <c r="I263" s="83">
        <v>5.37</v>
      </c>
      <c r="J263" s="86" t="s">
        <v>871</v>
      </c>
      <c r="K263" s="86" t="s">
        <v>128</v>
      </c>
      <c r="L263" s="87">
        <v>4.2099999999999999E-2</v>
      </c>
      <c r="M263" s="87">
        <v>2.8399999999999998E-2</v>
      </c>
      <c r="N263" s="83">
        <v>12061.89</v>
      </c>
      <c r="O263" s="85">
        <v>103.41</v>
      </c>
      <c r="P263" s="83">
        <v>42.920280000000005</v>
      </c>
      <c r="Q263" s="84">
        <f t="shared" si="4"/>
        <v>9.502460057265184E-4</v>
      </c>
      <c r="R263" s="84">
        <f>P263/'סכום נכסי הקרן'!$C$42</f>
        <v>5.9009238645122845E-5</v>
      </c>
    </row>
    <row r="264" spans="2:18">
      <c r="B264" s="123" t="s">
        <v>2770</v>
      </c>
      <c r="C264" s="86" t="s">
        <v>2605</v>
      </c>
      <c r="D264" s="73">
        <v>7779</v>
      </c>
      <c r="E264" s="73"/>
      <c r="F264" s="73" t="s">
        <v>643</v>
      </c>
      <c r="G264" s="99">
        <v>44012</v>
      </c>
      <c r="H264" s="73"/>
      <c r="I264" s="83">
        <v>5.4300000000000015</v>
      </c>
      <c r="J264" s="86" t="s">
        <v>871</v>
      </c>
      <c r="K264" s="86" t="s">
        <v>128</v>
      </c>
      <c r="L264" s="87">
        <v>3.2178999999999999E-2</v>
      </c>
      <c r="M264" s="87">
        <v>2.6900000000000007E-2</v>
      </c>
      <c r="N264" s="83">
        <v>2426.2399999999998</v>
      </c>
      <c r="O264" s="85">
        <v>103.39</v>
      </c>
      <c r="P264" s="83">
        <v>8.63171</v>
      </c>
      <c r="Q264" s="84">
        <f t="shared" si="4"/>
        <v>1.9110425071993111E-4</v>
      </c>
      <c r="R264" s="84">
        <f>P264/'סכום נכסי הקרן'!$C$42</f>
        <v>1.1867365154782151E-5</v>
      </c>
    </row>
    <row r="265" spans="2:18">
      <c r="B265" s="123" t="s">
        <v>2770</v>
      </c>
      <c r="C265" s="86" t="s">
        <v>2605</v>
      </c>
      <c r="D265" s="73">
        <v>7802</v>
      </c>
      <c r="E265" s="73"/>
      <c r="F265" s="73" t="s">
        <v>643</v>
      </c>
      <c r="G265" s="99">
        <v>44018</v>
      </c>
      <c r="H265" s="73"/>
      <c r="I265" s="83">
        <v>5.42</v>
      </c>
      <c r="J265" s="86" t="s">
        <v>871</v>
      </c>
      <c r="K265" s="86" t="s">
        <v>128</v>
      </c>
      <c r="L265" s="87">
        <v>3.1600000000000003E-2</v>
      </c>
      <c r="M265" s="87">
        <v>2.6300000000000004E-2</v>
      </c>
      <c r="N265" s="83">
        <v>15735.920000000002</v>
      </c>
      <c r="O265" s="85">
        <v>103.41</v>
      </c>
      <c r="P265" s="83">
        <v>55.993700000000011</v>
      </c>
      <c r="Q265" s="84">
        <f t="shared" si="4"/>
        <v>1.2396887851348817E-3</v>
      </c>
      <c r="R265" s="84">
        <f>P265/'סכום נכסי הקרן'!$C$42</f>
        <v>7.6983318979359302E-5</v>
      </c>
    </row>
    <row r="266" spans="2:18">
      <c r="B266" s="123" t="s">
        <v>2770</v>
      </c>
      <c r="C266" s="86" t="s">
        <v>2605</v>
      </c>
      <c r="D266" s="73">
        <v>7020</v>
      </c>
      <c r="E266" s="73"/>
      <c r="F266" s="73" t="s">
        <v>643</v>
      </c>
      <c r="G266" s="99">
        <v>43643</v>
      </c>
      <c r="H266" s="73"/>
      <c r="I266" s="83">
        <v>5.38</v>
      </c>
      <c r="J266" s="86" t="s">
        <v>871</v>
      </c>
      <c r="K266" s="86" t="s">
        <v>128</v>
      </c>
      <c r="L266" s="87">
        <v>4.2099999999999999E-2</v>
      </c>
      <c r="M266" s="87">
        <v>2.7600000000000003E-2</v>
      </c>
      <c r="N266" s="83">
        <v>1525.0600000000004</v>
      </c>
      <c r="O266" s="85">
        <v>103.41</v>
      </c>
      <c r="P266" s="83">
        <v>5.4267000000000003</v>
      </c>
      <c r="Q266" s="84">
        <f t="shared" si="4"/>
        <v>1.2014600089459101E-4</v>
      </c>
      <c r="R266" s="84">
        <f>P266/'סכום נכסי הקרן'!$C$42</f>
        <v>7.4609353749669887E-6</v>
      </c>
    </row>
    <row r="267" spans="2:18">
      <c r="B267" s="123" t="s">
        <v>2770</v>
      </c>
      <c r="C267" s="86" t="s">
        <v>2605</v>
      </c>
      <c r="D267" s="73">
        <v>7301</v>
      </c>
      <c r="E267" s="73"/>
      <c r="F267" s="73" t="s">
        <v>643</v>
      </c>
      <c r="G267" s="99">
        <v>43804</v>
      </c>
      <c r="H267" s="73"/>
      <c r="I267" s="83">
        <v>5.3599999999999994</v>
      </c>
      <c r="J267" s="86" t="s">
        <v>871</v>
      </c>
      <c r="K267" s="86" t="s">
        <v>128</v>
      </c>
      <c r="L267" s="87">
        <v>4.2099999999999999E-2</v>
      </c>
      <c r="M267" s="87">
        <v>2.8499999999999998E-2</v>
      </c>
      <c r="N267" s="83">
        <v>20796.370000000003</v>
      </c>
      <c r="O267" s="85">
        <v>103.41</v>
      </c>
      <c r="P267" s="83">
        <v>74.000490000000013</v>
      </c>
      <c r="Q267" s="84">
        <f t="shared" si="4"/>
        <v>1.6383553426097214E-3</v>
      </c>
      <c r="R267" s="84">
        <f>P267/'סכום נכסי הקרן'!$C$42</f>
        <v>1.0174007658538171E-4</v>
      </c>
    </row>
    <row r="268" spans="2:18">
      <c r="B268" s="123" t="s">
        <v>2770</v>
      </c>
      <c r="C268" s="86" t="s">
        <v>2605</v>
      </c>
      <c r="D268" s="73">
        <v>7336</v>
      </c>
      <c r="E268" s="73"/>
      <c r="F268" s="73" t="s">
        <v>643</v>
      </c>
      <c r="G268" s="99">
        <v>43830</v>
      </c>
      <c r="H268" s="73"/>
      <c r="I268" s="83">
        <v>5.37</v>
      </c>
      <c r="J268" s="86" t="s">
        <v>871</v>
      </c>
      <c r="K268" s="86" t="s">
        <v>128</v>
      </c>
      <c r="L268" s="87">
        <v>4.2099999999999999E-2</v>
      </c>
      <c r="M268" s="87">
        <v>2.8399999999999998E-2</v>
      </c>
      <c r="N268" s="83">
        <v>1386.4400000000003</v>
      </c>
      <c r="O268" s="85">
        <v>103.41</v>
      </c>
      <c r="P268" s="83">
        <v>4.9334000000000007</v>
      </c>
      <c r="Q268" s="84">
        <f t="shared" si="4"/>
        <v>1.0922444226019042E-4</v>
      </c>
      <c r="R268" s="84">
        <f>P268/'סכום נכסי הקרן'!$C$42</f>
        <v>6.7827185174898455E-6</v>
      </c>
    </row>
    <row r="269" spans="2:18">
      <c r="B269" s="123" t="s">
        <v>2771</v>
      </c>
      <c r="C269" s="86" t="s">
        <v>2605</v>
      </c>
      <c r="D269" s="73">
        <v>7952</v>
      </c>
      <c r="E269" s="73"/>
      <c r="F269" s="73" t="s">
        <v>643</v>
      </c>
      <c r="G269" s="99">
        <v>44095</v>
      </c>
      <c r="H269" s="73"/>
      <c r="I269" s="83">
        <v>2.3699999999999997</v>
      </c>
      <c r="J269" s="86" t="s">
        <v>932</v>
      </c>
      <c r="K269" s="86" t="s">
        <v>128</v>
      </c>
      <c r="L269" s="87">
        <v>3.6562999999999998E-2</v>
      </c>
      <c r="M269" s="87">
        <v>4.2299999999999997E-2</v>
      </c>
      <c r="N269" s="83">
        <v>3448.6600000000008</v>
      </c>
      <c r="O269" s="85">
        <v>99.02</v>
      </c>
      <c r="P269" s="83">
        <v>11.750530000000003</v>
      </c>
      <c r="Q269" s="84">
        <f t="shared" si="4"/>
        <v>2.6015427200543956E-4</v>
      </c>
      <c r="R269" s="84">
        <f>P269/'סכום נכסי הקרן'!$C$42</f>
        <v>1.6155296027348271E-5</v>
      </c>
    </row>
    <row r="270" spans="2:18">
      <c r="B270" s="123" t="s">
        <v>2771</v>
      </c>
      <c r="C270" s="86" t="s">
        <v>2605</v>
      </c>
      <c r="D270" s="73">
        <v>7902</v>
      </c>
      <c r="E270" s="73"/>
      <c r="F270" s="73" t="s">
        <v>643</v>
      </c>
      <c r="G270" s="99">
        <v>44063</v>
      </c>
      <c r="H270" s="73"/>
      <c r="I270" s="83">
        <v>2.3699999999999997</v>
      </c>
      <c r="J270" s="86" t="s">
        <v>932</v>
      </c>
      <c r="K270" s="86" t="s">
        <v>128</v>
      </c>
      <c r="L270" s="87">
        <v>3.6562999999999998E-2</v>
      </c>
      <c r="M270" s="87">
        <v>4.2199999999999994E-2</v>
      </c>
      <c r="N270" s="83">
        <v>7666.8000000000011</v>
      </c>
      <c r="O270" s="85">
        <v>99.04</v>
      </c>
      <c r="P270" s="83">
        <v>26.128210000000006</v>
      </c>
      <c r="Q270" s="84">
        <f t="shared" si="4"/>
        <v>5.7847309452043827E-4</v>
      </c>
      <c r="R270" s="84">
        <f>P270/'סכום נכסי הקרן'!$C$42</f>
        <v>3.5922547086363028E-5</v>
      </c>
    </row>
    <row r="271" spans="2:18">
      <c r="B271" s="123" t="s">
        <v>2772</v>
      </c>
      <c r="C271" s="86" t="s">
        <v>2605</v>
      </c>
      <c r="D271" s="73">
        <v>7319</v>
      </c>
      <c r="E271" s="73"/>
      <c r="F271" s="73" t="s">
        <v>643</v>
      </c>
      <c r="G271" s="99">
        <v>43818</v>
      </c>
      <c r="H271" s="73"/>
      <c r="I271" s="83">
        <v>1.9200000000000002</v>
      </c>
      <c r="J271" s="86" t="s">
        <v>927</v>
      </c>
      <c r="K271" s="86" t="s">
        <v>128</v>
      </c>
      <c r="L271" s="87">
        <v>2.1560000000000003E-2</v>
      </c>
      <c r="M271" s="87">
        <v>2.9900000000000006E-2</v>
      </c>
      <c r="N271" s="83">
        <v>308738.43000000005</v>
      </c>
      <c r="O271" s="85">
        <v>98.68</v>
      </c>
      <c r="P271" s="83">
        <v>1048.34563</v>
      </c>
      <c r="Q271" s="84">
        <f t="shared" si="4"/>
        <v>2.3210152578882301E-2</v>
      </c>
      <c r="R271" s="84">
        <f>P271/'סכום נכסי הקרן'!$C$42</f>
        <v>1.4413251139843834E-3</v>
      </c>
    </row>
    <row r="272" spans="2:18">
      <c r="B272" s="123" t="s">
        <v>2772</v>
      </c>
      <c r="C272" s="86" t="s">
        <v>2605</v>
      </c>
      <c r="D272" s="73">
        <v>7320</v>
      </c>
      <c r="E272" s="73"/>
      <c r="F272" s="73" t="s">
        <v>643</v>
      </c>
      <c r="G272" s="99">
        <v>43819</v>
      </c>
      <c r="H272" s="73"/>
      <c r="I272" s="83">
        <v>1.92</v>
      </c>
      <c r="J272" s="86" t="s">
        <v>927</v>
      </c>
      <c r="K272" s="86" t="s">
        <v>128</v>
      </c>
      <c r="L272" s="87">
        <v>2.1568E-2</v>
      </c>
      <c r="M272" s="87">
        <v>2.9899999999999993E-2</v>
      </c>
      <c r="N272" s="83">
        <v>9424.2900000000027</v>
      </c>
      <c r="O272" s="85">
        <v>98.68</v>
      </c>
      <c r="P272" s="83">
        <v>32.000920000000008</v>
      </c>
      <c r="Q272" s="84">
        <f t="shared" si="4"/>
        <v>7.0849366335853025E-4</v>
      </c>
      <c r="R272" s="84">
        <f>P272/'סכום נכסי הקרן'!$C$42</f>
        <v>4.399668234092333E-5</v>
      </c>
    </row>
    <row r="273" spans="2:18">
      <c r="B273" s="123" t="s">
        <v>2772</v>
      </c>
      <c r="C273" s="86" t="s">
        <v>2605</v>
      </c>
      <c r="D273" s="73">
        <v>7441</v>
      </c>
      <c r="E273" s="73"/>
      <c r="F273" s="73" t="s">
        <v>643</v>
      </c>
      <c r="G273" s="99">
        <v>43885</v>
      </c>
      <c r="H273" s="73"/>
      <c r="I273" s="83">
        <v>1.9200000000000002</v>
      </c>
      <c r="J273" s="86" t="s">
        <v>927</v>
      </c>
      <c r="K273" s="86" t="s">
        <v>128</v>
      </c>
      <c r="L273" s="87">
        <v>2.1568E-2</v>
      </c>
      <c r="M273" s="87">
        <v>2.9900000000000003E-2</v>
      </c>
      <c r="N273" s="83">
        <v>2626.16</v>
      </c>
      <c r="O273" s="85">
        <v>98.68</v>
      </c>
      <c r="P273" s="83">
        <v>8.9173200000000019</v>
      </c>
      <c r="Q273" s="84">
        <f t="shared" si="4"/>
        <v>1.9742759627349119E-4</v>
      </c>
      <c r="R273" s="84">
        <f>P273/'סכום נכסי הקרן'!$C$42</f>
        <v>1.2260038004293703E-5</v>
      </c>
    </row>
    <row r="274" spans="2:18">
      <c r="B274" s="123" t="s">
        <v>2772</v>
      </c>
      <c r="C274" s="86" t="s">
        <v>2605</v>
      </c>
      <c r="D274" s="73">
        <v>7568</v>
      </c>
      <c r="E274" s="73"/>
      <c r="F274" s="73" t="s">
        <v>643</v>
      </c>
      <c r="G274" s="99">
        <v>43922</v>
      </c>
      <c r="H274" s="73"/>
      <c r="I274" s="83">
        <v>1.92</v>
      </c>
      <c r="J274" s="86" t="s">
        <v>927</v>
      </c>
      <c r="K274" s="86" t="s">
        <v>128</v>
      </c>
      <c r="L274" s="87">
        <v>2.1568E-2</v>
      </c>
      <c r="M274" s="87">
        <v>2.9900000000000003E-2</v>
      </c>
      <c r="N274" s="83">
        <v>867.0100000000001</v>
      </c>
      <c r="O274" s="85">
        <v>98.68</v>
      </c>
      <c r="P274" s="83">
        <v>2.9440200000000005</v>
      </c>
      <c r="Q274" s="84">
        <f t="shared" si="4"/>
        <v>6.5179985912929388E-5</v>
      </c>
      <c r="R274" s="84">
        <f>P274/'סכום נכסי הקרן'!$C$42</f>
        <v>4.0476059046216513E-6</v>
      </c>
    </row>
    <row r="275" spans="2:18">
      <c r="B275" s="123" t="s">
        <v>2772</v>
      </c>
      <c r="C275" s="86" t="s">
        <v>2605</v>
      </c>
      <c r="D275" s="73">
        <v>7639</v>
      </c>
      <c r="E275" s="73"/>
      <c r="F275" s="73" t="s">
        <v>643</v>
      </c>
      <c r="G275" s="99">
        <v>43949</v>
      </c>
      <c r="H275" s="73"/>
      <c r="I275" s="83">
        <v>1.9200000000000004</v>
      </c>
      <c r="J275" s="86" t="s">
        <v>927</v>
      </c>
      <c r="K275" s="86" t="s">
        <v>128</v>
      </c>
      <c r="L275" s="87">
        <v>2.1568E-2</v>
      </c>
      <c r="M275" s="87">
        <v>2.990000000000001E-2</v>
      </c>
      <c r="N275" s="83">
        <v>1314.86</v>
      </c>
      <c r="O275" s="85">
        <v>98.68</v>
      </c>
      <c r="P275" s="83">
        <v>4.4646899999999992</v>
      </c>
      <c r="Q275" s="84">
        <f t="shared" si="4"/>
        <v>9.884730107322524E-5</v>
      </c>
      <c r="R275" s="84">
        <f>P275/'סכום נכסי הקרן'!$C$42</f>
        <v>6.1383093886268551E-6</v>
      </c>
    </row>
    <row r="276" spans="2:18">
      <c r="B276" s="123" t="s">
        <v>2772</v>
      </c>
      <c r="C276" s="86" t="s">
        <v>2605</v>
      </c>
      <c r="D276" s="73">
        <v>7829</v>
      </c>
      <c r="E276" s="73"/>
      <c r="F276" s="73" t="s">
        <v>643</v>
      </c>
      <c r="G276" s="99">
        <v>44027</v>
      </c>
      <c r="H276" s="73"/>
      <c r="I276" s="83">
        <v>1.9200000000000004</v>
      </c>
      <c r="J276" s="86" t="s">
        <v>927</v>
      </c>
      <c r="K276" s="86" t="s">
        <v>128</v>
      </c>
      <c r="L276" s="87">
        <v>2.1568E-2</v>
      </c>
      <c r="M276" s="87">
        <v>2.990000000000001E-2</v>
      </c>
      <c r="N276" s="83">
        <v>14014.570000000002</v>
      </c>
      <c r="O276" s="85">
        <v>98.68</v>
      </c>
      <c r="P276" s="83">
        <v>47.587589999999999</v>
      </c>
      <c r="Q276" s="84">
        <f t="shared" si="4"/>
        <v>1.0535792711429469E-3</v>
      </c>
      <c r="R276" s="84">
        <f>P276/'סכום נכסי הקרן'!$C$42</f>
        <v>6.5426121517759471E-5</v>
      </c>
    </row>
    <row r="277" spans="2:18">
      <c r="B277" s="123" t="s">
        <v>2772</v>
      </c>
      <c r="C277" s="86" t="s">
        <v>2605</v>
      </c>
      <c r="D277" s="73">
        <v>7876</v>
      </c>
      <c r="E277" s="73"/>
      <c r="F277" s="73" t="s">
        <v>643</v>
      </c>
      <c r="G277" s="99">
        <v>44055</v>
      </c>
      <c r="H277" s="73"/>
      <c r="I277" s="83">
        <v>1.9200000000000002</v>
      </c>
      <c r="J277" s="86" t="s">
        <v>927</v>
      </c>
      <c r="K277" s="86" t="s">
        <v>128</v>
      </c>
      <c r="L277" s="87">
        <v>2.1568E-2</v>
      </c>
      <c r="M277" s="87">
        <v>2.9900000000000003E-2</v>
      </c>
      <c r="N277" s="83">
        <v>4086.3400000000006</v>
      </c>
      <c r="O277" s="85">
        <v>98.68</v>
      </c>
      <c r="P277" s="83">
        <v>13.875490000000001</v>
      </c>
      <c r="Q277" s="84">
        <f t="shared" si="4"/>
        <v>3.0720044114340001E-4</v>
      </c>
      <c r="R277" s="84">
        <f>P277/'סכום נכסי הקרן'!$C$42</f>
        <v>1.9076811724620986E-5</v>
      </c>
    </row>
    <row r="278" spans="2:18">
      <c r="B278" s="123" t="s">
        <v>2773</v>
      </c>
      <c r="C278" s="86" t="s">
        <v>2605</v>
      </c>
      <c r="D278" s="73">
        <v>7407</v>
      </c>
      <c r="E278" s="73"/>
      <c r="F278" s="73" t="s">
        <v>643</v>
      </c>
      <c r="G278" s="99">
        <v>43866</v>
      </c>
      <c r="H278" s="73"/>
      <c r="I278" s="83">
        <v>3.9</v>
      </c>
      <c r="J278" s="86" t="s">
        <v>927</v>
      </c>
      <c r="K278" s="86" t="s">
        <v>128</v>
      </c>
      <c r="L278" s="87">
        <v>2.41E-2</v>
      </c>
      <c r="M278" s="87">
        <v>3.78E-2</v>
      </c>
      <c r="N278" s="83">
        <v>271439.56000000006</v>
      </c>
      <c r="O278" s="85">
        <v>95.22</v>
      </c>
      <c r="P278" s="83">
        <v>889.37720000000013</v>
      </c>
      <c r="Q278" s="84">
        <f t="shared" si="4"/>
        <v>1.9690624848771605E-2</v>
      </c>
      <c r="R278" s="84">
        <f>P278/'סכום נכסי הקרן'!$C$42</f>
        <v>1.2227662876461E-3</v>
      </c>
    </row>
    <row r="279" spans="2:18">
      <c r="B279" s="123" t="s">
        <v>2773</v>
      </c>
      <c r="C279" s="86" t="s">
        <v>2605</v>
      </c>
      <c r="D279" s="73">
        <v>7803</v>
      </c>
      <c r="E279" s="73"/>
      <c r="F279" s="73" t="s">
        <v>643</v>
      </c>
      <c r="G279" s="99">
        <v>44019</v>
      </c>
      <c r="H279" s="73"/>
      <c r="I279" s="83">
        <v>3.9000000000000004</v>
      </c>
      <c r="J279" s="86" t="s">
        <v>927</v>
      </c>
      <c r="K279" s="86" t="s">
        <v>128</v>
      </c>
      <c r="L279" s="87">
        <v>2.41E-2</v>
      </c>
      <c r="M279" s="87">
        <v>3.78E-2</v>
      </c>
      <c r="N279" s="83">
        <v>633.07000000000016</v>
      </c>
      <c r="O279" s="85">
        <v>95.22</v>
      </c>
      <c r="P279" s="83">
        <v>2.0742700000000003</v>
      </c>
      <c r="Q279" s="84">
        <f t="shared" si="4"/>
        <v>4.5923903159493489E-5</v>
      </c>
      <c r="R279" s="84">
        <f>P279/'סכום נכסי הקרן'!$C$42</f>
        <v>2.8518242062824142E-6</v>
      </c>
    </row>
    <row r="280" spans="2:18">
      <c r="B280" s="123" t="s">
        <v>2773</v>
      </c>
      <c r="C280" s="86" t="s">
        <v>2605</v>
      </c>
      <c r="D280" s="73">
        <v>7819</v>
      </c>
      <c r="E280" s="73"/>
      <c r="F280" s="73" t="s">
        <v>643</v>
      </c>
      <c r="G280" s="99">
        <v>44021</v>
      </c>
      <c r="H280" s="73"/>
      <c r="I280" s="83">
        <v>3.9</v>
      </c>
      <c r="J280" s="86" t="s">
        <v>927</v>
      </c>
      <c r="K280" s="86" t="s">
        <v>128</v>
      </c>
      <c r="L280" s="87">
        <v>2.41E-2</v>
      </c>
      <c r="M280" s="87">
        <v>3.78E-2</v>
      </c>
      <c r="N280" s="83">
        <v>374.87000000000006</v>
      </c>
      <c r="O280" s="85">
        <v>95.22</v>
      </c>
      <c r="P280" s="83">
        <v>1.2282600000000001</v>
      </c>
      <c r="Q280" s="84">
        <f t="shared" si="4"/>
        <v>2.7193419031601225E-5</v>
      </c>
      <c r="R280" s="84">
        <f>P280/'סכום נכסי הקרן'!$C$42</f>
        <v>1.6886816082807146E-6</v>
      </c>
    </row>
    <row r="281" spans="2:18">
      <c r="B281" s="123" t="s">
        <v>2773</v>
      </c>
      <c r="C281" s="86" t="s">
        <v>2605</v>
      </c>
      <c r="D281" s="73">
        <v>7871</v>
      </c>
      <c r="E281" s="73"/>
      <c r="F281" s="73" t="s">
        <v>643</v>
      </c>
      <c r="G281" s="99">
        <v>44050</v>
      </c>
      <c r="H281" s="73"/>
      <c r="I281" s="83">
        <v>3.8999999999999995</v>
      </c>
      <c r="J281" s="86" t="s">
        <v>927</v>
      </c>
      <c r="K281" s="86" t="s">
        <v>128</v>
      </c>
      <c r="L281" s="87">
        <v>2.41E-2</v>
      </c>
      <c r="M281" s="87">
        <v>3.78E-2</v>
      </c>
      <c r="N281" s="83">
        <v>660.81</v>
      </c>
      <c r="O281" s="85">
        <v>95.22</v>
      </c>
      <c r="P281" s="83">
        <v>2.1651500000000001</v>
      </c>
      <c r="Q281" s="84">
        <f t="shared" si="4"/>
        <v>4.7935967316587197E-5</v>
      </c>
      <c r="R281" s="84">
        <f>P281/'סכום נכסי הקרן'!$C$42</f>
        <v>2.9767711919047996E-6</v>
      </c>
    </row>
    <row r="282" spans="2:18">
      <c r="B282" s="123" t="s">
        <v>2773</v>
      </c>
      <c r="C282" s="86" t="s">
        <v>2605</v>
      </c>
      <c r="D282" s="73">
        <v>7885</v>
      </c>
      <c r="E282" s="73"/>
      <c r="F282" s="73" t="s">
        <v>643</v>
      </c>
      <c r="G282" s="99">
        <v>44061</v>
      </c>
      <c r="H282" s="73"/>
      <c r="I282" s="83">
        <v>3.89</v>
      </c>
      <c r="J282" s="86" t="s">
        <v>927</v>
      </c>
      <c r="K282" s="86" t="s">
        <v>128</v>
      </c>
      <c r="L282" s="87">
        <v>2.41E-2</v>
      </c>
      <c r="M282" s="87">
        <v>3.8199999999999998E-2</v>
      </c>
      <c r="N282" s="83">
        <v>854.80000000000018</v>
      </c>
      <c r="O282" s="85">
        <v>95.22</v>
      </c>
      <c r="P282" s="83">
        <v>2.8007700000000004</v>
      </c>
      <c r="Q282" s="84">
        <f t="shared" ref="Q282:Q325" si="5">P282/$P$10</f>
        <v>6.2008460929394242E-5</v>
      </c>
      <c r="R282" s="84">
        <f>P282/'סכום נכסי הקרן'!$C$42</f>
        <v>3.8506576685916479E-6</v>
      </c>
    </row>
    <row r="283" spans="2:18">
      <c r="B283" s="123" t="s">
        <v>2773</v>
      </c>
      <c r="C283" s="86" t="s">
        <v>2605</v>
      </c>
      <c r="D283" s="73">
        <v>7489</v>
      </c>
      <c r="E283" s="73"/>
      <c r="F283" s="73" t="s">
        <v>643</v>
      </c>
      <c r="G283" s="99">
        <v>43903</v>
      </c>
      <c r="H283" s="73"/>
      <c r="I283" s="83">
        <v>3.9000000000000004</v>
      </c>
      <c r="J283" s="86" t="s">
        <v>927</v>
      </c>
      <c r="K283" s="86" t="s">
        <v>128</v>
      </c>
      <c r="L283" s="87">
        <v>2.41E-2</v>
      </c>
      <c r="M283" s="87">
        <v>3.78E-2</v>
      </c>
      <c r="N283" s="83">
        <v>2443.9300000000003</v>
      </c>
      <c r="O283" s="85">
        <v>95.22</v>
      </c>
      <c r="P283" s="83">
        <v>8.0075800000000008</v>
      </c>
      <c r="Q283" s="84">
        <f t="shared" si="5"/>
        <v>1.7728614329952074E-4</v>
      </c>
      <c r="R283" s="84">
        <f>P283/'סכום נכסי הקרן'!$C$42</f>
        <v>1.1009275782681586E-5</v>
      </c>
    </row>
    <row r="284" spans="2:18">
      <c r="B284" s="123" t="s">
        <v>2773</v>
      </c>
      <c r="C284" s="86" t="s">
        <v>2605</v>
      </c>
      <c r="D284" s="73">
        <v>7590</v>
      </c>
      <c r="E284" s="73"/>
      <c r="F284" s="73" t="s">
        <v>643</v>
      </c>
      <c r="G284" s="99">
        <v>43927</v>
      </c>
      <c r="H284" s="73"/>
      <c r="I284" s="83">
        <v>3.9</v>
      </c>
      <c r="J284" s="86" t="s">
        <v>927</v>
      </c>
      <c r="K284" s="86" t="s">
        <v>128</v>
      </c>
      <c r="L284" s="87">
        <v>2.41E-2</v>
      </c>
      <c r="M284" s="87">
        <v>3.78E-2</v>
      </c>
      <c r="N284" s="83">
        <v>1520.6700000000003</v>
      </c>
      <c r="O284" s="85">
        <v>95.22</v>
      </c>
      <c r="P284" s="83">
        <v>4.9825300000000006</v>
      </c>
      <c r="Q284" s="84">
        <f t="shared" si="5"/>
        <v>1.1031217016553829E-4</v>
      </c>
      <c r="R284" s="84">
        <f>P284/'סכום נכסי הקרן'!$C$42</f>
        <v>6.8502652318783554E-6</v>
      </c>
    </row>
    <row r="285" spans="2:18">
      <c r="B285" s="123" t="s">
        <v>2773</v>
      </c>
      <c r="C285" s="86" t="s">
        <v>2605</v>
      </c>
      <c r="D285" s="73">
        <v>7594</v>
      </c>
      <c r="E285" s="73"/>
      <c r="F285" s="73" t="s">
        <v>643</v>
      </c>
      <c r="G285" s="99">
        <v>43929</v>
      </c>
      <c r="H285" s="73"/>
      <c r="I285" s="83">
        <v>3.9</v>
      </c>
      <c r="J285" s="86" t="s">
        <v>927</v>
      </c>
      <c r="K285" s="86" t="s">
        <v>128</v>
      </c>
      <c r="L285" s="87">
        <v>2.41E-2</v>
      </c>
      <c r="M285" s="87">
        <v>3.78E-2</v>
      </c>
      <c r="N285" s="83">
        <v>366.43000000000006</v>
      </c>
      <c r="O285" s="85">
        <v>95.22</v>
      </c>
      <c r="P285" s="83">
        <v>1.2006400000000004</v>
      </c>
      <c r="Q285" s="84">
        <f t="shared" si="5"/>
        <v>2.6581918019069012E-5</v>
      </c>
      <c r="R285" s="84">
        <f>P285/'סכום נכסי הקרן'!$C$42</f>
        <v>1.6507080635746158E-6</v>
      </c>
    </row>
    <row r="286" spans="2:18">
      <c r="B286" s="123" t="s">
        <v>2773</v>
      </c>
      <c r="C286" s="86" t="s">
        <v>2605</v>
      </c>
      <c r="D286" s="73">
        <v>7651</v>
      </c>
      <c r="E286" s="73"/>
      <c r="F286" s="73" t="s">
        <v>643</v>
      </c>
      <c r="G286" s="99">
        <v>43955</v>
      </c>
      <c r="H286" s="73"/>
      <c r="I286" s="83">
        <v>3.8999999999999995</v>
      </c>
      <c r="J286" s="86" t="s">
        <v>927</v>
      </c>
      <c r="K286" s="86" t="s">
        <v>128</v>
      </c>
      <c r="L286" s="87">
        <v>2.41E-2</v>
      </c>
      <c r="M286" s="87">
        <v>3.78E-2</v>
      </c>
      <c r="N286" s="83">
        <v>1254.3800000000003</v>
      </c>
      <c r="O286" s="85">
        <v>95.22</v>
      </c>
      <c r="P286" s="83">
        <v>4.1100000000000012</v>
      </c>
      <c r="Q286" s="84">
        <f t="shared" si="5"/>
        <v>9.0994538794620888E-5</v>
      </c>
      <c r="R286" s="84">
        <f>P286/'סכום נכסי הקרן'!$C$42</f>
        <v>5.6506614316461806E-6</v>
      </c>
    </row>
    <row r="287" spans="2:18">
      <c r="B287" s="123" t="s">
        <v>2773</v>
      </c>
      <c r="C287" s="86" t="s">
        <v>2605</v>
      </c>
      <c r="D287" s="73">
        <v>7715</v>
      </c>
      <c r="E287" s="73"/>
      <c r="F287" s="73" t="s">
        <v>643</v>
      </c>
      <c r="G287" s="99">
        <v>43986</v>
      </c>
      <c r="H287" s="73"/>
      <c r="I287" s="83">
        <v>3.9</v>
      </c>
      <c r="J287" s="86" t="s">
        <v>927</v>
      </c>
      <c r="K287" s="86" t="s">
        <v>128</v>
      </c>
      <c r="L287" s="87">
        <v>2.41E-2</v>
      </c>
      <c r="M287" s="87">
        <v>3.78E-2</v>
      </c>
      <c r="N287" s="83">
        <v>1231.3100000000002</v>
      </c>
      <c r="O287" s="85">
        <v>95.22</v>
      </c>
      <c r="P287" s="83">
        <v>4.0344000000000007</v>
      </c>
      <c r="Q287" s="84">
        <f t="shared" si="5"/>
        <v>8.9320770635770928E-5</v>
      </c>
      <c r="R287" s="84">
        <f>P287/'סכום נכסי הקרן'!$C$42</f>
        <v>5.5467222578669953E-6</v>
      </c>
    </row>
    <row r="288" spans="2:18">
      <c r="B288" s="123" t="s">
        <v>2773</v>
      </c>
      <c r="C288" s="86" t="s">
        <v>2605</v>
      </c>
      <c r="D288" s="73">
        <v>7738</v>
      </c>
      <c r="E288" s="73"/>
      <c r="F288" s="73" t="s">
        <v>643</v>
      </c>
      <c r="G288" s="99">
        <v>43991</v>
      </c>
      <c r="H288" s="73"/>
      <c r="I288" s="83">
        <v>3.899999999999999</v>
      </c>
      <c r="J288" s="86" t="s">
        <v>927</v>
      </c>
      <c r="K288" s="86" t="s">
        <v>128</v>
      </c>
      <c r="L288" s="87">
        <v>2.41E-2</v>
      </c>
      <c r="M288" s="87">
        <v>3.78E-2</v>
      </c>
      <c r="N288" s="83">
        <v>251.90000000000003</v>
      </c>
      <c r="O288" s="85">
        <v>95.22</v>
      </c>
      <c r="P288" s="83">
        <v>0.82535000000000014</v>
      </c>
      <c r="Q288" s="84">
        <f t="shared" si="5"/>
        <v>1.8273076056968455E-5</v>
      </c>
      <c r="R288" s="84">
        <f>P288/'סכום נכסי הקרן'!$C$42</f>
        <v>1.1347380565959062E-6</v>
      </c>
    </row>
    <row r="289" spans="2:18">
      <c r="B289" s="123" t="s">
        <v>2774</v>
      </c>
      <c r="C289" s="86" t="s">
        <v>2605</v>
      </c>
      <c r="D289" s="73">
        <v>7323</v>
      </c>
      <c r="E289" s="73"/>
      <c r="F289" s="73" t="s">
        <v>643</v>
      </c>
      <c r="G289" s="99">
        <v>43822</v>
      </c>
      <c r="H289" s="73"/>
      <c r="I289" s="83">
        <v>3.2800000000000007</v>
      </c>
      <c r="J289" s="86" t="s">
        <v>871</v>
      </c>
      <c r="K289" s="86" t="s">
        <v>128</v>
      </c>
      <c r="L289" s="87">
        <v>4.2203999999999998E-2</v>
      </c>
      <c r="M289" s="87">
        <v>3.0200000000000008E-2</v>
      </c>
      <c r="N289" s="83">
        <v>27146.370000000006</v>
      </c>
      <c r="O289" s="85">
        <v>104.39</v>
      </c>
      <c r="P289" s="83">
        <v>97.511369999999999</v>
      </c>
      <c r="Q289" s="84">
        <f t="shared" si="5"/>
        <v>2.1588812993629269E-3</v>
      </c>
      <c r="R289" s="84">
        <f>P289/'סכום נכסי הקרן'!$C$42</f>
        <v>1.3406416973381515E-4</v>
      </c>
    </row>
    <row r="290" spans="2:18">
      <c r="B290" s="123" t="s">
        <v>2774</v>
      </c>
      <c r="C290" s="86" t="s">
        <v>2605</v>
      </c>
      <c r="D290" s="73">
        <v>7324</v>
      </c>
      <c r="E290" s="73"/>
      <c r="F290" s="73" t="s">
        <v>643</v>
      </c>
      <c r="G290" s="99">
        <v>43822</v>
      </c>
      <c r="H290" s="73"/>
      <c r="I290" s="83">
        <v>3.2699999999999996</v>
      </c>
      <c r="J290" s="86" t="s">
        <v>871</v>
      </c>
      <c r="K290" s="86" t="s">
        <v>128</v>
      </c>
      <c r="L290" s="87">
        <v>4.2558999999999993E-2</v>
      </c>
      <c r="M290" s="87">
        <v>2.9499999999999998E-2</v>
      </c>
      <c r="N290" s="83">
        <v>27621.470000000005</v>
      </c>
      <c r="O290" s="85">
        <v>104.74</v>
      </c>
      <c r="P290" s="83">
        <v>99.550640000000016</v>
      </c>
      <c r="Q290" s="84">
        <f t="shared" si="5"/>
        <v>2.2040303098562865E-3</v>
      </c>
      <c r="R290" s="84">
        <f>P290/'סכום נכסי הקרן'!$C$42</f>
        <v>1.3686787395223685E-4</v>
      </c>
    </row>
    <row r="291" spans="2:18">
      <c r="B291" s="123" t="s">
        <v>2774</v>
      </c>
      <c r="C291" s="86" t="s">
        <v>2605</v>
      </c>
      <c r="D291" s="73">
        <v>7325</v>
      </c>
      <c r="E291" s="73"/>
      <c r="F291" s="73" t="s">
        <v>643</v>
      </c>
      <c r="G291" s="99">
        <v>43822</v>
      </c>
      <c r="H291" s="73"/>
      <c r="I291" s="83">
        <v>3.2500000000000004</v>
      </c>
      <c r="J291" s="86" t="s">
        <v>871</v>
      </c>
      <c r="K291" s="86" t="s">
        <v>128</v>
      </c>
      <c r="L291" s="87">
        <v>4.2606000000000005E-2</v>
      </c>
      <c r="M291" s="87">
        <v>3.0400000000000003E-2</v>
      </c>
      <c r="N291" s="83">
        <v>27621.470000000005</v>
      </c>
      <c r="O291" s="85">
        <v>105.11</v>
      </c>
      <c r="P291" s="83">
        <v>99.902310000000014</v>
      </c>
      <c r="Q291" s="84">
        <f t="shared" si="5"/>
        <v>2.2118162099676987E-3</v>
      </c>
      <c r="R291" s="84">
        <f>P291/'סכום נכסי הקרן'!$C$42</f>
        <v>1.3735136984169356E-4</v>
      </c>
    </row>
    <row r="292" spans="2:18">
      <c r="B292" s="123" t="s">
        <v>2774</v>
      </c>
      <c r="C292" s="86" t="s">
        <v>2605</v>
      </c>
      <c r="D292" s="73">
        <v>7552</v>
      </c>
      <c r="E292" s="73"/>
      <c r="F292" s="73" t="s">
        <v>643</v>
      </c>
      <c r="G292" s="99">
        <v>43921</v>
      </c>
      <c r="H292" s="73"/>
      <c r="I292" s="83">
        <v>3.2800000000000007</v>
      </c>
      <c r="J292" s="86" t="s">
        <v>871</v>
      </c>
      <c r="K292" s="86" t="s">
        <v>128</v>
      </c>
      <c r="L292" s="87">
        <v>4.2203999999999998E-2</v>
      </c>
      <c r="M292" s="87">
        <v>2.8100000000000014E-2</v>
      </c>
      <c r="N292" s="83">
        <v>607.85</v>
      </c>
      <c r="O292" s="85">
        <v>105.11</v>
      </c>
      <c r="P292" s="83">
        <v>2.1984899999999996</v>
      </c>
      <c r="Q292" s="84">
        <f t="shared" si="5"/>
        <v>4.8674107930556204E-5</v>
      </c>
      <c r="R292" s="84">
        <f>P292/'סכום נכסי הקרן'!$C$42</f>
        <v>3.0226089174841379E-6</v>
      </c>
    </row>
    <row r="293" spans="2:18">
      <c r="B293" s="123" t="s">
        <v>2775</v>
      </c>
      <c r="C293" s="86" t="s">
        <v>2605</v>
      </c>
      <c r="D293" s="73">
        <v>7056</v>
      </c>
      <c r="E293" s="73"/>
      <c r="F293" s="73" t="s">
        <v>643</v>
      </c>
      <c r="G293" s="99">
        <v>43664</v>
      </c>
      <c r="H293" s="73"/>
      <c r="I293" s="83">
        <v>0.40999999999999992</v>
      </c>
      <c r="J293" s="86" t="s">
        <v>927</v>
      </c>
      <c r="K293" s="86" t="s">
        <v>128</v>
      </c>
      <c r="L293" s="87">
        <v>2.1309999999999999E-2</v>
      </c>
      <c r="M293" s="87">
        <v>2.3399999999999997E-2</v>
      </c>
      <c r="N293" s="83">
        <v>198937.78000000003</v>
      </c>
      <c r="O293" s="85">
        <v>100.1</v>
      </c>
      <c r="P293" s="83">
        <v>685.22898000000009</v>
      </c>
      <c r="Q293" s="84">
        <f t="shared" si="5"/>
        <v>1.5170826034989902E-2</v>
      </c>
      <c r="R293" s="84">
        <f>P293/'סכום נכסי הקרן'!$C$42</f>
        <v>9.4209171998351621E-4</v>
      </c>
    </row>
    <row r="294" spans="2:18">
      <c r="B294" s="123" t="s">
        <v>2775</v>
      </c>
      <c r="C294" s="86" t="s">
        <v>2605</v>
      </c>
      <c r="D294" s="73">
        <v>7504</v>
      </c>
      <c r="E294" s="73"/>
      <c r="F294" s="73" t="s">
        <v>643</v>
      </c>
      <c r="G294" s="99">
        <v>43914</v>
      </c>
      <c r="H294" s="73"/>
      <c r="I294" s="83">
        <v>0.41000000000000003</v>
      </c>
      <c r="J294" s="86" t="s">
        <v>927</v>
      </c>
      <c r="K294" s="86" t="s">
        <v>128</v>
      </c>
      <c r="L294" s="87">
        <v>2.1316999999999999E-2</v>
      </c>
      <c r="M294" s="87">
        <v>2.3400000000000004E-2</v>
      </c>
      <c r="N294" s="83">
        <v>197.78000000000003</v>
      </c>
      <c r="O294" s="85">
        <v>100.1</v>
      </c>
      <c r="P294" s="83">
        <v>0.68124000000000007</v>
      </c>
      <c r="Q294" s="84">
        <f t="shared" si="5"/>
        <v>1.5082510853636867E-5</v>
      </c>
      <c r="R294" s="84">
        <f>P294/'סכום נכסי הקרן'!$C$42</f>
        <v>9.3660744372132443E-7</v>
      </c>
    </row>
    <row r="295" spans="2:18">
      <c r="B295" s="123" t="s">
        <v>2775</v>
      </c>
      <c r="C295" s="86" t="s">
        <v>2605</v>
      </c>
      <c r="D295" s="73">
        <v>7820</v>
      </c>
      <c r="E295" s="73"/>
      <c r="F295" s="73" t="s">
        <v>643</v>
      </c>
      <c r="G295" s="99">
        <v>44022</v>
      </c>
      <c r="H295" s="73"/>
      <c r="I295" s="83">
        <v>0.40999999999999986</v>
      </c>
      <c r="J295" s="86" t="s">
        <v>927</v>
      </c>
      <c r="K295" s="86" t="s">
        <v>128</v>
      </c>
      <c r="L295" s="87">
        <v>2.1309999999999999E-2</v>
      </c>
      <c r="M295" s="87">
        <v>2.3399999999999997E-2</v>
      </c>
      <c r="N295" s="83">
        <v>415.43000000000006</v>
      </c>
      <c r="O295" s="85">
        <v>100.1</v>
      </c>
      <c r="P295" s="83">
        <v>1.4309400000000003</v>
      </c>
      <c r="Q295" s="84">
        <f t="shared" si="5"/>
        <v>3.1680711762232311E-5</v>
      </c>
      <c r="R295" s="84">
        <f>P295/'סכום נכסי הקרן'!$C$42</f>
        <v>1.9673375836982447E-6</v>
      </c>
    </row>
    <row r="296" spans="2:18">
      <c r="B296" s="123" t="s">
        <v>2775</v>
      </c>
      <c r="C296" s="86" t="s">
        <v>2605</v>
      </c>
      <c r="D296" s="73">
        <v>7954</v>
      </c>
      <c r="E296" s="73"/>
      <c r="F296" s="73" t="s">
        <v>643</v>
      </c>
      <c r="G296" s="99">
        <v>44095</v>
      </c>
      <c r="H296" s="73"/>
      <c r="I296" s="83">
        <v>0.42</v>
      </c>
      <c r="J296" s="86" t="s">
        <v>927</v>
      </c>
      <c r="K296" s="86" t="s">
        <v>128</v>
      </c>
      <c r="L296" s="87">
        <v>2.1309999999999999E-2</v>
      </c>
      <c r="M296" s="87">
        <v>2.35E-2</v>
      </c>
      <c r="N296" s="83">
        <v>341.84</v>
      </c>
      <c r="O296" s="85">
        <v>99.98</v>
      </c>
      <c r="P296" s="83">
        <v>1.1760300000000001</v>
      </c>
      <c r="Q296" s="84">
        <f t="shared" si="5"/>
        <v>2.6037057775824328E-5</v>
      </c>
      <c r="R296" s="84">
        <f>P296/'סכום נכסי הקרן'!$C$42</f>
        <v>1.6168728378245393E-6</v>
      </c>
    </row>
    <row r="297" spans="2:18">
      <c r="B297" s="123" t="s">
        <v>2775</v>
      </c>
      <c r="C297" s="86" t="s">
        <v>2605</v>
      </c>
      <c r="D297" s="73">
        <v>7296</v>
      </c>
      <c r="E297" s="73"/>
      <c r="F297" s="73" t="s">
        <v>643</v>
      </c>
      <c r="G297" s="99">
        <v>43801</v>
      </c>
      <c r="H297" s="73"/>
      <c r="I297" s="83">
        <v>0.41</v>
      </c>
      <c r="J297" s="86" t="s">
        <v>927</v>
      </c>
      <c r="K297" s="86" t="s">
        <v>128</v>
      </c>
      <c r="L297" s="87">
        <v>2.1316999999999999E-2</v>
      </c>
      <c r="M297" s="87">
        <v>2.3399999999999994E-2</v>
      </c>
      <c r="N297" s="83">
        <v>849.59000000000015</v>
      </c>
      <c r="O297" s="85">
        <v>100.1</v>
      </c>
      <c r="P297" s="83">
        <v>2.9263700000000008</v>
      </c>
      <c r="Q297" s="84">
        <f t="shared" si="5"/>
        <v>6.4789218611293123E-5</v>
      </c>
      <c r="R297" s="84">
        <f>P297/'סכום נכסי הקרן'!$C$42</f>
        <v>4.0233396821718814E-6</v>
      </c>
    </row>
    <row r="298" spans="2:18">
      <c r="B298" s="123" t="s">
        <v>2776</v>
      </c>
      <c r="C298" s="86" t="s">
        <v>2605</v>
      </c>
      <c r="D298" s="73">
        <v>7373</v>
      </c>
      <c r="E298" s="73"/>
      <c r="F298" s="73" t="s">
        <v>643</v>
      </c>
      <c r="G298" s="99">
        <v>43857</v>
      </c>
      <c r="H298" s="73"/>
      <c r="I298" s="83">
        <v>4.54</v>
      </c>
      <c r="J298" s="86" t="s">
        <v>2610</v>
      </c>
      <c r="K298" s="86" t="s">
        <v>128</v>
      </c>
      <c r="L298" s="87">
        <v>2.6466E-2</v>
      </c>
      <c r="M298" s="87">
        <v>3.1199999999999995E-2</v>
      </c>
      <c r="N298" s="83">
        <v>24475.400000000005</v>
      </c>
      <c r="O298" s="85">
        <v>98.22</v>
      </c>
      <c r="P298" s="83">
        <v>82.720740000000021</v>
      </c>
      <c r="Q298" s="84">
        <f t="shared" si="5"/>
        <v>1.8314198503770677E-3</v>
      </c>
      <c r="R298" s="84">
        <f>P298/'סכום נכסי הקרן'!$C$42</f>
        <v>1.1372917156088358E-4</v>
      </c>
    </row>
    <row r="299" spans="2:18">
      <c r="B299" s="123" t="s">
        <v>2777</v>
      </c>
      <c r="C299" s="86" t="s">
        <v>2605</v>
      </c>
      <c r="D299" s="73">
        <v>7646</v>
      </c>
      <c r="E299" s="73"/>
      <c r="F299" s="73" t="s">
        <v>643</v>
      </c>
      <c r="G299" s="99">
        <v>43951</v>
      </c>
      <c r="H299" s="73"/>
      <c r="I299" s="83">
        <v>11.020000000000001</v>
      </c>
      <c r="J299" s="86" t="s">
        <v>871</v>
      </c>
      <c r="K299" s="86" t="s">
        <v>131</v>
      </c>
      <c r="L299" s="87">
        <v>2.9559000000000002E-2</v>
      </c>
      <c r="M299" s="87">
        <v>2.87E-2</v>
      </c>
      <c r="N299" s="83">
        <v>884.9100000000002</v>
      </c>
      <c r="O299" s="85">
        <v>101.43</v>
      </c>
      <c r="P299" s="83">
        <v>3.9589600000000007</v>
      </c>
      <c r="Q299" s="84">
        <f t="shared" si="5"/>
        <v>8.7650544843394715E-5</v>
      </c>
      <c r="R299" s="84">
        <f>P299/'סכום נכסי הקרן'!$C$42</f>
        <v>5.4430030611751734E-6</v>
      </c>
    </row>
    <row r="300" spans="2:18">
      <c r="B300" s="123" t="s">
        <v>2777</v>
      </c>
      <c r="C300" s="86" t="s">
        <v>2605</v>
      </c>
      <c r="D300" s="73">
        <v>7701</v>
      </c>
      <c r="E300" s="73"/>
      <c r="F300" s="73" t="s">
        <v>643</v>
      </c>
      <c r="G300" s="99">
        <v>43979</v>
      </c>
      <c r="H300" s="73"/>
      <c r="I300" s="83">
        <v>11.02</v>
      </c>
      <c r="J300" s="86" t="s">
        <v>871</v>
      </c>
      <c r="K300" s="86" t="s">
        <v>131</v>
      </c>
      <c r="L300" s="87">
        <v>2.9559000000000002E-2</v>
      </c>
      <c r="M300" s="87">
        <v>2.8699999999999996E-2</v>
      </c>
      <c r="N300" s="83">
        <v>53.490000000000009</v>
      </c>
      <c r="O300" s="85">
        <v>101.43</v>
      </c>
      <c r="P300" s="83">
        <v>0.23929000000000006</v>
      </c>
      <c r="Q300" s="84">
        <f t="shared" si="5"/>
        <v>5.2978304594075016E-6</v>
      </c>
      <c r="R300" s="84">
        <f>P300/'סכום נכסי הקרן'!$C$42</f>
        <v>3.2898948271985758E-7</v>
      </c>
    </row>
    <row r="301" spans="2:18">
      <c r="B301" s="123" t="s">
        <v>2777</v>
      </c>
      <c r="C301" s="86" t="s">
        <v>2605</v>
      </c>
      <c r="D301" s="73">
        <v>77801</v>
      </c>
      <c r="E301" s="73"/>
      <c r="F301" s="73" t="s">
        <v>643</v>
      </c>
      <c r="G301" s="99">
        <v>44012</v>
      </c>
      <c r="H301" s="73"/>
      <c r="I301" s="83">
        <v>11.02</v>
      </c>
      <c r="J301" s="86" t="s">
        <v>871</v>
      </c>
      <c r="K301" s="86" t="s">
        <v>131</v>
      </c>
      <c r="L301" s="87">
        <v>2.9544000000000001E-2</v>
      </c>
      <c r="M301" s="87">
        <v>2.87E-2</v>
      </c>
      <c r="N301" s="83">
        <v>3348.9400000000005</v>
      </c>
      <c r="O301" s="85">
        <v>101.43</v>
      </c>
      <c r="P301" s="83">
        <v>14.982730000000004</v>
      </c>
      <c r="Q301" s="84">
        <f t="shared" si="5"/>
        <v>3.317145027334137E-4</v>
      </c>
      <c r="R301" s="84">
        <f>P301/'סכום נכסי הקרן'!$C$42</f>
        <v>2.0599108163447244E-5</v>
      </c>
    </row>
    <row r="302" spans="2:18">
      <c r="B302" s="123" t="s">
        <v>2777</v>
      </c>
      <c r="C302" s="86" t="s">
        <v>2605</v>
      </c>
      <c r="D302" s="73">
        <v>7846</v>
      </c>
      <c r="E302" s="73"/>
      <c r="F302" s="73" t="s">
        <v>643</v>
      </c>
      <c r="G302" s="99">
        <v>44043</v>
      </c>
      <c r="H302" s="73"/>
      <c r="I302" s="83">
        <v>11.02</v>
      </c>
      <c r="J302" s="86" t="s">
        <v>871</v>
      </c>
      <c r="K302" s="86" t="s">
        <v>131</v>
      </c>
      <c r="L302" s="87">
        <v>2.9559000000000002E-2</v>
      </c>
      <c r="M302" s="87">
        <v>2.8699999999999996E-2</v>
      </c>
      <c r="N302" s="83">
        <v>2112.8000000000006</v>
      </c>
      <c r="O302" s="85">
        <v>101.43</v>
      </c>
      <c r="P302" s="83">
        <v>9.4523900000000012</v>
      </c>
      <c r="Q302" s="84">
        <f t="shared" si="5"/>
        <v>2.0927393395544683E-4</v>
      </c>
      <c r="R302" s="84">
        <f>P302/'סכום נכסי הקרן'!$C$42</f>
        <v>1.2995682630140641E-5</v>
      </c>
    </row>
    <row r="303" spans="2:18">
      <c r="B303" s="123" t="s">
        <v>2777</v>
      </c>
      <c r="C303" s="86" t="s">
        <v>2605</v>
      </c>
      <c r="D303" s="73">
        <v>7916</v>
      </c>
      <c r="E303" s="73"/>
      <c r="F303" s="73" t="s">
        <v>643</v>
      </c>
      <c r="G303" s="99">
        <v>44075</v>
      </c>
      <c r="H303" s="73"/>
      <c r="I303" s="83">
        <v>11.019999999999998</v>
      </c>
      <c r="J303" s="86" t="s">
        <v>871</v>
      </c>
      <c r="K303" s="86" t="s">
        <v>131</v>
      </c>
      <c r="L303" s="87">
        <v>3.2497999999999999E-2</v>
      </c>
      <c r="M303" s="87">
        <v>2.8699999999999996E-2</v>
      </c>
      <c r="N303" s="83">
        <v>2547.4800000000005</v>
      </c>
      <c r="O303" s="85">
        <v>101.43</v>
      </c>
      <c r="P303" s="83">
        <v>11.397110000000003</v>
      </c>
      <c r="Q303" s="84">
        <f t="shared" si="5"/>
        <v>2.5232962726072061E-4</v>
      </c>
      <c r="R303" s="84">
        <f>P303/'סכום נכסי הקרן'!$C$42</f>
        <v>1.566939413849854E-5</v>
      </c>
    </row>
    <row r="304" spans="2:18">
      <c r="B304" s="123" t="s">
        <v>2777</v>
      </c>
      <c r="C304" s="86" t="s">
        <v>2605</v>
      </c>
      <c r="D304" s="73">
        <v>7978</v>
      </c>
      <c r="E304" s="73"/>
      <c r="F304" s="73" t="s">
        <v>643</v>
      </c>
      <c r="G304" s="99">
        <v>44104</v>
      </c>
      <c r="H304" s="73"/>
      <c r="I304" s="83">
        <v>10.980000000000004</v>
      </c>
      <c r="J304" s="86" t="s">
        <v>871</v>
      </c>
      <c r="K304" s="86" t="s">
        <v>131</v>
      </c>
      <c r="L304" s="87">
        <v>2.9453999999999998E-2</v>
      </c>
      <c r="M304" s="87">
        <v>3.0100000000000012E-2</v>
      </c>
      <c r="N304" s="83">
        <v>2839.3100000000004</v>
      </c>
      <c r="O304" s="85">
        <v>100</v>
      </c>
      <c r="P304" s="83">
        <v>12.523629999999999</v>
      </c>
      <c r="Q304" s="84">
        <f t="shared" si="5"/>
        <v>2.7727054401082183E-4</v>
      </c>
      <c r="R304" s="84">
        <f>P304/'סכום נכסי הקרן'!$C$42</f>
        <v>1.7218197816352078E-5</v>
      </c>
    </row>
    <row r="305" spans="2:18">
      <c r="B305" s="123" t="s">
        <v>2777</v>
      </c>
      <c r="C305" s="86" t="s">
        <v>2605</v>
      </c>
      <c r="D305" s="73">
        <v>7436</v>
      </c>
      <c r="E305" s="73"/>
      <c r="F305" s="73" t="s">
        <v>643</v>
      </c>
      <c r="G305" s="99">
        <v>43871</v>
      </c>
      <c r="H305" s="73"/>
      <c r="I305" s="83">
        <v>11.020000000000001</v>
      </c>
      <c r="J305" s="86" t="s">
        <v>871</v>
      </c>
      <c r="K305" s="86" t="s">
        <v>131</v>
      </c>
      <c r="L305" s="87">
        <v>2.9559000000000002E-2</v>
      </c>
      <c r="M305" s="87">
        <v>2.87E-2</v>
      </c>
      <c r="N305" s="83">
        <v>6715.69</v>
      </c>
      <c r="O305" s="85">
        <v>101.43</v>
      </c>
      <c r="P305" s="83">
        <v>30.045130000000004</v>
      </c>
      <c r="Q305" s="84">
        <f t="shared" si="5"/>
        <v>6.6519288257285345E-4</v>
      </c>
      <c r="R305" s="84">
        <f>P305/'סכום נכסי הקרן'!$C$42</f>
        <v>4.1307751167833477E-5</v>
      </c>
    </row>
    <row r="306" spans="2:18">
      <c r="B306" s="123" t="s">
        <v>2777</v>
      </c>
      <c r="C306" s="86" t="s">
        <v>2605</v>
      </c>
      <c r="D306" s="73">
        <v>7455</v>
      </c>
      <c r="E306" s="73"/>
      <c r="F306" s="73" t="s">
        <v>643</v>
      </c>
      <c r="G306" s="99">
        <v>43889</v>
      </c>
      <c r="H306" s="73"/>
      <c r="I306" s="83">
        <v>11.020000000000001</v>
      </c>
      <c r="J306" s="86" t="s">
        <v>871</v>
      </c>
      <c r="K306" s="86" t="s">
        <v>131</v>
      </c>
      <c r="L306" s="87">
        <v>2.9544000000000001E-2</v>
      </c>
      <c r="M306" s="87">
        <v>2.8699999999999996E-2</v>
      </c>
      <c r="N306" s="83">
        <v>4607.1899999999996</v>
      </c>
      <c r="O306" s="85">
        <v>101.43</v>
      </c>
      <c r="P306" s="83">
        <v>20.611980000000003</v>
      </c>
      <c r="Q306" s="84">
        <f t="shared" si="5"/>
        <v>4.5634491818587582E-4</v>
      </c>
      <c r="R306" s="84">
        <f>P306/'סכום נכסי הקרן'!$C$42</f>
        <v>2.8338520782448279E-5</v>
      </c>
    </row>
    <row r="307" spans="2:18">
      <c r="B307" s="123" t="s">
        <v>2777</v>
      </c>
      <c r="C307" s="86" t="s">
        <v>2605</v>
      </c>
      <c r="D307" s="73">
        <v>7536</v>
      </c>
      <c r="E307" s="73"/>
      <c r="F307" s="73" t="s">
        <v>643</v>
      </c>
      <c r="G307" s="99">
        <v>43921</v>
      </c>
      <c r="H307" s="73"/>
      <c r="I307" s="83">
        <v>11.020000000000005</v>
      </c>
      <c r="J307" s="86" t="s">
        <v>871</v>
      </c>
      <c r="K307" s="86" t="s">
        <v>131</v>
      </c>
      <c r="L307" s="87">
        <v>2.9559000000000002E-2</v>
      </c>
      <c r="M307" s="87">
        <v>2.8700000000000007E-2</v>
      </c>
      <c r="N307" s="83">
        <v>713.42</v>
      </c>
      <c r="O307" s="85">
        <v>101.43</v>
      </c>
      <c r="P307" s="83">
        <v>3.1917399999999998</v>
      </c>
      <c r="Q307" s="84">
        <f t="shared" si="5"/>
        <v>7.0664454805922916E-5</v>
      </c>
      <c r="R307" s="84">
        <f>P307/'סכום נכסי הקרן'!$C$42</f>
        <v>4.3881854301319648E-6</v>
      </c>
    </row>
    <row r="308" spans="2:18">
      <c r="B308" s="123" t="s">
        <v>2778</v>
      </c>
      <c r="C308" s="86" t="s">
        <v>2605</v>
      </c>
      <c r="D308" s="73">
        <v>474437</v>
      </c>
      <c r="E308" s="73"/>
      <c r="F308" s="73" t="s">
        <v>643</v>
      </c>
      <c r="G308" s="99">
        <v>42887</v>
      </c>
      <c r="H308" s="73"/>
      <c r="I308" s="83">
        <v>1.5799999999999998</v>
      </c>
      <c r="J308" s="86" t="s">
        <v>871</v>
      </c>
      <c r="K308" s="86" t="s">
        <v>128</v>
      </c>
      <c r="L308" s="87">
        <v>3.7408999999999998E-2</v>
      </c>
      <c r="M308" s="87">
        <v>4.24E-2</v>
      </c>
      <c r="N308" s="83">
        <v>75791.19</v>
      </c>
      <c r="O308" s="85">
        <v>99.74</v>
      </c>
      <c r="P308" s="83">
        <v>260.11943000000008</v>
      </c>
      <c r="Q308" s="84">
        <f t="shared" si="5"/>
        <v>5.7589896750291176E-3</v>
      </c>
      <c r="R308" s="84">
        <f>P308/'סכום נכסי הקרן'!$C$42</f>
        <v>3.5762696611260061E-4</v>
      </c>
    </row>
    <row r="309" spans="2:18">
      <c r="B309" s="123" t="s">
        <v>2778</v>
      </c>
      <c r="C309" s="86" t="s">
        <v>2605</v>
      </c>
      <c r="D309" s="73">
        <v>474436</v>
      </c>
      <c r="E309" s="73"/>
      <c r="F309" s="73" t="s">
        <v>643</v>
      </c>
      <c r="G309" s="99">
        <v>42887</v>
      </c>
      <c r="H309" s="73"/>
      <c r="I309" s="83">
        <v>1.6599999999999997</v>
      </c>
      <c r="J309" s="86" t="s">
        <v>871</v>
      </c>
      <c r="K309" s="86" t="s">
        <v>128</v>
      </c>
      <c r="L309" s="87">
        <v>3.6465999999999998E-2</v>
      </c>
      <c r="M309" s="87">
        <v>3.9199999999999999E-2</v>
      </c>
      <c r="N309" s="83">
        <v>48115.410000000011</v>
      </c>
      <c r="O309" s="85">
        <v>99.74</v>
      </c>
      <c r="P309" s="83">
        <v>165.13466000000003</v>
      </c>
      <c r="Q309" s="84">
        <f t="shared" si="5"/>
        <v>3.6560467702448974E-3</v>
      </c>
      <c r="R309" s="84">
        <f>P309/'סכום נכסי הקרן'!$C$42</f>
        <v>2.2703650955961197E-4</v>
      </c>
    </row>
    <row r="310" spans="2:18">
      <c r="B310" s="123" t="s">
        <v>2779</v>
      </c>
      <c r="C310" s="86" t="s">
        <v>2605</v>
      </c>
      <c r="D310" s="73">
        <v>7770</v>
      </c>
      <c r="E310" s="73"/>
      <c r="F310" s="73" t="s">
        <v>643</v>
      </c>
      <c r="G310" s="99">
        <v>44004</v>
      </c>
      <c r="H310" s="73"/>
      <c r="I310" s="83">
        <v>4.26</v>
      </c>
      <c r="J310" s="86" t="s">
        <v>2610</v>
      </c>
      <c r="K310" s="86" t="s">
        <v>132</v>
      </c>
      <c r="L310" s="87">
        <v>4.6524000000000003E-2</v>
      </c>
      <c r="M310" s="87">
        <v>0.04</v>
      </c>
      <c r="N310" s="83">
        <v>423021.37000000005</v>
      </c>
      <c r="O310" s="85">
        <v>101.07</v>
      </c>
      <c r="P310" s="83">
        <v>1046.7649800000002</v>
      </c>
      <c r="Q310" s="84">
        <f t="shared" si="5"/>
        <v>2.3175157319090159E-2</v>
      </c>
      <c r="R310" s="84">
        <f>P310/'סכום נכסי הקרן'!$C$42</f>
        <v>1.439151946589753E-3</v>
      </c>
    </row>
    <row r="311" spans="2:18">
      <c r="B311" s="123" t="s">
        <v>2779</v>
      </c>
      <c r="C311" s="86" t="s">
        <v>2605</v>
      </c>
      <c r="D311" s="73">
        <v>7771</v>
      </c>
      <c r="E311" s="73"/>
      <c r="F311" s="73" t="s">
        <v>643</v>
      </c>
      <c r="G311" s="99">
        <v>44004</v>
      </c>
      <c r="H311" s="73"/>
      <c r="I311" s="83">
        <v>4.2600000000000007</v>
      </c>
      <c r="J311" s="86" t="s">
        <v>2610</v>
      </c>
      <c r="K311" s="86" t="s">
        <v>132</v>
      </c>
      <c r="L311" s="87">
        <v>4.6524000000000003E-2</v>
      </c>
      <c r="M311" s="87">
        <v>0.04</v>
      </c>
      <c r="N311" s="83">
        <v>25614.240000000005</v>
      </c>
      <c r="O311" s="85">
        <v>101.07</v>
      </c>
      <c r="P311" s="83">
        <v>63.38233000000001</v>
      </c>
      <c r="Q311" s="84">
        <f t="shared" si="5"/>
        <v>1.4032715051285798E-3</v>
      </c>
      <c r="R311" s="84">
        <f>P311/'סכום נכסי הקרן'!$C$42</f>
        <v>8.7141627148143704E-5</v>
      </c>
    </row>
    <row r="312" spans="2:18">
      <c r="B312" s="123" t="s">
        <v>2780</v>
      </c>
      <c r="C312" s="86" t="s">
        <v>2605</v>
      </c>
      <c r="D312" s="73">
        <v>7382</v>
      </c>
      <c r="E312" s="73"/>
      <c r="F312" s="73" t="s">
        <v>643</v>
      </c>
      <c r="G312" s="99">
        <v>43860</v>
      </c>
      <c r="H312" s="73"/>
      <c r="I312" s="83">
        <v>4.7200000000000006</v>
      </c>
      <c r="J312" s="86" t="s">
        <v>871</v>
      </c>
      <c r="K312" s="86" t="s">
        <v>128</v>
      </c>
      <c r="L312" s="87">
        <v>2.8965999999999999E-2</v>
      </c>
      <c r="M312" s="87">
        <v>2.3800000000000002E-2</v>
      </c>
      <c r="N312" s="83">
        <v>236650.72000000003</v>
      </c>
      <c r="O312" s="85">
        <v>103.09</v>
      </c>
      <c r="P312" s="83">
        <v>839.47744999999998</v>
      </c>
      <c r="Q312" s="84">
        <f t="shared" si="5"/>
        <v>1.8585854839716399E-2</v>
      </c>
      <c r="R312" s="84">
        <f>P312/'סכום נכסי הקרן'!$C$42</f>
        <v>1.1541612772388524E-3</v>
      </c>
    </row>
    <row r="313" spans="2:18">
      <c r="B313" s="123" t="s">
        <v>2781</v>
      </c>
      <c r="C313" s="86" t="s">
        <v>2605</v>
      </c>
      <c r="D313" s="73">
        <v>7901</v>
      </c>
      <c r="E313" s="73"/>
      <c r="F313" s="73" t="s">
        <v>643</v>
      </c>
      <c r="G313" s="99">
        <v>44070</v>
      </c>
      <c r="H313" s="73"/>
      <c r="I313" s="83">
        <v>4.5599999999999996</v>
      </c>
      <c r="J313" s="86" t="s">
        <v>932</v>
      </c>
      <c r="K313" s="86" t="s">
        <v>131</v>
      </c>
      <c r="L313" s="87">
        <v>3.0735999999999999E-2</v>
      </c>
      <c r="M313" s="87">
        <v>3.1399999999999997E-2</v>
      </c>
      <c r="N313" s="83">
        <v>51146.80000000001</v>
      </c>
      <c r="O313" s="85">
        <v>100.09</v>
      </c>
      <c r="P313" s="83">
        <v>225.80137000000002</v>
      </c>
      <c r="Q313" s="84">
        <f t="shared" si="5"/>
        <v>4.9991950176018355E-3</v>
      </c>
      <c r="R313" s="84">
        <f>P313/'סכום נכסי הקרן'!$C$42</f>
        <v>3.104445480953452E-4</v>
      </c>
    </row>
    <row r="314" spans="2:18">
      <c r="B314" s="123" t="s">
        <v>2781</v>
      </c>
      <c r="C314" s="86" t="s">
        <v>2605</v>
      </c>
      <c r="D314" s="73">
        <v>7948</v>
      </c>
      <c r="E314" s="73"/>
      <c r="F314" s="73" t="s">
        <v>643</v>
      </c>
      <c r="G314" s="99">
        <v>44091</v>
      </c>
      <c r="H314" s="73"/>
      <c r="I314" s="83">
        <v>4.5599999999999996</v>
      </c>
      <c r="J314" s="86" t="s">
        <v>932</v>
      </c>
      <c r="K314" s="86" t="s">
        <v>131</v>
      </c>
      <c r="L314" s="87">
        <v>3.0748999999999999E-2</v>
      </c>
      <c r="M314" s="87">
        <v>3.1099999999999999E-2</v>
      </c>
      <c r="N314" s="83">
        <v>13152.030000000002</v>
      </c>
      <c r="O314" s="85">
        <v>100.09</v>
      </c>
      <c r="P314" s="83">
        <v>58.063200000000009</v>
      </c>
      <c r="Q314" s="84">
        <f t="shared" si="5"/>
        <v>1.2855070814938763E-3</v>
      </c>
      <c r="R314" s="84">
        <f>P314/'סכום נכסי הקרן'!$C$42</f>
        <v>7.9828585118724694E-5</v>
      </c>
    </row>
    <row r="315" spans="2:18">
      <c r="B315" s="123" t="s">
        <v>2781</v>
      </c>
      <c r="C315" s="86" t="s">
        <v>2605</v>
      </c>
      <c r="D315" s="73">
        <v>7900</v>
      </c>
      <c r="E315" s="73"/>
      <c r="F315" s="73" t="s">
        <v>643</v>
      </c>
      <c r="G315" s="99">
        <v>44070</v>
      </c>
      <c r="H315" s="73"/>
      <c r="I315" s="83">
        <v>4.5599999999999996</v>
      </c>
      <c r="J315" s="86" t="s">
        <v>932</v>
      </c>
      <c r="K315" s="86" t="s">
        <v>131</v>
      </c>
      <c r="L315" s="87">
        <v>3.0748999999999999E-2</v>
      </c>
      <c r="M315" s="87">
        <v>3.1200000000000002E-2</v>
      </c>
      <c r="N315" s="83">
        <v>83030.520000000019</v>
      </c>
      <c r="O315" s="85">
        <v>100.16</v>
      </c>
      <c r="P315" s="83">
        <v>366.81695000000008</v>
      </c>
      <c r="Q315" s="84">
        <f t="shared" si="5"/>
        <v>8.1212504105351614E-3</v>
      </c>
      <c r="R315" s="84">
        <f>P315/'סכום נכסי הקרן'!$C$42</f>
        <v>5.0432077660318383E-4</v>
      </c>
    </row>
    <row r="316" spans="2:18">
      <c r="B316" s="123" t="s">
        <v>2782</v>
      </c>
      <c r="C316" s="86" t="s">
        <v>2605</v>
      </c>
      <c r="D316" s="73">
        <v>7482</v>
      </c>
      <c r="E316" s="73"/>
      <c r="F316" s="73" t="s">
        <v>643</v>
      </c>
      <c r="G316" s="99">
        <v>43896</v>
      </c>
      <c r="H316" s="73"/>
      <c r="I316" s="83">
        <v>3.7499999999999996</v>
      </c>
      <c r="J316" s="86" t="s">
        <v>871</v>
      </c>
      <c r="K316" s="86" t="s">
        <v>128</v>
      </c>
      <c r="L316" s="87">
        <v>2.5306000000000002E-2</v>
      </c>
      <c r="M316" s="87">
        <v>2.1300000000000003E-2</v>
      </c>
      <c r="N316" s="83">
        <v>9137.4700000000012</v>
      </c>
      <c r="O316" s="85">
        <v>101.76</v>
      </c>
      <c r="P316" s="83">
        <v>31.995420000000006</v>
      </c>
      <c r="Q316" s="84">
        <f t="shared" si="5"/>
        <v>7.0837189451099486E-4</v>
      </c>
      <c r="R316" s="84">
        <f>P316/'סכום נכסי הקרן'!$C$42</f>
        <v>4.3989120628545213E-5</v>
      </c>
    </row>
    <row r="317" spans="2:18">
      <c r="B317" s="123" t="s">
        <v>2782</v>
      </c>
      <c r="C317" s="86" t="s">
        <v>2605</v>
      </c>
      <c r="D317" s="73">
        <v>7505</v>
      </c>
      <c r="E317" s="73"/>
      <c r="F317" s="73" t="s">
        <v>643</v>
      </c>
      <c r="G317" s="99">
        <v>43914</v>
      </c>
      <c r="H317" s="73"/>
      <c r="I317" s="83">
        <v>3.75</v>
      </c>
      <c r="J317" s="86" t="s">
        <v>871</v>
      </c>
      <c r="K317" s="86" t="s">
        <v>128</v>
      </c>
      <c r="L317" s="87">
        <v>2.5306000000000002E-2</v>
      </c>
      <c r="M317" s="87">
        <v>2.1299999999999999E-2</v>
      </c>
      <c r="N317" s="83">
        <v>24810.360000000004</v>
      </c>
      <c r="O317" s="85">
        <v>101.76</v>
      </c>
      <c r="P317" s="83">
        <v>86.874990000000025</v>
      </c>
      <c r="Q317" s="84">
        <f t="shared" si="5"/>
        <v>1.9233940748995869E-3</v>
      </c>
      <c r="R317" s="84">
        <f>P317/'סכום נכסי הקרן'!$C$42</f>
        <v>1.1944067040575369E-4</v>
      </c>
    </row>
    <row r="318" spans="2:18">
      <c r="B318" s="123" t="s">
        <v>2782</v>
      </c>
      <c r="C318" s="86" t="s">
        <v>2605</v>
      </c>
      <c r="D318" s="73">
        <v>7615</v>
      </c>
      <c r="E318" s="73"/>
      <c r="F318" s="73" t="s">
        <v>643</v>
      </c>
      <c r="G318" s="99">
        <v>43943</v>
      </c>
      <c r="H318" s="73"/>
      <c r="I318" s="83">
        <v>3.7500000000000009</v>
      </c>
      <c r="J318" s="86" t="s">
        <v>871</v>
      </c>
      <c r="K318" s="86" t="s">
        <v>128</v>
      </c>
      <c r="L318" s="87">
        <v>2.5306000000000002E-2</v>
      </c>
      <c r="M318" s="87">
        <v>2.1300000000000003E-2</v>
      </c>
      <c r="N318" s="83">
        <v>26928.320000000003</v>
      </c>
      <c r="O318" s="85">
        <v>101.76</v>
      </c>
      <c r="P318" s="83">
        <v>94.291179999999997</v>
      </c>
      <c r="Q318" s="84">
        <f t="shared" si="5"/>
        <v>2.087586967518389E-3</v>
      </c>
      <c r="R318" s="84">
        <f>P318/'סכום נכסי הקרן'!$C$42</f>
        <v>1.2963686962783638E-4</v>
      </c>
    </row>
    <row r="319" spans="2:18">
      <c r="B319" s="123" t="s">
        <v>2782</v>
      </c>
      <c r="C319" s="86" t="s">
        <v>2605</v>
      </c>
      <c r="D319" s="73">
        <v>7697</v>
      </c>
      <c r="E319" s="73"/>
      <c r="F319" s="73" t="s">
        <v>643</v>
      </c>
      <c r="G319" s="99">
        <v>43979</v>
      </c>
      <c r="H319" s="73"/>
      <c r="I319" s="83">
        <v>3.75</v>
      </c>
      <c r="J319" s="86" t="s">
        <v>871</v>
      </c>
      <c r="K319" s="86" t="s">
        <v>128</v>
      </c>
      <c r="L319" s="87">
        <v>2.5306000000000002E-2</v>
      </c>
      <c r="M319" s="87">
        <v>2.1299999999999999E-2</v>
      </c>
      <c r="N319" s="83">
        <v>3933.3500000000004</v>
      </c>
      <c r="O319" s="85">
        <v>101.76</v>
      </c>
      <c r="P319" s="83">
        <v>13.772840000000002</v>
      </c>
      <c r="Q319" s="84">
        <f t="shared" si="5"/>
        <v>3.049277916525806E-4</v>
      </c>
      <c r="R319" s="84">
        <f>P319/'סכום נכסי הקרן'!$C$42</f>
        <v>1.8935682674509436E-5</v>
      </c>
    </row>
    <row r="320" spans="2:18">
      <c r="B320" s="123" t="s">
        <v>2782</v>
      </c>
      <c r="C320" s="86" t="s">
        <v>2605</v>
      </c>
      <c r="D320" s="73">
        <v>7754</v>
      </c>
      <c r="E320" s="73"/>
      <c r="F320" s="73" t="s">
        <v>643</v>
      </c>
      <c r="G320" s="99">
        <v>44000</v>
      </c>
      <c r="H320" s="73"/>
      <c r="I320" s="83">
        <v>3.75</v>
      </c>
      <c r="J320" s="86" t="s">
        <v>871</v>
      </c>
      <c r="K320" s="86" t="s">
        <v>128</v>
      </c>
      <c r="L320" s="87">
        <v>2.5306000000000002E-2</v>
      </c>
      <c r="M320" s="87">
        <v>2.1299999999999999E-2</v>
      </c>
      <c r="N320" s="83">
        <v>17246.230000000003</v>
      </c>
      <c r="O320" s="85">
        <v>101.76</v>
      </c>
      <c r="P320" s="83">
        <v>60.38873000000001</v>
      </c>
      <c r="Q320" s="84">
        <f t="shared" si="5"/>
        <v>1.336993828404595E-3</v>
      </c>
      <c r="R320" s="84">
        <f>P320/'סכום נכסי הקרן'!$C$42</f>
        <v>8.3025855843575343E-5</v>
      </c>
    </row>
    <row r="321" spans="2:18">
      <c r="B321" s="123" t="s">
        <v>2782</v>
      </c>
      <c r="C321" s="86" t="s">
        <v>2605</v>
      </c>
      <c r="D321" s="73">
        <v>7836</v>
      </c>
      <c r="E321" s="73"/>
      <c r="F321" s="73" t="s">
        <v>643</v>
      </c>
      <c r="G321" s="99">
        <v>44032</v>
      </c>
      <c r="H321" s="73"/>
      <c r="I321" s="83">
        <v>3.7499999999999991</v>
      </c>
      <c r="J321" s="86" t="s">
        <v>871</v>
      </c>
      <c r="K321" s="86" t="s">
        <v>128</v>
      </c>
      <c r="L321" s="87">
        <v>2.5306000000000002E-2</v>
      </c>
      <c r="M321" s="87">
        <v>2.1300000000000003E-2</v>
      </c>
      <c r="N321" s="83">
        <v>15914.940000000002</v>
      </c>
      <c r="O321" s="85">
        <v>101.76</v>
      </c>
      <c r="P321" s="83">
        <v>55.72713000000001</v>
      </c>
      <c r="Q321" s="84">
        <f t="shared" si="5"/>
        <v>1.2337869811916986E-3</v>
      </c>
      <c r="R321" s="84">
        <f>P321/'סכום נכסי הקרן'!$C$42</f>
        <v>7.6616823403243984E-5</v>
      </c>
    </row>
    <row r="322" spans="2:18">
      <c r="B322" s="123" t="s">
        <v>2782</v>
      </c>
      <c r="C322" s="86" t="s">
        <v>2605</v>
      </c>
      <c r="D322" s="73">
        <v>7951</v>
      </c>
      <c r="E322" s="73"/>
      <c r="F322" s="73" t="s">
        <v>643</v>
      </c>
      <c r="G322" s="99">
        <v>44095</v>
      </c>
      <c r="H322" s="73"/>
      <c r="I322" s="83">
        <v>3.7500000000000009</v>
      </c>
      <c r="J322" s="86" t="s">
        <v>871</v>
      </c>
      <c r="K322" s="86" t="s">
        <v>128</v>
      </c>
      <c r="L322" s="87">
        <v>2.5312999999999999E-2</v>
      </c>
      <c r="M322" s="87">
        <v>2.0800000000000006E-2</v>
      </c>
      <c r="N322" s="83">
        <v>12223.64</v>
      </c>
      <c r="O322" s="85">
        <v>101.76</v>
      </c>
      <c r="P322" s="83">
        <v>42.801809999999996</v>
      </c>
      <c r="Q322" s="84">
        <f t="shared" si="5"/>
        <v>9.4762310475060606E-4</v>
      </c>
      <c r="R322" s="84">
        <f>P322/'סכום נכסי הקרן'!$C$42</f>
        <v>5.8846359360498233E-5</v>
      </c>
    </row>
    <row r="323" spans="2:18">
      <c r="B323" s="123" t="s">
        <v>2782</v>
      </c>
      <c r="C323" s="86" t="s">
        <v>2605</v>
      </c>
      <c r="D323" s="73">
        <v>7210</v>
      </c>
      <c r="E323" s="73"/>
      <c r="F323" s="73" t="s">
        <v>643</v>
      </c>
      <c r="G323" s="99">
        <v>43741</v>
      </c>
      <c r="H323" s="73"/>
      <c r="I323" s="83">
        <v>3.75</v>
      </c>
      <c r="J323" s="86" t="s">
        <v>871</v>
      </c>
      <c r="K323" s="86" t="s">
        <v>128</v>
      </c>
      <c r="L323" s="87">
        <v>2.5306000000000002E-2</v>
      </c>
      <c r="M323" s="87">
        <v>2.1299999999999999E-2</v>
      </c>
      <c r="N323" s="83">
        <v>4538.4799999999996</v>
      </c>
      <c r="O323" s="85">
        <v>101.76</v>
      </c>
      <c r="P323" s="83">
        <v>15.891770000000003</v>
      </c>
      <c r="Q323" s="84">
        <f t="shared" si="5"/>
        <v>3.5184045785406138E-4</v>
      </c>
      <c r="R323" s="84">
        <f>P323/'סכום נכסי הקרן'!$C$42</f>
        <v>2.1848907985302147E-5</v>
      </c>
    </row>
    <row r="324" spans="2:18">
      <c r="B324" s="123" t="s">
        <v>2782</v>
      </c>
      <c r="C324" s="86" t="s">
        <v>2605</v>
      </c>
      <c r="D324" s="73">
        <v>7888</v>
      </c>
      <c r="E324" s="73"/>
      <c r="F324" s="73" t="s">
        <v>643</v>
      </c>
      <c r="G324" s="99">
        <v>44063</v>
      </c>
      <c r="H324" s="73"/>
      <c r="I324" s="83">
        <v>3.7499999999999991</v>
      </c>
      <c r="J324" s="86" t="s">
        <v>871</v>
      </c>
      <c r="K324" s="86" t="s">
        <v>128</v>
      </c>
      <c r="L324" s="87">
        <v>2.5306000000000002E-2</v>
      </c>
      <c r="M324" s="87">
        <v>2.1100000000000004E-2</v>
      </c>
      <c r="N324" s="83">
        <v>16035.970000000003</v>
      </c>
      <c r="O324" s="85">
        <v>101.76</v>
      </c>
      <c r="P324" s="83">
        <v>56.15093000000001</v>
      </c>
      <c r="Q324" s="84">
        <f t="shared" si="5"/>
        <v>1.2431698243890613E-3</v>
      </c>
      <c r="R324" s="84">
        <f>P324/'סכום נכסי הקרן'!$C$42</f>
        <v>7.719948771339768E-5</v>
      </c>
    </row>
    <row r="325" spans="2:18">
      <c r="B325" s="123" t="s">
        <v>2783</v>
      </c>
      <c r="C325" s="86" t="s">
        <v>2605</v>
      </c>
      <c r="D325" s="73">
        <v>7823</v>
      </c>
      <c r="E325" s="73"/>
      <c r="F325" s="73" t="s">
        <v>643</v>
      </c>
      <c r="G325" s="99">
        <v>44027</v>
      </c>
      <c r="H325" s="73"/>
      <c r="I325" s="83">
        <v>6.05</v>
      </c>
      <c r="J325" s="86" t="s">
        <v>2610</v>
      </c>
      <c r="K325" s="86" t="s">
        <v>130</v>
      </c>
      <c r="L325" s="87">
        <v>2.35E-2</v>
      </c>
      <c r="M325" s="87">
        <v>2.0100000000000003E-2</v>
      </c>
      <c r="N325" s="83">
        <v>119379.74000000002</v>
      </c>
      <c r="O325" s="85">
        <v>102.33</v>
      </c>
      <c r="P325" s="83">
        <v>491.79688000000004</v>
      </c>
      <c r="Q325" s="84">
        <f t="shared" si="5"/>
        <v>1.0888279872562898E-2</v>
      </c>
      <c r="R325" s="84">
        <f>P325/'סכום נכסי הקרן'!$C$42</f>
        <v>6.7615028272990864E-4</v>
      </c>
    </row>
    <row r="326" spans="2:18">
      <c r="B326" s="113"/>
      <c r="C326" s="112"/>
      <c r="D326" s="112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</row>
    <row r="327" spans="2:18">
      <c r="B327" s="113"/>
      <c r="C327" s="112"/>
      <c r="D327" s="112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</row>
    <row r="328" spans="2:18">
      <c r="B328" s="113"/>
      <c r="C328" s="112"/>
      <c r="D328" s="112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</row>
    <row r="329" spans="2:18">
      <c r="B329" s="113"/>
      <c r="C329" s="112"/>
      <c r="D329" s="112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</row>
    <row r="330" spans="2:18">
      <c r="B330" s="113"/>
      <c r="C330" s="112"/>
      <c r="D330" s="112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</row>
    <row r="331" spans="2:18">
      <c r="B331" s="113"/>
      <c r="C331" s="112"/>
      <c r="D331" s="112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</row>
    <row r="332" spans="2:18">
      <c r="B332" s="113"/>
      <c r="C332" s="112"/>
      <c r="D332" s="112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</row>
    <row r="333" spans="2:18">
      <c r="B333" s="113"/>
      <c r="C333" s="112"/>
      <c r="D333" s="112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</row>
    <row r="334" spans="2:18">
      <c r="B334" s="113"/>
      <c r="C334" s="112"/>
      <c r="D334" s="112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</row>
    <row r="335" spans="2:18">
      <c r="B335" s="113"/>
      <c r="C335" s="112"/>
      <c r="D335" s="112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</row>
    <row r="336" spans="2:18">
      <c r="B336" s="113"/>
      <c r="C336" s="112"/>
      <c r="D336" s="112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</row>
    <row r="337" spans="2:18">
      <c r="B337" s="113"/>
      <c r="C337" s="112"/>
      <c r="D337" s="112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</row>
    <row r="338" spans="2:18">
      <c r="B338" s="113"/>
      <c r="C338" s="112"/>
      <c r="D338" s="112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</row>
    <row r="339" spans="2:18">
      <c r="B339" s="113"/>
      <c r="C339" s="112"/>
      <c r="D339" s="112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</row>
    <row r="340" spans="2:18">
      <c r="B340" s="113"/>
      <c r="C340" s="112"/>
      <c r="D340" s="112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</row>
    <row r="341" spans="2:18">
      <c r="B341" s="113"/>
      <c r="C341" s="112"/>
      <c r="D341" s="112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</row>
    <row r="342" spans="2:18">
      <c r="B342" s="113"/>
      <c r="C342" s="112"/>
      <c r="D342" s="112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</row>
    <row r="343" spans="2:18">
      <c r="B343" s="113"/>
      <c r="C343" s="112"/>
      <c r="D343" s="112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</row>
    <row r="344" spans="2:18">
      <c r="B344" s="113"/>
      <c r="C344" s="112"/>
      <c r="D344" s="112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</row>
    <row r="345" spans="2:18">
      <c r="B345" s="113"/>
      <c r="C345" s="112"/>
      <c r="D345" s="112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</row>
    <row r="346" spans="2:18">
      <c r="B346" s="113"/>
      <c r="C346" s="112"/>
      <c r="D346" s="112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</row>
    <row r="347" spans="2:18">
      <c r="B347" s="113"/>
      <c r="C347" s="112"/>
      <c r="D347" s="112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</row>
    <row r="348" spans="2:18">
      <c r="B348" s="113"/>
      <c r="C348" s="112"/>
      <c r="D348" s="112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</row>
    <row r="349" spans="2:18">
      <c r="B349" s="113"/>
      <c r="C349" s="112"/>
      <c r="D349" s="112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</row>
    <row r="350" spans="2:18">
      <c r="B350" s="113"/>
      <c r="C350" s="112"/>
      <c r="D350" s="112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</row>
    <row r="351" spans="2:18">
      <c r="B351" s="113"/>
      <c r="C351" s="112"/>
      <c r="D351" s="112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</row>
    <row r="352" spans="2:18">
      <c r="B352" s="113"/>
      <c r="C352" s="112"/>
      <c r="D352" s="112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</row>
    <row r="353" spans="2:18">
      <c r="B353" s="113"/>
      <c r="C353" s="112"/>
      <c r="D353" s="112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</row>
    <row r="354" spans="2:18">
      <c r="B354" s="113"/>
      <c r="C354" s="112"/>
      <c r="D354" s="112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</row>
    <row r="355" spans="2:18">
      <c r="B355" s="113"/>
      <c r="C355" s="112"/>
      <c r="D355" s="112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</row>
    <row r="356" spans="2:18">
      <c r="B356" s="113"/>
      <c r="C356" s="112"/>
      <c r="D356" s="112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</row>
    <row r="357" spans="2:18">
      <c r="B357" s="113"/>
      <c r="C357" s="112"/>
      <c r="D357" s="112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</row>
    <row r="358" spans="2:18">
      <c r="B358" s="113"/>
      <c r="C358" s="112"/>
      <c r="D358" s="112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</row>
    <row r="359" spans="2:18">
      <c r="B359" s="113"/>
      <c r="C359" s="112"/>
      <c r="D359" s="112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</row>
    <row r="360" spans="2:18">
      <c r="B360" s="113"/>
      <c r="C360" s="112"/>
      <c r="D360" s="112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</row>
    <row r="361" spans="2:18">
      <c r="B361" s="113"/>
      <c r="C361" s="112"/>
      <c r="D361" s="112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</row>
    <row r="362" spans="2:18">
      <c r="B362" s="113"/>
      <c r="C362" s="112"/>
      <c r="D362" s="112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</row>
    <row r="363" spans="2:18">
      <c r="B363" s="113"/>
      <c r="C363" s="112"/>
      <c r="D363" s="112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</row>
    <row r="364" spans="2:18">
      <c r="B364" s="113"/>
      <c r="C364" s="112"/>
      <c r="D364" s="112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</row>
    <row r="365" spans="2:18">
      <c r="B365" s="113"/>
      <c r="C365" s="112"/>
      <c r="D365" s="112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</row>
    <row r="366" spans="2:18">
      <c r="B366" s="113"/>
      <c r="C366" s="112"/>
      <c r="D366" s="112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</row>
    <row r="367" spans="2:18">
      <c r="B367" s="113"/>
      <c r="C367" s="112"/>
      <c r="D367" s="112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</row>
    <row r="368" spans="2:18">
      <c r="B368" s="113"/>
      <c r="C368" s="112"/>
      <c r="D368" s="112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</row>
    <row r="369" spans="2:18">
      <c r="B369" s="113"/>
      <c r="C369" s="112"/>
      <c r="D369" s="112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</row>
    <row r="370" spans="2:18">
      <c r="B370" s="113"/>
      <c r="C370" s="112"/>
      <c r="D370" s="112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</row>
    <row r="371" spans="2:18">
      <c r="B371" s="113"/>
      <c r="C371" s="112"/>
      <c r="D371" s="112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</row>
    <row r="372" spans="2:18">
      <c r="B372" s="113"/>
      <c r="C372" s="112"/>
      <c r="D372" s="112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</row>
    <row r="373" spans="2:18">
      <c r="B373" s="113"/>
      <c r="C373" s="112"/>
      <c r="D373" s="112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</row>
    <row r="374" spans="2:18">
      <c r="B374" s="113"/>
      <c r="C374" s="112"/>
      <c r="D374" s="112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</row>
    <row r="375" spans="2:18">
      <c r="B375" s="113"/>
      <c r="C375" s="112"/>
      <c r="D375" s="112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</row>
    <row r="376" spans="2:18">
      <c r="B376" s="113"/>
      <c r="C376" s="112"/>
      <c r="D376" s="112"/>
      <c r="E376" s="112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</row>
    <row r="377" spans="2:18">
      <c r="B377" s="113"/>
      <c r="C377" s="112"/>
      <c r="D377" s="112"/>
      <c r="E377" s="112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</row>
    <row r="378" spans="2:18">
      <c r="B378" s="113"/>
      <c r="C378" s="112"/>
      <c r="D378" s="112"/>
      <c r="E378" s="112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</row>
    <row r="379" spans="2:18">
      <c r="B379" s="113"/>
      <c r="C379" s="112"/>
      <c r="D379" s="112"/>
      <c r="E379" s="112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</row>
    <row r="380" spans="2:18">
      <c r="B380" s="113"/>
      <c r="C380" s="112"/>
      <c r="D380" s="112"/>
      <c r="E380" s="112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</row>
    <row r="381" spans="2:18">
      <c r="B381" s="112"/>
      <c r="C381" s="112"/>
      <c r="D381" s="112"/>
      <c r="E381" s="112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</row>
    <row r="382" spans="2:18">
      <c r="B382" s="112"/>
      <c r="C382" s="112"/>
      <c r="D382" s="112"/>
      <c r="E382" s="112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</row>
    <row r="383" spans="2:18">
      <c r="B383" s="112"/>
      <c r="C383" s="112"/>
      <c r="D383" s="112"/>
      <c r="E383" s="112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</row>
    <row r="384" spans="2:18">
      <c r="B384" s="112"/>
      <c r="C384" s="112"/>
      <c r="D384" s="112"/>
      <c r="E384" s="112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</row>
    <row r="385" spans="2:18">
      <c r="B385" s="112"/>
      <c r="C385" s="112"/>
      <c r="D385" s="112"/>
      <c r="E385" s="112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</row>
    <row r="386" spans="2:18">
      <c r="B386" s="112"/>
      <c r="C386" s="112"/>
      <c r="D386" s="112"/>
      <c r="E386" s="112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</row>
    <row r="387" spans="2:18">
      <c r="B387" s="112"/>
      <c r="C387" s="112"/>
      <c r="D387" s="112"/>
      <c r="E387" s="112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</row>
    <row r="388" spans="2:18">
      <c r="B388" s="112"/>
      <c r="C388" s="112"/>
      <c r="D388" s="112"/>
      <c r="E388" s="112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</row>
    <row r="389" spans="2:18">
      <c r="B389" s="112"/>
      <c r="C389" s="112"/>
      <c r="D389" s="112"/>
      <c r="E389" s="112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</row>
    <row r="390" spans="2:18">
      <c r="B390" s="112"/>
      <c r="C390" s="112"/>
      <c r="D390" s="112"/>
      <c r="E390" s="112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</row>
    <row r="391" spans="2:18">
      <c r="B391" s="112"/>
      <c r="C391" s="112"/>
      <c r="D391" s="112"/>
      <c r="E391" s="112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</row>
    <row r="392" spans="2:18">
      <c r="B392" s="112"/>
      <c r="C392" s="112"/>
      <c r="D392" s="112"/>
      <c r="E392" s="112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</row>
    <row r="393" spans="2:18">
      <c r="B393" s="112"/>
      <c r="C393" s="112"/>
      <c r="D393" s="112"/>
      <c r="E393" s="112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</row>
    <row r="394" spans="2:18">
      <c r="B394" s="112"/>
      <c r="C394" s="112"/>
      <c r="D394" s="112"/>
      <c r="E394" s="112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</row>
    <row r="395" spans="2:18">
      <c r="B395" s="112"/>
      <c r="C395" s="112"/>
      <c r="D395" s="112"/>
      <c r="E395" s="112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</row>
    <row r="396" spans="2:18">
      <c r="B396" s="112"/>
      <c r="C396" s="112"/>
      <c r="D396" s="112"/>
      <c r="E396" s="112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</row>
    <row r="397" spans="2:18">
      <c r="B397" s="112"/>
      <c r="C397" s="112"/>
      <c r="D397" s="112"/>
      <c r="E397" s="112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</row>
    <row r="398" spans="2:18">
      <c r="B398" s="112"/>
      <c r="C398" s="112"/>
      <c r="D398" s="112"/>
      <c r="E398" s="112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</row>
    <row r="399" spans="2:18">
      <c r="B399" s="112"/>
      <c r="C399" s="112"/>
      <c r="D399" s="112"/>
      <c r="E399" s="112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</row>
    <row r="400" spans="2:18">
      <c r="B400" s="112"/>
      <c r="C400" s="112"/>
      <c r="D400" s="112"/>
      <c r="E400" s="112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</row>
    <row r="401" spans="2:18">
      <c r="B401" s="112"/>
      <c r="C401" s="112"/>
      <c r="D401" s="112"/>
      <c r="E401" s="112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</row>
    <row r="402" spans="2:18">
      <c r="B402" s="112"/>
      <c r="C402" s="112"/>
      <c r="D402" s="112"/>
      <c r="E402" s="112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</row>
    <row r="403" spans="2:18">
      <c r="B403" s="112"/>
      <c r="C403" s="112"/>
      <c r="D403" s="112"/>
      <c r="E403" s="112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</row>
    <row r="404" spans="2:18">
      <c r="B404" s="112"/>
      <c r="C404" s="112"/>
      <c r="D404" s="112"/>
      <c r="E404" s="112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</row>
    <row r="405" spans="2:18">
      <c r="B405" s="112"/>
      <c r="C405" s="112"/>
      <c r="D405" s="112"/>
      <c r="E405" s="112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</row>
    <row r="406" spans="2:18">
      <c r="B406" s="112"/>
      <c r="C406" s="112"/>
      <c r="D406" s="112"/>
      <c r="E406" s="112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</row>
    <row r="407" spans="2:18">
      <c r="B407" s="112"/>
      <c r="C407" s="112"/>
      <c r="D407" s="112"/>
      <c r="E407" s="112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</row>
    <row r="408" spans="2:18">
      <c r="B408" s="112"/>
      <c r="C408" s="112"/>
      <c r="D408" s="112"/>
      <c r="E408" s="112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</row>
    <row r="409" spans="2:18">
      <c r="B409" s="112"/>
      <c r="C409" s="112"/>
      <c r="D409" s="112"/>
      <c r="E409" s="112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</row>
    <row r="410" spans="2:18">
      <c r="B410" s="112"/>
      <c r="C410" s="112"/>
      <c r="D410" s="112"/>
      <c r="E410" s="112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</row>
    <row r="411" spans="2:18">
      <c r="B411" s="112"/>
      <c r="C411" s="112"/>
      <c r="D411" s="112"/>
      <c r="E411" s="112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</row>
    <row r="412" spans="2:18">
      <c r="B412" s="112"/>
      <c r="C412" s="112"/>
      <c r="D412" s="112"/>
      <c r="E412" s="112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</row>
    <row r="413" spans="2:18">
      <c r="B413" s="112"/>
      <c r="C413" s="112"/>
      <c r="D413" s="112"/>
      <c r="E413" s="112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</row>
    <row r="414" spans="2:18">
      <c r="B414" s="112"/>
      <c r="C414" s="112"/>
      <c r="D414" s="112"/>
      <c r="E414" s="112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</row>
    <row r="415" spans="2:18">
      <c r="B415" s="112"/>
      <c r="C415" s="112"/>
      <c r="D415" s="112"/>
      <c r="E415" s="112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</row>
    <row r="416" spans="2:18">
      <c r="B416" s="112"/>
      <c r="C416" s="112"/>
      <c r="D416" s="112"/>
      <c r="E416" s="112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</row>
    <row r="417" spans="2:18">
      <c r="B417" s="112"/>
      <c r="C417" s="112"/>
      <c r="D417" s="112"/>
      <c r="E417" s="112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</row>
    <row r="418" spans="2:18">
      <c r="B418" s="112"/>
      <c r="C418" s="112"/>
      <c r="D418" s="112"/>
      <c r="E418" s="112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</row>
    <row r="419" spans="2:18">
      <c r="B419" s="112"/>
      <c r="C419" s="112"/>
      <c r="D419" s="112"/>
      <c r="E419" s="112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</row>
    <row r="420" spans="2:18">
      <c r="B420" s="112"/>
      <c r="C420" s="112"/>
      <c r="D420" s="112"/>
      <c r="E420" s="112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</row>
    <row r="421" spans="2:18">
      <c r="B421" s="112"/>
      <c r="C421" s="112"/>
      <c r="D421" s="112"/>
      <c r="E421" s="112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</row>
    <row r="422" spans="2:18">
      <c r="B422" s="112"/>
      <c r="C422" s="112"/>
      <c r="D422" s="112"/>
      <c r="E422" s="112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</row>
    <row r="423" spans="2:18">
      <c r="B423" s="112"/>
      <c r="C423" s="112"/>
      <c r="D423" s="112"/>
      <c r="E423" s="112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</row>
    <row r="424" spans="2:18">
      <c r="B424" s="112"/>
      <c r="C424" s="112"/>
      <c r="D424" s="112"/>
      <c r="E424" s="112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</row>
    <row r="425" spans="2:18">
      <c r="B425" s="112"/>
      <c r="C425" s="112"/>
      <c r="D425" s="112"/>
      <c r="E425" s="112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</row>
    <row r="426" spans="2:18">
      <c r="B426" s="112"/>
      <c r="C426" s="112"/>
      <c r="D426" s="112"/>
      <c r="E426" s="112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</row>
    <row r="427" spans="2:18">
      <c r="B427" s="112"/>
      <c r="C427" s="112"/>
      <c r="D427" s="112"/>
      <c r="E427" s="112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</row>
    <row r="428" spans="2:18">
      <c r="B428" s="112"/>
      <c r="C428" s="112"/>
      <c r="D428" s="112"/>
      <c r="E428" s="112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</row>
    <row r="429" spans="2:18">
      <c r="B429" s="112"/>
      <c r="C429" s="112"/>
      <c r="D429" s="112"/>
      <c r="E429" s="112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</row>
    <row r="430" spans="2:18">
      <c r="B430" s="112"/>
      <c r="C430" s="112"/>
      <c r="D430" s="112"/>
      <c r="E430" s="112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</row>
    <row r="431" spans="2:18">
      <c r="B431" s="112"/>
      <c r="C431" s="112"/>
      <c r="D431" s="112"/>
      <c r="E431" s="112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</row>
    <row r="432" spans="2:18">
      <c r="B432" s="112"/>
      <c r="C432" s="112"/>
      <c r="D432" s="112"/>
      <c r="E432" s="112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</row>
    <row r="433" spans="2:18">
      <c r="B433" s="112"/>
      <c r="C433" s="112"/>
      <c r="D433" s="112"/>
      <c r="E433" s="112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</row>
    <row r="434" spans="2:18">
      <c r="B434" s="112"/>
      <c r="C434" s="112"/>
      <c r="D434" s="112"/>
      <c r="E434" s="112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</row>
    <row r="435" spans="2:18">
      <c r="B435" s="112"/>
      <c r="C435" s="112"/>
      <c r="D435" s="112"/>
      <c r="E435" s="112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</row>
    <row r="436" spans="2:18">
      <c r="B436" s="112"/>
      <c r="C436" s="112"/>
      <c r="D436" s="112"/>
      <c r="E436" s="112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</row>
    <row r="437" spans="2:18">
      <c r="B437" s="112"/>
      <c r="C437" s="112"/>
      <c r="D437" s="112"/>
      <c r="E437" s="112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</row>
    <row r="438" spans="2:18">
      <c r="B438" s="112"/>
      <c r="C438" s="112"/>
      <c r="D438" s="112"/>
      <c r="E438" s="112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</row>
    <row r="439" spans="2:18">
      <c r="B439" s="112"/>
      <c r="C439" s="112"/>
      <c r="D439" s="112"/>
      <c r="E439" s="112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</row>
    <row r="440" spans="2:18">
      <c r="B440" s="112"/>
      <c r="C440" s="112"/>
      <c r="D440" s="112"/>
      <c r="E440" s="112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</row>
    <row r="441" spans="2:18">
      <c r="B441" s="112"/>
      <c r="C441" s="112"/>
      <c r="D441" s="112"/>
      <c r="E441" s="112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</row>
    <row r="442" spans="2:18">
      <c r="B442" s="112"/>
      <c r="C442" s="112"/>
      <c r="D442" s="112"/>
      <c r="E442" s="112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</row>
    <row r="443" spans="2:18">
      <c r="B443" s="112"/>
      <c r="C443" s="112"/>
      <c r="D443" s="112"/>
      <c r="E443" s="112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</row>
    <row r="444" spans="2:18">
      <c r="B444" s="112"/>
      <c r="C444" s="112"/>
      <c r="D444" s="112"/>
      <c r="E444" s="112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</row>
    <row r="445" spans="2:18">
      <c r="B445" s="112"/>
      <c r="C445" s="112"/>
      <c r="D445" s="112"/>
      <c r="E445" s="112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</row>
    <row r="446" spans="2:18">
      <c r="B446" s="112"/>
      <c r="C446" s="112"/>
      <c r="D446" s="112"/>
      <c r="E446" s="112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</row>
    <row r="447" spans="2:18">
      <c r="B447" s="112"/>
      <c r="C447" s="112"/>
      <c r="D447" s="112"/>
      <c r="E447" s="112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</row>
    <row r="448" spans="2:18">
      <c r="B448" s="112"/>
      <c r="C448" s="112"/>
      <c r="D448" s="112"/>
      <c r="E448" s="112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</row>
    <row r="449" spans="2:18">
      <c r="B449" s="112"/>
      <c r="C449" s="112"/>
      <c r="D449" s="112"/>
      <c r="E449" s="112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</row>
    <row r="450" spans="2:18">
      <c r="B450" s="112"/>
      <c r="C450" s="112"/>
      <c r="D450" s="112"/>
      <c r="E450" s="112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</row>
    <row r="451" spans="2:18">
      <c r="B451" s="112"/>
      <c r="C451" s="112"/>
      <c r="D451" s="112"/>
      <c r="E451" s="112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</row>
    <row r="452" spans="2:18">
      <c r="B452" s="112"/>
      <c r="C452" s="112"/>
      <c r="D452" s="112"/>
      <c r="E452" s="112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</row>
    <row r="453" spans="2:18">
      <c r="B453" s="112"/>
      <c r="C453" s="112"/>
      <c r="D453" s="112"/>
      <c r="E453" s="112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</row>
    <row r="454" spans="2:18">
      <c r="B454" s="112"/>
      <c r="C454" s="112"/>
      <c r="D454" s="112"/>
      <c r="E454" s="112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</row>
    <row r="455" spans="2:18">
      <c r="B455" s="112"/>
      <c r="C455" s="112"/>
      <c r="D455" s="112"/>
      <c r="E455" s="112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</row>
    <row r="456" spans="2:18">
      <c r="B456" s="112"/>
      <c r="C456" s="112"/>
      <c r="D456" s="112"/>
      <c r="E456" s="112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</row>
    <row r="457" spans="2:18">
      <c r="B457" s="112"/>
      <c r="C457" s="112"/>
      <c r="D457" s="112"/>
      <c r="E457" s="112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</row>
    <row r="458" spans="2:18">
      <c r="B458" s="112"/>
      <c r="C458" s="112"/>
      <c r="D458" s="112"/>
      <c r="E458" s="112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</row>
    <row r="459" spans="2:18">
      <c r="B459" s="112"/>
      <c r="C459" s="112"/>
      <c r="D459" s="112"/>
      <c r="E459" s="112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</row>
    <row r="460" spans="2:18">
      <c r="B460" s="112"/>
      <c r="C460" s="112"/>
      <c r="D460" s="112"/>
      <c r="E460" s="112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</row>
    <row r="461" spans="2:18">
      <c r="B461" s="112"/>
      <c r="C461" s="112"/>
      <c r="D461" s="112"/>
      <c r="E461" s="112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</row>
    <row r="462" spans="2:18">
      <c r="B462" s="112"/>
      <c r="C462" s="112"/>
      <c r="D462" s="112"/>
      <c r="E462" s="112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</row>
    <row r="463" spans="2:18">
      <c r="B463" s="112"/>
      <c r="C463" s="112"/>
      <c r="D463" s="112"/>
      <c r="E463" s="112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</row>
    <row r="464" spans="2:18">
      <c r="B464" s="112"/>
      <c r="C464" s="112"/>
      <c r="D464" s="112"/>
      <c r="E464" s="112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</row>
    <row r="465" spans="2:18">
      <c r="B465" s="112"/>
      <c r="C465" s="112"/>
      <c r="D465" s="112"/>
      <c r="E465" s="112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</row>
    <row r="466" spans="2:18">
      <c r="B466" s="112"/>
      <c r="C466" s="112"/>
      <c r="D466" s="112"/>
      <c r="E466" s="112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</row>
    <row r="467" spans="2:18">
      <c r="B467" s="112"/>
      <c r="C467" s="112"/>
      <c r="D467" s="112"/>
      <c r="E467" s="112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</row>
    <row r="468" spans="2:18">
      <c r="B468" s="112"/>
      <c r="C468" s="112"/>
      <c r="D468" s="112"/>
      <c r="E468" s="112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</row>
    <row r="469" spans="2:18">
      <c r="B469" s="112"/>
      <c r="C469" s="112"/>
      <c r="D469" s="112"/>
      <c r="E469" s="112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</row>
    <row r="470" spans="2:18">
      <c r="B470" s="112"/>
      <c r="C470" s="112"/>
      <c r="D470" s="112"/>
      <c r="E470" s="112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</row>
    <row r="471" spans="2:18">
      <c r="B471" s="112"/>
      <c r="C471" s="112"/>
      <c r="D471" s="112"/>
      <c r="E471" s="112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</row>
    <row r="472" spans="2:18">
      <c r="B472" s="112"/>
      <c r="C472" s="112"/>
      <c r="D472" s="112"/>
      <c r="E472" s="112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</row>
    <row r="473" spans="2:18">
      <c r="B473" s="112"/>
      <c r="C473" s="112"/>
      <c r="D473" s="112"/>
      <c r="E473" s="112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</row>
    <row r="474" spans="2:18">
      <c r="B474" s="112"/>
      <c r="C474" s="112"/>
      <c r="D474" s="112"/>
      <c r="E474" s="112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</row>
    <row r="475" spans="2:18">
      <c r="B475" s="112"/>
      <c r="C475" s="112"/>
      <c r="D475" s="112"/>
      <c r="E475" s="112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</row>
    <row r="476" spans="2:18">
      <c r="B476" s="112"/>
      <c r="C476" s="112"/>
      <c r="D476" s="112"/>
      <c r="E476" s="112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</row>
    <row r="477" spans="2:18">
      <c r="B477" s="112"/>
      <c r="C477" s="112"/>
      <c r="D477" s="112"/>
      <c r="E477" s="112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</row>
    <row r="478" spans="2:18">
      <c r="B478" s="112"/>
      <c r="C478" s="112"/>
      <c r="D478" s="112"/>
      <c r="E478" s="112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</row>
    <row r="479" spans="2:18">
      <c r="B479" s="112"/>
      <c r="C479" s="112"/>
      <c r="D479" s="112"/>
      <c r="E479" s="112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</row>
    <row r="480" spans="2:18">
      <c r="B480" s="112"/>
      <c r="C480" s="112"/>
      <c r="D480" s="112"/>
      <c r="E480" s="112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</row>
    <row r="481" spans="2:18">
      <c r="B481" s="112"/>
      <c r="C481" s="112"/>
      <c r="D481" s="112"/>
      <c r="E481" s="112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</row>
    <row r="482" spans="2:18">
      <c r="B482" s="112"/>
      <c r="C482" s="112"/>
      <c r="D482" s="112"/>
      <c r="E482" s="112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</row>
    <row r="483" spans="2:18">
      <c r="B483" s="112"/>
      <c r="C483" s="112"/>
      <c r="D483" s="112"/>
      <c r="E483" s="112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</row>
    <row r="484" spans="2:18">
      <c r="B484" s="112"/>
      <c r="C484" s="112"/>
      <c r="D484" s="112"/>
      <c r="E484" s="112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</row>
    <row r="485" spans="2:18">
      <c r="B485" s="112"/>
      <c r="C485" s="112"/>
      <c r="D485" s="112"/>
      <c r="E485" s="112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</row>
    <row r="486" spans="2:18">
      <c r="B486" s="112"/>
      <c r="C486" s="112"/>
      <c r="D486" s="112"/>
      <c r="E486" s="112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</row>
    <row r="487" spans="2:18">
      <c r="B487" s="112"/>
      <c r="C487" s="112"/>
      <c r="D487" s="112"/>
      <c r="E487" s="112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</row>
    <row r="488" spans="2:18">
      <c r="B488" s="112"/>
      <c r="C488" s="112"/>
      <c r="D488" s="112"/>
      <c r="E488" s="112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</row>
    <row r="489" spans="2:18">
      <c r="B489" s="112"/>
      <c r="C489" s="112"/>
      <c r="D489" s="112"/>
      <c r="E489" s="112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</row>
    <row r="490" spans="2:18">
      <c r="B490" s="112"/>
      <c r="C490" s="112"/>
      <c r="D490" s="112"/>
      <c r="E490" s="112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</row>
    <row r="491" spans="2:18">
      <c r="B491" s="112"/>
      <c r="C491" s="112"/>
      <c r="D491" s="112"/>
      <c r="E491" s="112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</row>
    <row r="492" spans="2:18">
      <c r="B492" s="112"/>
      <c r="C492" s="112"/>
      <c r="D492" s="112"/>
      <c r="E492" s="112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</row>
    <row r="493" spans="2:18">
      <c r="B493" s="112"/>
      <c r="C493" s="112"/>
      <c r="D493" s="112"/>
      <c r="E493" s="112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</row>
    <row r="494" spans="2:18">
      <c r="B494" s="112"/>
      <c r="C494" s="112"/>
      <c r="D494" s="112"/>
      <c r="E494" s="112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</row>
    <row r="495" spans="2:18">
      <c r="B495" s="112"/>
      <c r="C495" s="112"/>
      <c r="D495" s="112"/>
      <c r="E495" s="112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</row>
    <row r="496" spans="2:18">
      <c r="B496" s="112"/>
      <c r="C496" s="112"/>
      <c r="D496" s="112"/>
      <c r="E496" s="112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</row>
    <row r="497" spans="2:18">
      <c r="B497" s="112"/>
      <c r="C497" s="112"/>
      <c r="D497" s="112"/>
      <c r="E497" s="112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</row>
    <row r="498" spans="2:18">
      <c r="B498" s="112"/>
      <c r="C498" s="112"/>
      <c r="D498" s="112"/>
      <c r="E498" s="112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</row>
    <row r="499" spans="2:18">
      <c r="B499" s="112"/>
      <c r="C499" s="112"/>
      <c r="D499" s="112"/>
      <c r="E499" s="112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</row>
    <row r="500" spans="2:18">
      <c r="B500" s="112"/>
      <c r="C500" s="112"/>
      <c r="D500" s="112"/>
      <c r="E500" s="112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</row>
    <row r="501" spans="2:18">
      <c r="B501" s="112"/>
      <c r="C501" s="112"/>
      <c r="D501" s="112"/>
      <c r="E501" s="112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</row>
    <row r="502" spans="2:18">
      <c r="B502" s="112"/>
      <c r="C502" s="112"/>
      <c r="D502" s="112"/>
      <c r="E502" s="112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</row>
    <row r="503" spans="2:18">
      <c r="B503" s="112"/>
      <c r="C503" s="112"/>
      <c r="D503" s="112"/>
      <c r="E503" s="112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</row>
    <row r="504" spans="2:18">
      <c r="B504" s="112"/>
      <c r="C504" s="112"/>
      <c r="D504" s="112"/>
      <c r="E504" s="112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</row>
    <row r="505" spans="2:18">
      <c r="B505" s="112"/>
      <c r="C505" s="112"/>
      <c r="D505" s="112"/>
      <c r="E505" s="112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</row>
    <row r="506" spans="2:18">
      <c r="B506" s="112"/>
      <c r="C506" s="112"/>
      <c r="D506" s="112"/>
      <c r="E506" s="112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</row>
    <row r="507" spans="2:18">
      <c r="B507" s="112"/>
      <c r="C507" s="112"/>
      <c r="D507" s="112"/>
      <c r="E507" s="112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</row>
    <row r="508" spans="2:18">
      <c r="B508" s="112"/>
      <c r="C508" s="112"/>
      <c r="D508" s="112"/>
      <c r="E508" s="112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</row>
    <row r="509" spans="2:18">
      <c r="B509" s="112"/>
      <c r="C509" s="112"/>
      <c r="D509" s="112"/>
      <c r="E509" s="112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</row>
    <row r="510" spans="2:18">
      <c r="B510" s="112"/>
      <c r="C510" s="112"/>
      <c r="D510" s="112"/>
      <c r="E510" s="112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</row>
    <row r="511" spans="2:18">
      <c r="B511" s="112"/>
      <c r="C511" s="112"/>
      <c r="D511" s="112"/>
      <c r="E511" s="112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</row>
    <row r="512" spans="2:18">
      <c r="B512" s="112"/>
      <c r="C512" s="112"/>
      <c r="D512" s="112"/>
      <c r="E512" s="112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</row>
    <row r="513" spans="2:18">
      <c r="B513" s="112"/>
      <c r="C513" s="112"/>
      <c r="D513" s="112"/>
      <c r="E513" s="112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</row>
    <row r="514" spans="2:18">
      <c r="B514" s="112"/>
      <c r="C514" s="112"/>
      <c r="D514" s="112"/>
      <c r="E514" s="112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</row>
    <row r="515" spans="2:18">
      <c r="B515" s="112"/>
      <c r="C515" s="112"/>
      <c r="D515" s="112"/>
      <c r="E515" s="112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</row>
    <row r="516" spans="2:18">
      <c r="B516" s="112"/>
      <c r="C516" s="112"/>
      <c r="D516" s="112"/>
      <c r="E516" s="112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</row>
    <row r="517" spans="2:18">
      <c r="B517" s="112"/>
      <c r="C517" s="112"/>
      <c r="D517" s="112"/>
      <c r="E517" s="112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</row>
    <row r="518" spans="2:18">
      <c r="B518" s="112"/>
      <c r="C518" s="112"/>
      <c r="D518" s="112"/>
      <c r="E518" s="112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</row>
    <row r="519" spans="2:18">
      <c r="B519" s="112"/>
      <c r="C519" s="112"/>
      <c r="D519" s="112"/>
      <c r="E519" s="112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</row>
    <row r="520" spans="2:18">
      <c r="B520" s="112"/>
      <c r="C520" s="112"/>
      <c r="D520" s="112"/>
      <c r="E520" s="112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</row>
    <row r="521" spans="2:18">
      <c r="B521" s="112"/>
      <c r="C521" s="112"/>
      <c r="D521" s="112"/>
      <c r="E521" s="112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</row>
    <row r="522" spans="2:18">
      <c r="B522" s="112"/>
      <c r="C522" s="112"/>
      <c r="D522" s="112"/>
      <c r="E522" s="112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</row>
    <row r="523" spans="2:18">
      <c r="B523" s="112"/>
      <c r="C523" s="112"/>
      <c r="D523" s="112"/>
      <c r="E523" s="112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</row>
    <row r="524" spans="2:18">
      <c r="B524" s="112"/>
      <c r="C524" s="112"/>
      <c r="D524" s="112"/>
      <c r="E524" s="112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</row>
    <row r="525" spans="2:18">
      <c r="B525" s="112"/>
      <c r="C525" s="112"/>
      <c r="D525" s="112"/>
      <c r="E525" s="112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</row>
    <row r="526" spans="2:18">
      <c r="B526" s="112"/>
      <c r="C526" s="112"/>
      <c r="D526" s="112"/>
      <c r="E526" s="112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</row>
    <row r="527" spans="2:18">
      <c r="B527" s="112"/>
      <c r="C527" s="112"/>
      <c r="D527" s="112"/>
      <c r="E527" s="112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</row>
    <row r="528" spans="2:18">
      <c r="B528" s="112"/>
      <c r="C528" s="112"/>
      <c r="D528" s="112"/>
      <c r="E528" s="112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</row>
    <row r="529" spans="2:18">
      <c r="B529" s="112"/>
      <c r="C529" s="112"/>
      <c r="D529" s="112"/>
      <c r="E529" s="112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</row>
    <row r="530" spans="2:18">
      <c r="B530" s="112"/>
      <c r="C530" s="112"/>
      <c r="D530" s="112"/>
      <c r="E530" s="112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</row>
    <row r="531" spans="2:18">
      <c r="B531" s="112"/>
      <c r="C531" s="112"/>
      <c r="D531" s="112"/>
      <c r="E531" s="112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</row>
    <row r="532" spans="2:18">
      <c r="B532" s="112"/>
      <c r="C532" s="112"/>
      <c r="D532" s="112"/>
      <c r="E532" s="112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</row>
    <row r="533" spans="2:18">
      <c r="B533" s="112"/>
      <c r="C533" s="112"/>
      <c r="D533" s="112"/>
      <c r="E533" s="112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</row>
    <row r="534" spans="2:18">
      <c r="B534" s="112"/>
      <c r="C534" s="112"/>
      <c r="D534" s="112"/>
      <c r="E534" s="112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</row>
    <row r="535" spans="2:18">
      <c r="B535" s="112"/>
      <c r="C535" s="112"/>
      <c r="D535" s="112"/>
      <c r="E535" s="112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</row>
    <row r="536" spans="2:18">
      <c r="B536" s="112"/>
      <c r="C536" s="112"/>
      <c r="D536" s="112"/>
      <c r="E536" s="112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</row>
    <row r="537" spans="2:18">
      <c r="B537" s="112"/>
      <c r="C537" s="112"/>
      <c r="D537" s="112"/>
      <c r="E537" s="112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</row>
    <row r="538" spans="2:18">
      <c r="B538" s="112"/>
      <c r="C538" s="112"/>
      <c r="D538" s="112"/>
      <c r="E538" s="112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</row>
    <row r="539" spans="2:18">
      <c r="B539" s="112"/>
      <c r="C539" s="112"/>
      <c r="D539" s="112"/>
      <c r="E539" s="112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</row>
    <row r="540" spans="2:18">
      <c r="B540" s="112"/>
      <c r="C540" s="112"/>
      <c r="D540" s="112"/>
      <c r="E540" s="112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</row>
    <row r="541" spans="2:18">
      <c r="B541" s="112"/>
      <c r="C541" s="112"/>
      <c r="D541" s="112"/>
      <c r="E541" s="112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</row>
    <row r="542" spans="2:18">
      <c r="B542" s="112"/>
      <c r="C542" s="112"/>
      <c r="D542" s="112"/>
      <c r="E542" s="112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</row>
    <row r="543" spans="2:18">
      <c r="B543" s="112"/>
      <c r="C543" s="112"/>
      <c r="D543" s="112"/>
      <c r="E543" s="112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</row>
    <row r="544" spans="2:18">
      <c r="B544" s="112"/>
      <c r="C544" s="112"/>
      <c r="D544" s="112"/>
      <c r="E544" s="112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</row>
    <row r="545" spans="2:18">
      <c r="B545" s="112"/>
      <c r="C545" s="112"/>
      <c r="D545" s="112"/>
      <c r="E545" s="112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</row>
    <row r="546" spans="2:18">
      <c r="B546" s="112"/>
      <c r="C546" s="112"/>
      <c r="D546" s="112"/>
      <c r="E546" s="112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</row>
    <row r="547" spans="2:18">
      <c r="B547" s="112"/>
      <c r="C547" s="112"/>
      <c r="D547" s="112"/>
      <c r="E547" s="112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</row>
    <row r="548" spans="2:18">
      <c r="B548" s="112"/>
      <c r="C548" s="112"/>
      <c r="D548" s="112"/>
      <c r="E548" s="112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</row>
    <row r="549" spans="2:18">
      <c r="B549" s="112"/>
      <c r="C549" s="112"/>
      <c r="D549" s="112"/>
      <c r="E549" s="112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</row>
    <row r="550" spans="2:18">
      <c r="B550" s="112"/>
      <c r="C550" s="112"/>
      <c r="D550" s="112"/>
      <c r="E550" s="112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</row>
    <row r="551" spans="2:18">
      <c r="B551" s="112"/>
      <c r="C551" s="112"/>
      <c r="D551" s="112"/>
      <c r="E551" s="112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</row>
    <row r="552" spans="2:18">
      <c r="B552" s="112"/>
      <c r="C552" s="112"/>
      <c r="D552" s="112"/>
      <c r="E552" s="112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</row>
    <row r="553" spans="2:18">
      <c r="B553" s="112"/>
      <c r="C553" s="112"/>
      <c r="D553" s="112"/>
      <c r="E553" s="112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</row>
    <row r="554" spans="2:18">
      <c r="B554" s="112"/>
      <c r="C554" s="112"/>
      <c r="D554" s="112"/>
      <c r="E554" s="112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</row>
    <row r="555" spans="2:18">
      <c r="B555" s="112"/>
      <c r="C555" s="112"/>
      <c r="D555" s="112"/>
      <c r="E555" s="112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</row>
    <row r="556" spans="2:18">
      <c r="B556" s="112"/>
      <c r="C556" s="112"/>
      <c r="D556" s="112"/>
      <c r="E556" s="112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</row>
    <row r="557" spans="2:18">
      <c r="B557" s="112"/>
      <c r="C557" s="112"/>
      <c r="D557" s="112"/>
      <c r="E557" s="112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</row>
    <row r="558" spans="2:18">
      <c r="B558" s="112"/>
      <c r="C558" s="112"/>
      <c r="D558" s="112"/>
      <c r="E558" s="112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</row>
    <row r="559" spans="2:18">
      <c r="B559" s="112"/>
      <c r="C559" s="112"/>
      <c r="D559" s="112"/>
      <c r="E559" s="112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</row>
    <row r="560" spans="2:18">
      <c r="B560" s="112"/>
      <c r="C560" s="112"/>
      <c r="D560" s="112"/>
      <c r="E560" s="112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</row>
    <row r="561" spans="2:18">
      <c r="B561" s="112"/>
      <c r="C561" s="112"/>
      <c r="D561" s="112"/>
      <c r="E561" s="112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</row>
    <row r="562" spans="2:18">
      <c r="B562" s="112"/>
      <c r="C562" s="112"/>
      <c r="D562" s="112"/>
      <c r="E562" s="112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</row>
    <row r="563" spans="2:18">
      <c r="B563" s="112"/>
      <c r="C563" s="112"/>
      <c r="D563" s="112"/>
      <c r="E563" s="112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</row>
    <row r="564" spans="2:18">
      <c r="B564" s="112"/>
      <c r="C564" s="112"/>
      <c r="D564" s="112"/>
      <c r="E564" s="112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</row>
    <row r="565" spans="2:18">
      <c r="B565" s="112"/>
      <c r="C565" s="112"/>
      <c r="D565" s="112"/>
      <c r="E565" s="112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</row>
    <row r="566" spans="2:18">
      <c r="B566" s="112"/>
      <c r="C566" s="112"/>
      <c r="D566" s="112"/>
      <c r="E566" s="112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</row>
    <row r="567" spans="2:18">
      <c r="B567" s="112"/>
      <c r="C567" s="112"/>
      <c r="D567" s="112"/>
      <c r="E567" s="112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</row>
    <row r="568" spans="2:18">
      <c r="B568" s="112"/>
      <c r="C568" s="112"/>
      <c r="D568" s="112"/>
      <c r="E568" s="112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</row>
    <row r="569" spans="2:18">
      <c r="B569" s="112"/>
      <c r="C569" s="112"/>
      <c r="D569" s="112"/>
      <c r="E569" s="112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</row>
    <row r="570" spans="2:18">
      <c r="B570" s="112"/>
      <c r="C570" s="112"/>
      <c r="D570" s="112"/>
      <c r="E570" s="112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</row>
    <row r="571" spans="2:18">
      <c r="B571" s="112"/>
      <c r="C571" s="112"/>
      <c r="D571" s="112"/>
      <c r="E571" s="112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</row>
    <row r="572" spans="2:18">
      <c r="B572" s="112"/>
      <c r="C572" s="112"/>
      <c r="D572" s="112"/>
      <c r="E572" s="112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</row>
    <row r="573" spans="2:18">
      <c r="B573" s="112"/>
      <c r="C573" s="112"/>
      <c r="D573" s="112"/>
      <c r="E573" s="112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</row>
    <row r="574" spans="2:18">
      <c r="B574" s="112"/>
      <c r="C574" s="112"/>
      <c r="D574" s="112"/>
      <c r="E574" s="112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</row>
    <row r="575" spans="2:18">
      <c r="B575" s="112"/>
      <c r="C575" s="112"/>
      <c r="D575" s="112"/>
      <c r="E575" s="112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</row>
    <row r="576" spans="2:18">
      <c r="B576" s="112"/>
      <c r="C576" s="112"/>
      <c r="D576" s="112"/>
      <c r="E576" s="112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</row>
    <row r="577" spans="2:18">
      <c r="B577" s="112"/>
      <c r="C577" s="112"/>
      <c r="D577" s="112"/>
      <c r="E577" s="112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</row>
    <row r="578" spans="2:18">
      <c r="B578" s="112"/>
      <c r="C578" s="112"/>
      <c r="D578" s="112"/>
      <c r="E578" s="112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</row>
    <row r="579" spans="2:18">
      <c r="B579" s="112"/>
      <c r="C579" s="112"/>
      <c r="D579" s="112"/>
      <c r="E579" s="112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</row>
    <row r="580" spans="2:18">
      <c r="B580" s="112"/>
      <c r="C580" s="112"/>
      <c r="D580" s="112"/>
      <c r="E580" s="112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</row>
    <row r="581" spans="2:18">
      <c r="B581" s="112"/>
      <c r="C581" s="112"/>
      <c r="D581" s="112"/>
      <c r="E581" s="112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</row>
    <row r="582" spans="2:18">
      <c r="B582" s="112"/>
      <c r="C582" s="112"/>
      <c r="D582" s="112"/>
      <c r="E582" s="112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</row>
    <row r="583" spans="2:18">
      <c r="B583" s="112"/>
      <c r="C583" s="112"/>
      <c r="D583" s="112"/>
      <c r="E583" s="112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</row>
    <row r="584" spans="2:18">
      <c r="B584" s="112"/>
      <c r="C584" s="112"/>
      <c r="D584" s="112"/>
      <c r="E584" s="112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</row>
    <row r="585" spans="2:18">
      <c r="B585" s="112"/>
      <c r="C585" s="112"/>
      <c r="D585" s="112"/>
      <c r="E585" s="112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</row>
    <row r="586" spans="2:18">
      <c r="B586" s="112"/>
      <c r="C586" s="112"/>
      <c r="D586" s="112"/>
      <c r="E586" s="112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</row>
    <row r="587" spans="2:18">
      <c r="B587" s="112"/>
      <c r="C587" s="112"/>
      <c r="D587" s="112"/>
      <c r="E587" s="112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</row>
    <row r="588" spans="2:18">
      <c r="B588" s="112"/>
      <c r="C588" s="112"/>
      <c r="D588" s="112"/>
      <c r="E588" s="112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</row>
    <row r="589" spans="2:18">
      <c r="B589" s="112"/>
      <c r="C589" s="112"/>
      <c r="D589" s="112"/>
      <c r="E589" s="112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</row>
    <row r="590" spans="2:18">
      <c r="B590" s="112"/>
      <c r="C590" s="112"/>
      <c r="D590" s="112"/>
      <c r="E590" s="112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</row>
    <row r="591" spans="2:18">
      <c r="B591" s="112"/>
      <c r="C591" s="112"/>
      <c r="D591" s="112"/>
      <c r="E591" s="112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</row>
    <row r="592" spans="2:18">
      <c r="B592" s="112"/>
      <c r="C592" s="112"/>
      <c r="D592" s="112"/>
      <c r="E592" s="112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</row>
    <row r="593" spans="2:18">
      <c r="B593" s="112"/>
      <c r="C593" s="112"/>
      <c r="D593" s="112"/>
      <c r="E593" s="112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</row>
    <row r="594" spans="2:18">
      <c r="B594" s="112"/>
      <c r="C594" s="112"/>
      <c r="D594" s="112"/>
      <c r="E594" s="112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</row>
    <row r="595" spans="2:18">
      <c r="B595" s="112"/>
      <c r="C595" s="112"/>
      <c r="D595" s="112"/>
      <c r="E595" s="112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</row>
    <row r="596" spans="2:18">
      <c r="B596" s="112"/>
      <c r="C596" s="112"/>
      <c r="D596" s="112"/>
      <c r="E596" s="112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</row>
    <row r="597" spans="2:18">
      <c r="B597" s="112"/>
      <c r="C597" s="112"/>
      <c r="D597" s="112"/>
      <c r="E597" s="112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</row>
    <row r="598" spans="2:18">
      <c r="B598" s="112"/>
      <c r="C598" s="112"/>
      <c r="D598" s="112"/>
      <c r="E598" s="112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</row>
    <row r="599" spans="2:18">
      <c r="B599" s="112"/>
      <c r="C599" s="112"/>
      <c r="D599" s="112"/>
      <c r="E599" s="112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</row>
    <row r="600" spans="2:18">
      <c r="B600" s="112"/>
      <c r="C600" s="112"/>
      <c r="D600" s="112"/>
      <c r="E600" s="112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</row>
    <row r="601" spans="2:18">
      <c r="B601" s="112"/>
      <c r="C601" s="112"/>
      <c r="D601" s="112"/>
      <c r="E601" s="112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</row>
    <row r="602" spans="2:18">
      <c r="B602" s="112"/>
      <c r="C602" s="112"/>
      <c r="D602" s="112"/>
      <c r="E602" s="112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</row>
    <row r="603" spans="2:18">
      <c r="B603" s="112"/>
      <c r="C603" s="112"/>
      <c r="D603" s="112"/>
      <c r="E603" s="112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</row>
    <row r="604" spans="2:18">
      <c r="B604" s="112"/>
      <c r="C604" s="112"/>
      <c r="D604" s="112"/>
      <c r="E604" s="112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</row>
    <row r="605" spans="2:18">
      <c r="B605" s="112"/>
      <c r="C605" s="112"/>
      <c r="D605" s="112"/>
      <c r="E605" s="112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</row>
    <row r="606" spans="2:18">
      <c r="B606" s="112"/>
      <c r="C606" s="112"/>
      <c r="D606" s="112"/>
      <c r="E606" s="112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</row>
    <row r="607" spans="2:18">
      <c r="B607" s="112"/>
      <c r="C607" s="112"/>
      <c r="D607" s="112"/>
      <c r="E607" s="112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</row>
    <row r="608" spans="2:18">
      <c r="B608" s="112"/>
      <c r="C608" s="112"/>
      <c r="D608" s="112"/>
      <c r="E608" s="112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</row>
    <row r="609" spans="2:18">
      <c r="B609" s="112"/>
      <c r="C609" s="112"/>
      <c r="D609" s="112"/>
      <c r="E609" s="112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</row>
    <row r="610" spans="2:18">
      <c r="B610" s="112"/>
      <c r="C610" s="112"/>
      <c r="D610" s="112"/>
      <c r="E610" s="112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</row>
    <row r="611" spans="2:18">
      <c r="B611" s="112"/>
      <c r="C611" s="112"/>
      <c r="D611" s="112"/>
      <c r="E611" s="112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</row>
    <row r="612" spans="2:18">
      <c r="B612" s="112"/>
      <c r="C612" s="112"/>
      <c r="D612" s="112"/>
      <c r="E612" s="112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</row>
    <row r="613" spans="2:18">
      <c r="B613" s="112"/>
      <c r="C613" s="112"/>
      <c r="D613" s="112"/>
      <c r="E613" s="112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</row>
    <row r="614" spans="2:18">
      <c r="B614" s="112"/>
      <c r="C614" s="112"/>
      <c r="D614" s="112"/>
      <c r="E614" s="112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</row>
    <row r="615" spans="2:18">
      <c r="B615" s="112"/>
      <c r="C615" s="112"/>
      <c r="D615" s="112"/>
      <c r="E615" s="112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</row>
    <row r="616" spans="2:18">
      <c r="B616" s="112"/>
      <c r="C616" s="112"/>
      <c r="D616" s="112"/>
      <c r="E616" s="112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</row>
    <row r="617" spans="2:18">
      <c r="B617" s="112"/>
      <c r="C617" s="112"/>
      <c r="D617" s="112"/>
      <c r="E617" s="112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</row>
    <row r="618" spans="2:18">
      <c r="B618" s="112"/>
      <c r="C618" s="112"/>
      <c r="D618" s="112"/>
      <c r="E618" s="112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</row>
    <row r="619" spans="2:18">
      <c r="B619" s="112"/>
      <c r="C619" s="112"/>
      <c r="D619" s="112"/>
      <c r="E619" s="112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</row>
    <row r="620" spans="2:18">
      <c r="B620" s="112"/>
      <c r="C620" s="112"/>
      <c r="D620" s="112"/>
      <c r="E620" s="112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</row>
    <row r="621" spans="2:18">
      <c r="B621" s="112"/>
      <c r="C621" s="112"/>
      <c r="D621" s="112"/>
      <c r="E621" s="112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</row>
    <row r="622" spans="2:18">
      <c r="B622" s="112"/>
      <c r="C622" s="112"/>
      <c r="D622" s="112"/>
      <c r="E622" s="112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</row>
    <row r="623" spans="2:18">
      <c r="B623" s="112"/>
      <c r="C623" s="112"/>
      <c r="D623" s="112"/>
      <c r="E623" s="112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</row>
    <row r="624" spans="2:18">
      <c r="B624" s="112"/>
      <c r="C624" s="112"/>
      <c r="D624" s="112"/>
      <c r="E624" s="112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</row>
    <row r="625" spans="2:18">
      <c r="B625" s="112"/>
      <c r="C625" s="112"/>
      <c r="D625" s="112"/>
      <c r="E625" s="112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</row>
    <row r="626" spans="2:18">
      <c r="B626" s="112"/>
      <c r="C626" s="112"/>
      <c r="D626" s="112"/>
      <c r="E626" s="112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</row>
    <row r="627" spans="2:18">
      <c r="B627" s="112"/>
      <c r="C627" s="112"/>
      <c r="D627" s="112"/>
      <c r="E627" s="112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</row>
    <row r="628" spans="2:18">
      <c r="B628" s="112"/>
      <c r="C628" s="112"/>
      <c r="D628" s="112"/>
      <c r="E628" s="112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</row>
    <row r="629" spans="2:18">
      <c r="B629" s="112"/>
      <c r="C629" s="112"/>
      <c r="D629" s="112"/>
      <c r="E629" s="112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</row>
    <row r="630" spans="2:18">
      <c r="B630" s="112"/>
      <c r="C630" s="112"/>
      <c r="D630" s="112"/>
      <c r="E630" s="112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</row>
    <row r="631" spans="2:18">
      <c r="B631" s="112"/>
      <c r="C631" s="112"/>
      <c r="D631" s="112"/>
      <c r="E631" s="112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</row>
    <row r="632" spans="2:18">
      <c r="B632" s="112"/>
      <c r="C632" s="112"/>
      <c r="D632" s="112"/>
      <c r="E632" s="112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</row>
    <row r="633" spans="2:18">
      <c r="B633" s="112"/>
      <c r="C633" s="112"/>
      <c r="D633" s="112"/>
      <c r="E633" s="112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</row>
    <row r="634" spans="2:18">
      <c r="B634" s="112"/>
      <c r="C634" s="112"/>
      <c r="D634" s="112"/>
      <c r="E634" s="112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</row>
    <row r="635" spans="2:18">
      <c r="B635" s="112"/>
      <c r="C635" s="112"/>
      <c r="D635" s="112"/>
      <c r="E635" s="112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</row>
    <row r="636" spans="2:18">
      <c r="B636" s="112"/>
      <c r="C636" s="112"/>
      <c r="D636" s="112"/>
      <c r="E636" s="112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</row>
    <row r="637" spans="2:18">
      <c r="B637" s="112"/>
      <c r="C637" s="112"/>
      <c r="D637" s="112"/>
      <c r="E637" s="112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</row>
    <row r="638" spans="2:18">
      <c r="B638" s="112"/>
      <c r="C638" s="112"/>
      <c r="D638" s="112"/>
      <c r="E638" s="112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</row>
    <row r="639" spans="2:18">
      <c r="B639" s="112"/>
      <c r="C639" s="112"/>
      <c r="D639" s="112"/>
      <c r="E639" s="112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</row>
    <row r="640" spans="2:18">
      <c r="B640" s="112"/>
      <c r="C640" s="112"/>
      <c r="D640" s="112"/>
      <c r="E640" s="112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</row>
    <row r="641" spans="2:18">
      <c r="B641" s="112"/>
      <c r="C641" s="112"/>
      <c r="D641" s="112"/>
      <c r="E641" s="112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</row>
    <row r="642" spans="2:18">
      <c r="B642" s="112"/>
      <c r="C642" s="112"/>
      <c r="D642" s="112"/>
      <c r="E642" s="112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</row>
    <row r="643" spans="2:18">
      <c r="B643" s="112"/>
      <c r="C643" s="112"/>
      <c r="D643" s="112"/>
      <c r="E643" s="112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</row>
    <row r="644" spans="2:18">
      <c r="B644" s="112"/>
      <c r="C644" s="112"/>
      <c r="D644" s="112"/>
      <c r="E644" s="112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</row>
    <row r="645" spans="2:18">
      <c r="B645" s="112"/>
      <c r="C645" s="112"/>
      <c r="D645" s="112"/>
      <c r="E645" s="112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</row>
    <row r="646" spans="2:18">
      <c r="B646" s="112"/>
      <c r="C646" s="112"/>
      <c r="D646" s="112"/>
      <c r="E646" s="112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</row>
    <row r="647" spans="2:18">
      <c r="B647" s="112"/>
      <c r="C647" s="112"/>
      <c r="D647" s="112"/>
      <c r="E647" s="112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</row>
    <row r="648" spans="2:18">
      <c r="B648" s="112"/>
      <c r="C648" s="112"/>
      <c r="D648" s="112"/>
      <c r="E648" s="112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</row>
    <row r="649" spans="2:18">
      <c r="B649" s="112"/>
      <c r="C649" s="112"/>
      <c r="D649" s="112"/>
      <c r="E649" s="112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</row>
    <row r="650" spans="2:18">
      <c r="B650" s="112"/>
      <c r="C650" s="112"/>
      <c r="D650" s="112"/>
      <c r="E650" s="112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</row>
    <row r="651" spans="2:18">
      <c r="B651" s="112"/>
      <c r="C651" s="112"/>
      <c r="D651" s="112"/>
      <c r="E651" s="112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</row>
    <row r="652" spans="2:18">
      <c r="B652" s="112"/>
      <c r="C652" s="112"/>
      <c r="D652" s="112"/>
      <c r="E652" s="112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</row>
    <row r="653" spans="2:18">
      <c r="B653" s="112"/>
      <c r="C653" s="112"/>
      <c r="D653" s="112"/>
      <c r="E653" s="112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</row>
    <row r="654" spans="2:18">
      <c r="B654" s="112"/>
      <c r="C654" s="112"/>
      <c r="D654" s="112"/>
      <c r="E654" s="112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</row>
    <row r="655" spans="2:18">
      <c r="B655" s="112"/>
      <c r="C655" s="112"/>
      <c r="D655" s="112"/>
      <c r="E655" s="112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</row>
    <row r="656" spans="2:18">
      <c r="B656" s="112"/>
      <c r="C656" s="112"/>
      <c r="D656" s="112"/>
      <c r="E656" s="112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</row>
    <row r="657" spans="2:18">
      <c r="B657" s="112"/>
      <c r="C657" s="112"/>
      <c r="D657" s="112"/>
      <c r="E657" s="112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</row>
    <row r="658" spans="2:18">
      <c r="B658" s="112"/>
      <c r="C658" s="112"/>
      <c r="D658" s="112"/>
      <c r="E658" s="112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</row>
    <row r="659" spans="2:18">
      <c r="B659" s="112"/>
      <c r="C659" s="112"/>
      <c r="D659" s="112"/>
      <c r="E659" s="112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</row>
    <row r="660" spans="2:18">
      <c r="B660" s="112"/>
      <c r="C660" s="112"/>
      <c r="D660" s="112"/>
      <c r="E660" s="112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</row>
    <row r="661" spans="2:18">
      <c r="B661" s="112"/>
      <c r="C661" s="112"/>
      <c r="D661" s="112"/>
      <c r="E661" s="112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</row>
    <row r="662" spans="2:18">
      <c r="B662" s="112"/>
      <c r="C662" s="112"/>
      <c r="D662" s="112"/>
      <c r="E662" s="112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</row>
    <row r="663" spans="2:18">
      <c r="B663" s="112"/>
      <c r="C663" s="112"/>
      <c r="D663" s="112"/>
      <c r="E663" s="112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</row>
    <row r="664" spans="2:18">
      <c r="B664" s="112"/>
      <c r="C664" s="112"/>
      <c r="D664" s="112"/>
      <c r="E664" s="112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</row>
    <row r="665" spans="2:18">
      <c r="B665" s="112"/>
      <c r="C665" s="112"/>
      <c r="D665" s="112"/>
      <c r="E665" s="112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</row>
    <row r="666" spans="2:18">
      <c r="B666" s="112"/>
      <c r="C666" s="112"/>
      <c r="D666" s="112"/>
      <c r="E666" s="112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</row>
    <row r="667" spans="2:18">
      <c r="B667" s="112"/>
      <c r="C667" s="112"/>
      <c r="D667" s="112"/>
      <c r="E667" s="112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</row>
    <row r="668" spans="2:18">
      <c r="B668" s="112"/>
      <c r="C668" s="112"/>
      <c r="D668" s="112"/>
      <c r="E668" s="112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</row>
    <row r="669" spans="2:18">
      <c r="B669" s="112"/>
      <c r="C669" s="112"/>
      <c r="D669" s="112"/>
      <c r="E669" s="112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</row>
    <row r="670" spans="2:18">
      <c r="B670" s="112"/>
      <c r="C670" s="112"/>
      <c r="D670" s="112"/>
      <c r="E670" s="112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</row>
    <row r="671" spans="2:18">
      <c r="B671" s="112"/>
      <c r="C671" s="112"/>
      <c r="D671" s="112"/>
      <c r="E671" s="112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</row>
    <row r="672" spans="2:18">
      <c r="B672" s="112"/>
      <c r="C672" s="112"/>
      <c r="D672" s="112"/>
      <c r="E672" s="112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</row>
    <row r="673" spans="2:18">
      <c r="B673" s="112"/>
      <c r="C673" s="112"/>
      <c r="D673" s="112"/>
      <c r="E673" s="112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</row>
    <row r="674" spans="2:18">
      <c r="B674" s="112"/>
      <c r="C674" s="112"/>
      <c r="D674" s="112"/>
      <c r="E674" s="112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</row>
    <row r="675" spans="2:18">
      <c r="B675" s="112"/>
      <c r="C675" s="112"/>
      <c r="D675" s="112"/>
      <c r="E675" s="112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</row>
    <row r="676" spans="2:18">
      <c r="B676" s="112"/>
      <c r="C676" s="112"/>
      <c r="D676" s="112"/>
      <c r="E676" s="112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</row>
    <row r="677" spans="2:18">
      <c r="B677" s="112"/>
      <c r="C677" s="112"/>
      <c r="D677" s="112"/>
      <c r="E677" s="112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</row>
    <row r="678" spans="2:18">
      <c r="B678" s="112"/>
      <c r="C678" s="112"/>
      <c r="D678" s="112"/>
      <c r="E678" s="112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</row>
    <row r="679" spans="2:18">
      <c r="B679" s="112"/>
      <c r="C679" s="112"/>
      <c r="D679" s="112"/>
      <c r="E679" s="112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</row>
    <row r="680" spans="2:18">
      <c r="B680" s="112"/>
      <c r="C680" s="112"/>
      <c r="D680" s="112"/>
      <c r="E680" s="112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</row>
    <row r="681" spans="2:18">
      <c r="B681" s="112"/>
      <c r="C681" s="112"/>
      <c r="D681" s="112"/>
      <c r="E681" s="112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</row>
    <row r="682" spans="2:18">
      <c r="B682" s="112"/>
      <c r="C682" s="112"/>
      <c r="D682" s="112"/>
      <c r="E682" s="112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</row>
    <row r="683" spans="2:18">
      <c r="B683" s="112"/>
      <c r="C683" s="112"/>
      <c r="D683" s="112"/>
      <c r="E683" s="112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</row>
    <row r="684" spans="2:18">
      <c r="B684" s="112"/>
      <c r="C684" s="112"/>
      <c r="D684" s="112"/>
      <c r="E684" s="112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</row>
    <row r="685" spans="2:18">
      <c r="B685" s="112"/>
      <c r="C685" s="112"/>
      <c r="D685" s="112"/>
      <c r="E685" s="112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</row>
    <row r="686" spans="2:18">
      <c r="B686" s="112"/>
      <c r="C686" s="112"/>
      <c r="D686" s="112"/>
      <c r="E686" s="112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</row>
    <row r="687" spans="2:18">
      <c r="B687" s="112"/>
      <c r="C687" s="112"/>
      <c r="D687" s="112"/>
      <c r="E687" s="112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</row>
    <row r="688" spans="2:18">
      <c r="B688" s="112"/>
      <c r="C688" s="112"/>
      <c r="D688" s="112"/>
      <c r="E688" s="112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</row>
    <row r="689" spans="2:18">
      <c r="B689" s="112"/>
      <c r="C689" s="112"/>
      <c r="D689" s="112"/>
      <c r="E689" s="112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</row>
    <row r="690" spans="2:18">
      <c r="B690" s="112"/>
      <c r="C690" s="112"/>
      <c r="D690" s="112"/>
      <c r="E690" s="112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</row>
    <row r="691" spans="2:18">
      <c r="B691" s="112"/>
      <c r="C691" s="112"/>
      <c r="D691" s="112"/>
      <c r="E691" s="112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</row>
    <row r="692" spans="2:18">
      <c r="B692" s="112"/>
      <c r="C692" s="112"/>
      <c r="D692" s="112"/>
      <c r="E692" s="112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</row>
    <row r="693" spans="2:18">
      <c r="B693" s="112"/>
      <c r="C693" s="112"/>
      <c r="D693" s="112"/>
      <c r="E693" s="112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</row>
    <row r="694" spans="2:18">
      <c r="B694" s="112"/>
      <c r="C694" s="112"/>
      <c r="D694" s="112"/>
      <c r="E694" s="112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</row>
    <row r="695" spans="2:18">
      <c r="B695" s="112"/>
      <c r="C695" s="112"/>
      <c r="D695" s="112"/>
      <c r="E695" s="112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</row>
    <row r="696" spans="2:18">
      <c r="B696" s="112"/>
      <c r="C696" s="112"/>
      <c r="D696" s="112"/>
      <c r="E696" s="112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</row>
    <row r="697" spans="2:18">
      <c r="B697" s="112"/>
      <c r="C697" s="112"/>
      <c r="D697" s="112"/>
      <c r="E697" s="112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</row>
    <row r="698" spans="2:18">
      <c r="B698" s="112"/>
      <c r="C698" s="112"/>
      <c r="D698" s="112"/>
      <c r="E698" s="112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</row>
    <row r="699" spans="2:18">
      <c r="B699" s="112"/>
      <c r="C699" s="112"/>
      <c r="D699" s="112"/>
      <c r="E699" s="112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</row>
    <row r="700" spans="2:18">
      <c r="B700" s="112"/>
      <c r="C700" s="112"/>
      <c r="D700" s="112"/>
      <c r="E700" s="112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</row>
    <row r="701" spans="2:18">
      <c r="B701" s="112"/>
      <c r="C701" s="112"/>
      <c r="D701" s="112"/>
      <c r="E701" s="112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</row>
    <row r="702" spans="2:18">
      <c r="B702" s="112"/>
      <c r="C702" s="112"/>
      <c r="D702" s="112"/>
      <c r="E702" s="112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</row>
    <row r="703" spans="2:18">
      <c r="B703" s="112"/>
      <c r="C703" s="112"/>
      <c r="D703" s="112"/>
      <c r="E703" s="112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</row>
    <row r="704" spans="2:18">
      <c r="B704" s="112"/>
      <c r="C704" s="112"/>
      <c r="D704" s="112"/>
      <c r="E704" s="112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</row>
    <row r="705" spans="2:18">
      <c r="B705" s="112"/>
      <c r="C705" s="112"/>
      <c r="D705" s="112"/>
      <c r="E705" s="112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</row>
    <row r="706" spans="2:18">
      <c r="B706" s="112"/>
      <c r="C706" s="112"/>
      <c r="D706" s="112"/>
      <c r="E706" s="112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</row>
    <row r="707" spans="2:18">
      <c r="B707" s="112"/>
      <c r="C707" s="112"/>
      <c r="D707" s="112"/>
      <c r="E707" s="112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</row>
    <row r="708" spans="2:18">
      <c r="B708" s="112"/>
      <c r="C708" s="112"/>
      <c r="D708" s="112"/>
      <c r="E708" s="112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</row>
    <row r="709" spans="2:18">
      <c r="B709" s="112"/>
      <c r="C709" s="112"/>
      <c r="D709" s="112"/>
      <c r="E709" s="112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</row>
    <row r="710" spans="2:18">
      <c r="B710" s="112"/>
      <c r="C710" s="112"/>
      <c r="D710" s="112"/>
      <c r="E710" s="112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</row>
    <row r="711" spans="2:18">
      <c r="B711" s="112"/>
      <c r="C711" s="112"/>
      <c r="D711" s="112"/>
      <c r="E711" s="112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</row>
    <row r="712" spans="2:18">
      <c r="B712" s="112"/>
      <c r="C712" s="112"/>
      <c r="D712" s="112"/>
      <c r="E712" s="112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</row>
    <row r="713" spans="2:18">
      <c r="B713" s="112"/>
      <c r="C713" s="112"/>
      <c r="D713" s="112"/>
      <c r="E713" s="112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</row>
    <row r="714" spans="2:18">
      <c r="B714" s="112"/>
      <c r="C714" s="112"/>
      <c r="D714" s="112"/>
      <c r="E714" s="112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</row>
    <row r="715" spans="2:18">
      <c r="B715" s="112"/>
      <c r="C715" s="112"/>
      <c r="D715" s="112"/>
      <c r="E715" s="112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</row>
    <row r="716" spans="2:18">
      <c r="B716" s="112"/>
      <c r="C716" s="112"/>
      <c r="D716" s="112"/>
      <c r="E716" s="112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</row>
    <row r="717" spans="2:18">
      <c r="B717" s="112"/>
      <c r="C717" s="112"/>
      <c r="D717" s="112"/>
      <c r="E717" s="112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</row>
    <row r="718" spans="2:18">
      <c r="B718" s="112"/>
      <c r="C718" s="112"/>
      <c r="D718" s="112"/>
      <c r="E718" s="112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</row>
    <row r="719" spans="2:18">
      <c r="B719" s="112"/>
      <c r="C719" s="112"/>
      <c r="D719" s="112"/>
      <c r="E719" s="112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</row>
    <row r="720" spans="2:18">
      <c r="B720" s="112"/>
      <c r="C720" s="112"/>
      <c r="D720" s="112"/>
      <c r="E720" s="112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</row>
    <row r="721" spans="2:18">
      <c r="B721" s="112"/>
      <c r="C721" s="112"/>
      <c r="D721" s="112"/>
      <c r="E721" s="112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</row>
    <row r="722" spans="2:18">
      <c r="B722" s="112"/>
      <c r="C722" s="112"/>
      <c r="D722" s="112"/>
      <c r="E722" s="112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</row>
    <row r="723" spans="2:18">
      <c r="B723" s="112"/>
      <c r="C723" s="112"/>
      <c r="D723" s="112"/>
      <c r="E723" s="112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</row>
    <row r="724" spans="2:18">
      <c r="B724" s="112"/>
      <c r="C724" s="112"/>
      <c r="D724" s="112"/>
      <c r="E724" s="112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</row>
    <row r="725" spans="2:18">
      <c r="B725" s="112"/>
      <c r="C725" s="112"/>
      <c r="D725" s="112"/>
      <c r="E725" s="112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</row>
    <row r="726" spans="2:18">
      <c r="B726" s="112"/>
      <c r="C726" s="112"/>
      <c r="D726" s="112"/>
      <c r="E726" s="112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</row>
    <row r="727" spans="2:18">
      <c r="B727" s="112"/>
      <c r="C727" s="112"/>
      <c r="D727" s="112"/>
      <c r="E727" s="112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</row>
    <row r="728" spans="2:18">
      <c r="B728" s="112"/>
      <c r="C728" s="112"/>
      <c r="D728" s="112"/>
      <c r="E728" s="112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</row>
    <row r="729" spans="2:18">
      <c r="B729" s="112"/>
      <c r="C729" s="112"/>
      <c r="D729" s="112"/>
      <c r="E729" s="112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</row>
    <row r="730" spans="2:18">
      <c r="B730" s="112"/>
      <c r="C730" s="112"/>
      <c r="D730" s="112"/>
      <c r="E730" s="112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</row>
    <row r="731" spans="2:18">
      <c r="B731" s="112"/>
      <c r="C731" s="112"/>
      <c r="D731" s="112"/>
      <c r="E731" s="112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</row>
    <row r="732" spans="2:18">
      <c r="B732" s="112"/>
      <c r="C732" s="112"/>
      <c r="D732" s="112"/>
      <c r="E732" s="112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</row>
    <row r="733" spans="2:18">
      <c r="B733" s="112"/>
      <c r="C733" s="112"/>
      <c r="D733" s="112"/>
      <c r="E733" s="112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</row>
    <row r="734" spans="2:18">
      <c r="B734" s="112"/>
      <c r="C734" s="112"/>
      <c r="D734" s="112"/>
      <c r="E734" s="112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</row>
    <row r="735" spans="2:18">
      <c r="B735" s="112"/>
      <c r="C735" s="112"/>
      <c r="D735" s="112"/>
      <c r="E735" s="112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</row>
    <row r="736" spans="2:18">
      <c r="B736" s="112"/>
      <c r="C736" s="112"/>
      <c r="D736" s="112"/>
      <c r="E736" s="112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</row>
    <row r="737" spans="2:18">
      <c r="B737" s="112"/>
      <c r="C737" s="112"/>
      <c r="D737" s="112"/>
      <c r="E737" s="112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</row>
    <row r="738" spans="2:18">
      <c r="B738" s="112"/>
      <c r="C738" s="112"/>
      <c r="D738" s="112"/>
      <c r="E738" s="112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</row>
    <row r="739" spans="2:18">
      <c r="B739" s="112"/>
      <c r="C739" s="112"/>
      <c r="D739" s="112"/>
      <c r="E739" s="112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</row>
    <row r="740" spans="2:18">
      <c r="B740" s="112"/>
      <c r="C740" s="112"/>
      <c r="D740" s="112"/>
      <c r="E740" s="112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</row>
    <row r="741" spans="2:18">
      <c r="B741" s="112"/>
      <c r="C741" s="112"/>
      <c r="D741" s="112"/>
      <c r="E741" s="112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</row>
    <row r="742" spans="2:18">
      <c r="B742" s="112"/>
      <c r="C742" s="112"/>
      <c r="D742" s="112"/>
      <c r="E742" s="112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</row>
    <row r="743" spans="2:18">
      <c r="B743" s="112"/>
      <c r="C743" s="112"/>
      <c r="D743" s="112"/>
      <c r="E743" s="112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</row>
    <row r="744" spans="2:18">
      <c r="B744" s="112"/>
      <c r="C744" s="112"/>
      <c r="D744" s="112"/>
      <c r="E744" s="112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</row>
    <row r="745" spans="2:18">
      <c r="B745" s="112"/>
      <c r="C745" s="112"/>
      <c r="D745" s="112"/>
      <c r="E745" s="112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</row>
    <row r="746" spans="2:18">
      <c r="B746" s="112"/>
      <c r="C746" s="112"/>
      <c r="D746" s="112"/>
      <c r="E746" s="112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</row>
    <row r="747" spans="2:18">
      <c r="B747" s="112"/>
      <c r="C747" s="112"/>
      <c r="D747" s="112"/>
      <c r="E747" s="112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</row>
    <row r="748" spans="2:18">
      <c r="B748" s="112"/>
      <c r="C748" s="112"/>
      <c r="D748" s="112"/>
      <c r="E748" s="112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</row>
    <row r="749" spans="2:18">
      <c r="B749" s="112"/>
      <c r="C749" s="112"/>
      <c r="D749" s="112"/>
      <c r="E749" s="112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</row>
    <row r="750" spans="2:18">
      <c r="B750" s="112"/>
      <c r="C750" s="112"/>
      <c r="D750" s="112"/>
      <c r="E750" s="112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</row>
    <row r="751" spans="2:18">
      <c r="B751" s="112"/>
      <c r="C751" s="112"/>
      <c r="D751" s="112"/>
      <c r="E751" s="112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</row>
    <row r="752" spans="2:18">
      <c r="B752" s="112"/>
      <c r="C752" s="112"/>
      <c r="D752" s="112"/>
      <c r="E752" s="112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</row>
    <row r="753" spans="2:18">
      <c r="B753" s="112"/>
      <c r="C753" s="112"/>
      <c r="D753" s="112"/>
      <c r="E753" s="112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</row>
    <row r="754" spans="2:18">
      <c r="B754" s="112"/>
      <c r="C754" s="112"/>
      <c r="D754" s="112"/>
      <c r="E754" s="112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</row>
    <row r="755" spans="2:18">
      <c r="B755" s="112"/>
      <c r="C755" s="112"/>
      <c r="D755" s="112"/>
      <c r="E755" s="112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</row>
    <row r="756" spans="2:18">
      <c r="B756" s="112"/>
      <c r="C756" s="112"/>
      <c r="D756" s="112"/>
      <c r="E756" s="112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</row>
    <row r="757" spans="2:18">
      <c r="B757" s="112"/>
      <c r="C757" s="112"/>
      <c r="D757" s="112"/>
      <c r="E757" s="112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</row>
    <row r="758" spans="2:18">
      <c r="B758" s="112"/>
      <c r="C758" s="112"/>
      <c r="D758" s="112"/>
      <c r="E758" s="112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</row>
    <row r="759" spans="2:18">
      <c r="B759" s="112"/>
      <c r="C759" s="112"/>
      <c r="D759" s="112"/>
      <c r="E759" s="112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</row>
    <row r="760" spans="2:18">
      <c r="B760" s="112"/>
      <c r="C760" s="112"/>
      <c r="D760" s="112"/>
      <c r="E760" s="112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</row>
    <row r="761" spans="2:18">
      <c r="B761" s="112"/>
      <c r="C761" s="112"/>
      <c r="D761" s="112"/>
      <c r="E761" s="112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</row>
    <row r="762" spans="2:18">
      <c r="B762" s="112"/>
      <c r="C762" s="112"/>
      <c r="D762" s="112"/>
      <c r="E762" s="112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</row>
    <row r="763" spans="2:18">
      <c r="B763" s="112"/>
      <c r="C763" s="112"/>
      <c r="D763" s="112"/>
      <c r="E763" s="112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</row>
    <row r="764" spans="2:18">
      <c r="B764" s="112"/>
      <c r="C764" s="112"/>
      <c r="D764" s="112"/>
      <c r="E764" s="112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</row>
    <row r="765" spans="2:18">
      <c r="B765" s="112"/>
      <c r="C765" s="112"/>
      <c r="D765" s="112"/>
      <c r="E765" s="112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</row>
    <row r="766" spans="2:18">
      <c r="B766" s="112"/>
      <c r="C766" s="112"/>
      <c r="D766" s="112"/>
      <c r="E766" s="112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</row>
    <row r="767" spans="2:18">
      <c r="B767" s="112"/>
      <c r="C767" s="112"/>
      <c r="D767" s="112"/>
      <c r="E767" s="112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</row>
    <row r="768" spans="2:18">
      <c r="B768" s="112"/>
      <c r="C768" s="112"/>
      <c r="D768" s="112"/>
      <c r="E768" s="112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</row>
    <row r="769" spans="2:18">
      <c r="B769" s="112"/>
      <c r="C769" s="112"/>
      <c r="D769" s="112"/>
      <c r="E769" s="112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</row>
    <row r="770" spans="2:18">
      <c r="B770" s="112"/>
      <c r="C770" s="112"/>
      <c r="D770" s="112"/>
      <c r="E770" s="112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</row>
    <row r="771" spans="2:18">
      <c r="B771" s="112"/>
      <c r="C771" s="112"/>
      <c r="D771" s="112"/>
      <c r="E771" s="112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</row>
    <row r="772" spans="2:18">
      <c r="B772" s="112"/>
      <c r="C772" s="112"/>
      <c r="D772" s="112"/>
      <c r="E772" s="112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</row>
    <row r="773" spans="2:18">
      <c r="B773" s="112"/>
      <c r="C773" s="112"/>
      <c r="D773" s="112"/>
      <c r="E773" s="112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</row>
    <row r="774" spans="2:18">
      <c r="B774" s="112"/>
      <c r="C774" s="112"/>
      <c r="D774" s="112"/>
      <c r="E774" s="112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</row>
    <row r="775" spans="2:18">
      <c r="B775" s="112"/>
      <c r="C775" s="112"/>
      <c r="D775" s="112"/>
      <c r="E775" s="112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</row>
    <row r="776" spans="2:18">
      <c r="B776" s="112"/>
      <c r="C776" s="112"/>
      <c r="D776" s="112"/>
      <c r="E776" s="112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</row>
    <row r="777" spans="2:18">
      <c r="B777" s="112"/>
      <c r="C777" s="112"/>
      <c r="D777" s="112"/>
      <c r="E777" s="112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</row>
    <row r="778" spans="2:18">
      <c r="B778" s="112"/>
      <c r="C778" s="112"/>
      <c r="D778" s="112"/>
      <c r="E778" s="112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</row>
    <row r="779" spans="2:18">
      <c r="B779" s="112"/>
      <c r="C779" s="112"/>
      <c r="D779" s="112"/>
      <c r="E779" s="112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</row>
    <row r="780" spans="2:18">
      <c r="B780" s="112"/>
      <c r="C780" s="112"/>
      <c r="D780" s="112"/>
      <c r="E780" s="112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</row>
    <row r="781" spans="2:18">
      <c r="B781" s="112"/>
      <c r="C781" s="112"/>
      <c r="D781" s="112"/>
      <c r="E781" s="112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</row>
    <row r="782" spans="2:18">
      <c r="B782" s="112"/>
      <c r="C782" s="112"/>
      <c r="D782" s="112"/>
      <c r="E782" s="112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</row>
    <row r="783" spans="2:18">
      <c r="B783" s="112"/>
      <c r="C783" s="112"/>
      <c r="D783" s="112"/>
      <c r="E783" s="112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</row>
    <row r="784" spans="2:18">
      <c r="B784" s="112"/>
      <c r="C784" s="112"/>
      <c r="D784" s="112"/>
      <c r="E784" s="112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</row>
    <row r="785" spans="2:18">
      <c r="B785" s="112"/>
      <c r="C785" s="112"/>
      <c r="D785" s="112"/>
      <c r="E785" s="112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</row>
    <row r="786" spans="2:18">
      <c r="B786" s="112"/>
      <c r="C786" s="112"/>
      <c r="D786" s="112"/>
      <c r="E786" s="112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</row>
    <row r="787" spans="2:18">
      <c r="B787" s="112"/>
      <c r="C787" s="112"/>
      <c r="D787" s="112"/>
      <c r="E787" s="112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</row>
    <row r="788" spans="2:18">
      <c r="B788" s="112"/>
      <c r="C788" s="112"/>
      <c r="D788" s="112"/>
      <c r="E788" s="112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</row>
    <row r="789" spans="2:18">
      <c r="B789" s="112"/>
      <c r="C789" s="112"/>
      <c r="D789" s="112"/>
      <c r="E789" s="112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</row>
    <row r="790" spans="2:18">
      <c r="B790" s="112"/>
      <c r="C790" s="112"/>
      <c r="D790" s="112"/>
      <c r="E790" s="112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</row>
    <row r="791" spans="2:18">
      <c r="B791" s="112"/>
      <c r="C791" s="112"/>
      <c r="D791" s="112"/>
      <c r="E791" s="112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</row>
    <row r="792" spans="2:18">
      <c r="B792" s="112"/>
      <c r="C792" s="112"/>
      <c r="D792" s="112"/>
      <c r="E792" s="112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</row>
    <row r="793" spans="2:18">
      <c r="B793" s="112"/>
      <c r="C793" s="112"/>
      <c r="D793" s="112"/>
      <c r="E793" s="112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</row>
    <row r="794" spans="2:18">
      <c r="B794" s="112"/>
      <c r="C794" s="112"/>
      <c r="D794" s="112"/>
      <c r="E794" s="112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</row>
    <row r="795" spans="2:18">
      <c r="B795" s="112"/>
      <c r="C795" s="112"/>
      <c r="D795" s="112"/>
      <c r="E795" s="112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</row>
    <row r="796" spans="2:18">
      <c r="B796" s="112"/>
      <c r="C796" s="112"/>
      <c r="D796" s="112"/>
      <c r="E796" s="112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</row>
    <row r="797" spans="2:18">
      <c r="B797" s="112"/>
      <c r="C797" s="112"/>
      <c r="D797" s="112"/>
      <c r="E797" s="112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</row>
    <row r="798" spans="2:18">
      <c r="B798" s="112"/>
      <c r="C798" s="112"/>
      <c r="D798" s="112"/>
      <c r="E798" s="112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</row>
    <row r="799" spans="2:18">
      <c r="B799" s="112"/>
      <c r="C799" s="112"/>
      <c r="D799" s="112"/>
      <c r="E799" s="112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</row>
    <row r="800" spans="2:18">
      <c r="B800" s="112"/>
      <c r="C800" s="112"/>
      <c r="D800" s="112"/>
      <c r="E800" s="112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</row>
    <row r="801" spans="2:18">
      <c r="B801" s="112"/>
      <c r="C801" s="112"/>
      <c r="D801" s="112"/>
      <c r="E801" s="112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</row>
    <row r="802" spans="2:18">
      <c r="B802" s="112"/>
      <c r="C802" s="112"/>
      <c r="D802" s="112"/>
      <c r="E802" s="112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</row>
    <row r="803" spans="2:18">
      <c r="B803" s="112"/>
      <c r="C803" s="112"/>
      <c r="D803" s="112"/>
      <c r="E803" s="112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</row>
    <row r="804" spans="2:18">
      <c r="B804" s="112"/>
      <c r="C804" s="112"/>
      <c r="D804" s="112"/>
      <c r="E804" s="112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</row>
    <row r="805" spans="2:18">
      <c r="B805" s="112"/>
      <c r="C805" s="112"/>
      <c r="D805" s="112"/>
      <c r="E805" s="112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</row>
    <row r="806" spans="2:18">
      <c r="B806" s="112"/>
      <c r="C806" s="112"/>
      <c r="D806" s="112"/>
      <c r="E806" s="112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</row>
    <row r="807" spans="2:18">
      <c r="B807" s="112"/>
      <c r="C807" s="112"/>
      <c r="D807" s="112"/>
      <c r="E807" s="112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</row>
    <row r="808" spans="2:18">
      <c r="B808" s="112"/>
      <c r="C808" s="112"/>
      <c r="D808" s="112"/>
      <c r="E808" s="112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</row>
    <row r="809" spans="2:18">
      <c r="B809" s="112"/>
      <c r="C809" s="112"/>
      <c r="D809" s="112"/>
      <c r="E809" s="112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</row>
    <row r="810" spans="2:18">
      <c r="B810" s="112"/>
      <c r="C810" s="112"/>
      <c r="D810" s="112"/>
      <c r="E810" s="112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</row>
    <row r="811" spans="2:18">
      <c r="B811" s="112"/>
      <c r="C811" s="112"/>
      <c r="D811" s="112"/>
      <c r="E811" s="112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</row>
    <row r="812" spans="2:18">
      <c r="B812" s="112"/>
      <c r="C812" s="112"/>
      <c r="D812" s="112"/>
      <c r="E812" s="112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</row>
    <row r="813" spans="2:18">
      <c r="B813" s="112"/>
      <c r="C813" s="112"/>
      <c r="D813" s="112"/>
      <c r="E813" s="112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</row>
    <row r="814" spans="2:18">
      <c r="B814" s="112"/>
      <c r="C814" s="112"/>
      <c r="D814" s="112"/>
      <c r="E814" s="112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</row>
    <row r="815" spans="2:18">
      <c r="B815" s="112"/>
      <c r="C815" s="112"/>
      <c r="D815" s="112"/>
      <c r="E815" s="112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</row>
    <row r="816" spans="2:18">
      <c r="B816" s="112"/>
      <c r="C816" s="112"/>
      <c r="D816" s="112"/>
      <c r="E816" s="112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</row>
    <row r="817" spans="2:18">
      <c r="B817" s="112"/>
      <c r="C817" s="112"/>
      <c r="D817" s="112"/>
      <c r="E817" s="112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</row>
    <row r="818" spans="2:18">
      <c r="B818" s="112"/>
      <c r="C818" s="112"/>
      <c r="D818" s="112"/>
      <c r="E818" s="112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</row>
    <row r="819" spans="2:18">
      <c r="B819" s="112"/>
      <c r="C819" s="112"/>
      <c r="D819" s="112"/>
      <c r="E819" s="112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</row>
    <row r="820" spans="2:18">
      <c r="B820" s="112"/>
      <c r="C820" s="112"/>
      <c r="D820" s="112"/>
      <c r="E820" s="112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</row>
    <row r="821" spans="2:18">
      <c r="B821" s="112"/>
      <c r="C821" s="112"/>
      <c r="D821" s="112"/>
      <c r="E821" s="112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</row>
    <row r="822" spans="2:18">
      <c r="B822" s="112"/>
      <c r="C822" s="112"/>
      <c r="D822" s="112"/>
      <c r="E822" s="112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</row>
    <row r="823" spans="2:18">
      <c r="B823" s="112"/>
      <c r="C823" s="112"/>
      <c r="D823" s="112"/>
      <c r="E823" s="112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</row>
    <row r="824" spans="2:18">
      <c r="B824" s="112"/>
      <c r="C824" s="112"/>
      <c r="D824" s="112"/>
      <c r="E824" s="112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</row>
    <row r="825" spans="2:18">
      <c r="B825" s="112"/>
      <c r="C825" s="112"/>
      <c r="D825" s="112"/>
      <c r="E825" s="112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</row>
    <row r="826" spans="2:18">
      <c r="B826" s="112"/>
      <c r="C826" s="112"/>
      <c r="D826" s="112"/>
      <c r="E826" s="112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</row>
    <row r="827" spans="2:18">
      <c r="B827" s="112"/>
      <c r="C827" s="112"/>
      <c r="D827" s="112"/>
      <c r="E827" s="112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</row>
    <row r="828" spans="2:18">
      <c r="B828" s="112"/>
      <c r="C828" s="112"/>
      <c r="D828" s="112"/>
      <c r="E828" s="112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</row>
    <row r="829" spans="2:18">
      <c r="B829" s="112"/>
      <c r="C829" s="112"/>
      <c r="D829" s="112"/>
      <c r="E829" s="112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</row>
    <row r="830" spans="2:18">
      <c r="B830" s="112"/>
      <c r="C830" s="112"/>
      <c r="D830" s="112"/>
      <c r="E830" s="112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</row>
    <row r="831" spans="2:18">
      <c r="B831" s="112"/>
      <c r="C831" s="112"/>
      <c r="D831" s="112"/>
      <c r="E831" s="112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</row>
    <row r="832" spans="2:18">
      <c r="B832" s="112"/>
      <c r="C832" s="112"/>
      <c r="D832" s="112"/>
      <c r="E832" s="112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</row>
    <row r="833" spans="2:18">
      <c r="B833" s="112"/>
      <c r="C833" s="112"/>
      <c r="D833" s="112"/>
      <c r="E833" s="112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</row>
    <row r="834" spans="2:18">
      <c r="B834" s="112"/>
      <c r="C834" s="112"/>
      <c r="D834" s="112"/>
      <c r="E834" s="112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</row>
    <row r="835" spans="2:18">
      <c r="B835" s="112"/>
      <c r="C835" s="112"/>
      <c r="D835" s="112"/>
      <c r="E835" s="112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</row>
    <row r="836" spans="2:18">
      <c r="B836" s="112"/>
      <c r="C836" s="112"/>
      <c r="D836" s="112"/>
      <c r="E836" s="112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</row>
    <row r="837" spans="2:18">
      <c r="B837" s="112"/>
      <c r="C837" s="112"/>
      <c r="D837" s="112"/>
      <c r="E837" s="112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</row>
    <row r="838" spans="2:18">
      <c r="B838" s="112"/>
      <c r="C838" s="112"/>
      <c r="D838" s="112"/>
      <c r="E838" s="112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</row>
    <row r="839" spans="2:18">
      <c r="B839" s="112"/>
      <c r="C839" s="112"/>
      <c r="D839" s="112"/>
      <c r="E839" s="112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</row>
    <row r="840" spans="2:18">
      <c r="B840" s="112"/>
      <c r="C840" s="112"/>
      <c r="D840" s="112"/>
      <c r="E840" s="112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</row>
    <row r="841" spans="2:18">
      <c r="B841" s="112"/>
      <c r="C841" s="112"/>
      <c r="D841" s="112"/>
      <c r="E841" s="112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</row>
    <row r="842" spans="2:18">
      <c r="B842" s="112"/>
      <c r="C842" s="112"/>
      <c r="D842" s="112"/>
      <c r="E842" s="112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</row>
    <row r="843" spans="2:18">
      <c r="B843" s="112"/>
      <c r="C843" s="112"/>
      <c r="D843" s="112"/>
      <c r="E843" s="112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</row>
    <row r="844" spans="2:18">
      <c r="B844" s="112"/>
      <c r="C844" s="112"/>
      <c r="D844" s="112"/>
      <c r="E844" s="112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</row>
    <row r="845" spans="2:18">
      <c r="B845" s="112"/>
      <c r="C845" s="112"/>
      <c r="D845" s="112"/>
      <c r="E845" s="112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</row>
    <row r="846" spans="2:18">
      <c r="B846" s="112"/>
      <c r="C846" s="112"/>
      <c r="D846" s="112"/>
      <c r="E846" s="112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</row>
    <row r="847" spans="2:18">
      <c r="B847" s="112"/>
      <c r="C847" s="112"/>
      <c r="D847" s="112"/>
      <c r="E847" s="112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</row>
    <row r="848" spans="2:18">
      <c r="B848" s="112"/>
      <c r="C848" s="112"/>
      <c r="D848" s="112"/>
      <c r="E848" s="112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</row>
    <row r="849" spans="2:18">
      <c r="B849" s="112"/>
      <c r="C849" s="112"/>
      <c r="D849" s="112"/>
      <c r="E849" s="112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</row>
    <row r="850" spans="2:18">
      <c r="B850" s="112"/>
      <c r="C850" s="112"/>
      <c r="D850" s="112"/>
      <c r="E850" s="112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</row>
    <row r="851" spans="2:18">
      <c r="B851" s="112"/>
      <c r="C851" s="112"/>
      <c r="D851" s="112"/>
      <c r="E851" s="112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</row>
    <row r="852" spans="2:18">
      <c r="B852" s="112"/>
      <c r="C852" s="112"/>
      <c r="D852" s="112"/>
      <c r="E852" s="112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</row>
    <row r="853" spans="2:18">
      <c r="B853" s="112"/>
      <c r="C853" s="112"/>
      <c r="D853" s="112"/>
      <c r="E853" s="112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</row>
    <row r="854" spans="2:18">
      <c r="B854" s="112"/>
      <c r="C854" s="112"/>
      <c r="D854" s="112"/>
      <c r="E854" s="112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</row>
    <row r="855" spans="2:18">
      <c r="B855" s="112"/>
      <c r="C855" s="112"/>
      <c r="D855" s="112"/>
      <c r="E855" s="112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</row>
    <row r="856" spans="2:18">
      <c r="B856" s="112"/>
      <c r="C856" s="112"/>
      <c r="D856" s="112"/>
      <c r="E856" s="112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</row>
    <row r="857" spans="2:18">
      <c r="B857" s="112"/>
      <c r="C857" s="112"/>
      <c r="D857" s="112"/>
      <c r="E857" s="112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</row>
    <row r="858" spans="2:18">
      <c r="B858" s="112"/>
      <c r="C858" s="112"/>
      <c r="D858" s="112"/>
      <c r="E858" s="112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</row>
    <row r="859" spans="2:18">
      <c r="B859" s="112"/>
      <c r="C859" s="112"/>
      <c r="D859" s="112"/>
      <c r="E859" s="112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</row>
    <row r="860" spans="2:18">
      <c r="B860" s="112"/>
      <c r="C860" s="112"/>
      <c r="D860" s="112"/>
      <c r="E860" s="112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</row>
    <row r="861" spans="2:18">
      <c r="B861" s="112"/>
      <c r="C861" s="112"/>
      <c r="D861" s="112"/>
      <c r="E861" s="112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</row>
    <row r="862" spans="2:18">
      <c r="B862" s="112"/>
      <c r="C862" s="112"/>
      <c r="D862" s="112"/>
      <c r="E862" s="112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</row>
    <row r="863" spans="2:18">
      <c r="B863" s="112"/>
      <c r="C863" s="112"/>
      <c r="D863" s="112"/>
      <c r="E863" s="112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</row>
    <row r="864" spans="2:18">
      <c r="B864" s="112"/>
      <c r="C864" s="112"/>
      <c r="D864" s="112"/>
      <c r="E864" s="112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</row>
    <row r="865" spans="2:18">
      <c r="B865" s="112"/>
      <c r="C865" s="112"/>
      <c r="D865" s="112"/>
      <c r="E865" s="112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</row>
    <row r="866" spans="2:18">
      <c r="B866" s="112"/>
      <c r="C866" s="112"/>
      <c r="D866" s="112"/>
      <c r="E866" s="112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</row>
    <row r="867" spans="2:18">
      <c r="B867" s="112"/>
      <c r="C867" s="112"/>
      <c r="D867" s="112"/>
      <c r="E867" s="112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</row>
    <row r="868" spans="2:18">
      <c r="B868" s="112"/>
      <c r="C868" s="112"/>
      <c r="D868" s="112"/>
      <c r="E868" s="112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</row>
    <row r="869" spans="2:18">
      <c r="B869" s="112"/>
      <c r="C869" s="112"/>
      <c r="D869" s="112"/>
      <c r="E869" s="112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</row>
    <row r="870" spans="2:18">
      <c r="B870" s="112"/>
      <c r="C870" s="112"/>
      <c r="D870" s="112"/>
      <c r="E870" s="112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</row>
    <row r="871" spans="2:18">
      <c r="B871" s="112"/>
      <c r="C871" s="112"/>
      <c r="D871" s="112"/>
      <c r="E871" s="112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</row>
    <row r="872" spans="2:18">
      <c r="B872" s="112"/>
      <c r="C872" s="112"/>
      <c r="D872" s="112"/>
      <c r="E872" s="112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</row>
    <row r="873" spans="2:18">
      <c r="B873" s="112"/>
      <c r="C873" s="112"/>
      <c r="D873" s="112"/>
      <c r="E873" s="112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</row>
    <row r="874" spans="2:18">
      <c r="B874" s="112"/>
      <c r="C874" s="112"/>
      <c r="D874" s="112"/>
      <c r="E874" s="112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</row>
    <row r="875" spans="2:18">
      <c r="B875" s="112"/>
      <c r="C875" s="112"/>
      <c r="D875" s="112"/>
      <c r="E875" s="112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</row>
    <row r="876" spans="2:18">
      <c r="B876" s="112"/>
      <c r="C876" s="112"/>
      <c r="D876" s="112"/>
      <c r="E876" s="112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</row>
    <row r="877" spans="2:18">
      <c r="B877" s="112"/>
      <c r="C877" s="112"/>
      <c r="D877" s="112"/>
      <c r="E877" s="112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</row>
    <row r="878" spans="2:18">
      <c r="B878" s="112"/>
      <c r="C878" s="112"/>
      <c r="D878" s="112"/>
      <c r="E878" s="112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</row>
    <row r="879" spans="2:18">
      <c r="B879" s="112"/>
      <c r="C879" s="112"/>
      <c r="D879" s="112"/>
      <c r="E879" s="112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</row>
    <row r="880" spans="2:18">
      <c r="B880" s="112"/>
      <c r="C880" s="112"/>
      <c r="D880" s="112"/>
      <c r="E880" s="112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</row>
    <row r="881" spans="2:18">
      <c r="B881" s="112"/>
      <c r="C881" s="112"/>
      <c r="D881" s="112"/>
      <c r="E881" s="112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</row>
    <row r="882" spans="2:18">
      <c r="B882" s="112"/>
      <c r="C882" s="112"/>
      <c r="D882" s="112"/>
      <c r="E882" s="112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</row>
    <row r="883" spans="2:18">
      <c r="B883" s="112"/>
      <c r="C883" s="112"/>
      <c r="D883" s="112"/>
      <c r="E883" s="112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</row>
    <row r="884" spans="2:18">
      <c r="B884" s="112"/>
      <c r="C884" s="112"/>
      <c r="D884" s="112"/>
      <c r="E884" s="112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</row>
    <row r="885" spans="2:18">
      <c r="B885" s="112"/>
      <c r="C885" s="112"/>
      <c r="D885" s="112"/>
      <c r="E885" s="112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</row>
    <row r="886" spans="2:18">
      <c r="B886" s="112"/>
      <c r="C886" s="112"/>
      <c r="D886" s="112"/>
      <c r="E886" s="112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</row>
    <row r="887" spans="2:18">
      <c r="B887" s="112"/>
      <c r="C887" s="112"/>
      <c r="D887" s="112"/>
      <c r="E887" s="112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</row>
    <row r="888" spans="2:18">
      <c r="B888" s="112"/>
      <c r="C888" s="112"/>
      <c r="D888" s="112"/>
      <c r="E888" s="112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</row>
    <row r="889" spans="2:18">
      <c r="B889" s="112"/>
      <c r="C889" s="112"/>
      <c r="D889" s="112"/>
      <c r="E889" s="112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</row>
    <row r="890" spans="2:18">
      <c r="B890" s="112"/>
      <c r="C890" s="112"/>
      <c r="D890" s="112"/>
      <c r="E890" s="112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</row>
    <row r="891" spans="2:18">
      <c r="B891" s="112"/>
      <c r="C891" s="112"/>
      <c r="D891" s="112"/>
      <c r="E891" s="112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</row>
    <row r="892" spans="2:18">
      <c r="B892" s="112"/>
      <c r="C892" s="112"/>
      <c r="D892" s="112"/>
      <c r="E892" s="112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</row>
    <row r="893" spans="2:18">
      <c r="B893" s="112"/>
      <c r="C893" s="112"/>
      <c r="D893" s="112"/>
      <c r="E893" s="112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</row>
    <row r="894" spans="2:18">
      <c r="B894" s="112"/>
      <c r="C894" s="112"/>
      <c r="D894" s="112"/>
      <c r="E894" s="112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</row>
    <row r="895" spans="2:18">
      <c r="B895" s="112"/>
      <c r="C895" s="112"/>
      <c r="D895" s="112"/>
      <c r="E895" s="112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</row>
    <row r="896" spans="2:18">
      <c r="B896" s="112"/>
      <c r="C896" s="112"/>
      <c r="D896" s="112"/>
      <c r="E896" s="112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</row>
    <row r="897" spans="2:18">
      <c r="B897" s="112"/>
      <c r="C897" s="112"/>
      <c r="D897" s="112"/>
      <c r="E897" s="112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</row>
    <row r="898" spans="2:18">
      <c r="B898" s="112"/>
      <c r="C898" s="112"/>
      <c r="D898" s="112"/>
      <c r="E898" s="112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</row>
    <row r="899" spans="2:18">
      <c r="B899" s="112"/>
      <c r="C899" s="112"/>
      <c r="D899" s="112"/>
      <c r="E899" s="112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</row>
    <row r="900" spans="2:18">
      <c r="B900" s="112"/>
      <c r="C900" s="112"/>
      <c r="D900" s="112"/>
      <c r="E900" s="112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</row>
    <row r="901" spans="2:18">
      <c r="B901" s="112"/>
      <c r="C901" s="112"/>
      <c r="D901" s="112"/>
      <c r="E901" s="112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</row>
    <row r="902" spans="2:18">
      <c r="B902" s="112"/>
      <c r="C902" s="112"/>
      <c r="D902" s="112"/>
      <c r="E902" s="112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</row>
    <row r="903" spans="2:18">
      <c r="B903" s="112"/>
      <c r="C903" s="112"/>
      <c r="D903" s="112"/>
      <c r="E903" s="112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</row>
    <row r="904" spans="2:18">
      <c r="B904" s="112"/>
      <c r="C904" s="112"/>
      <c r="D904" s="112"/>
      <c r="E904" s="112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</row>
    <row r="905" spans="2:18">
      <c r="B905" s="112"/>
      <c r="C905" s="112"/>
      <c r="D905" s="112"/>
      <c r="E905" s="112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</row>
    <row r="906" spans="2:18">
      <c r="B906" s="112"/>
      <c r="C906" s="112"/>
      <c r="D906" s="112"/>
      <c r="E906" s="112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</row>
    <row r="907" spans="2:18">
      <c r="B907" s="112"/>
      <c r="C907" s="112"/>
      <c r="D907" s="112"/>
      <c r="E907" s="112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</row>
    <row r="908" spans="2:18">
      <c r="B908" s="112"/>
      <c r="C908" s="112"/>
      <c r="D908" s="112"/>
      <c r="E908" s="112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</row>
    <row r="909" spans="2:18">
      <c r="B909" s="112"/>
      <c r="C909" s="112"/>
      <c r="D909" s="112"/>
      <c r="E909" s="112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</row>
    <row r="910" spans="2:18">
      <c r="B910" s="112"/>
      <c r="C910" s="112"/>
      <c r="D910" s="112"/>
      <c r="E910" s="112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</row>
    <row r="911" spans="2:18">
      <c r="B911" s="112"/>
      <c r="C911" s="112"/>
      <c r="D911" s="112"/>
      <c r="E911" s="112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</row>
    <row r="912" spans="2:18">
      <c r="B912" s="112"/>
      <c r="C912" s="112"/>
      <c r="D912" s="112"/>
      <c r="E912" s="112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</row>
    <row r="913" spans="2:18">
      <c r="B913" s="112"/>
      <c r="C913" s="112"/>
      <c r="D913" s="112"/>
      <c r="E913" s="112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</row>
    <row r="914" spans="2:18">
      <c r="B914" s="112"/>
      <c r="C914" s="112"/>
      <c r="D914" s="112"/>
      <c r="E914" s="112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</row>
    <row r="915" spans="2:18">
      <c r="B915" s="112"/>
      <c r="C915" s="112"/>
      <c r="D915" s="112"/>
      <c r="E915" s="112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</row>
    <row r="916" spans="2:18">
      <c r="B916" s="112"/>
      <c r="C916" s="112"/>
      <c r="D916" s="112"/>
      <c r="E916" s="112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</row>
    <row r="917" spans="2:18">
      <c r="B917" s="112"/>
      <c r="C917" s="112"/>
      <c r="D917" s="112"/>
      <c r="E917" s="112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</row>
    <row r="918" spans="2:18">
      <c r="B918" s="112"/>
      <c r="C918" s="112"/>
      <c r="D918" s="112"/>
      <c r="E918" s="112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</row>
    <row r="919" spans="2:18">
      <c r="B919" s="112"/>
      <c r="C919" s="112"/>
      <c r="D919" s="112"/>
      <c r="E919" s="112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</row>
    <row r="920" spans="2:18">
      <c r="B920" s="112"/>
      <c r="C920" s="112"/>
      <c r="D920" s="112"/>
      <c r="E920" s="112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</row>
    <row r="921" spans="2:18">
      <c r="B921" s="112"/>
      <c r="C921" s="112"/>
      <c r="D921" s="112"/>
      <c r="E921" s="112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</row>
    <row r="922" spans="2:18">
      <c r="B922" s="112"/>
      <c r="C922" s="112"/>
      <c r="D922" s="112"/>
      <c r="E922" s="112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</row>
    <row r="923" spans="2:18">
      <c r="B923" s="112"/>
      <c r="C923" s="112"/>
      <c r="D923" s="112"/>
      <c r="E923" s="112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</row>
    <row r="924" spans="2:18">
      <c r="B924" s="112"/>
      <c r="C924" s="112"/>
      <c r="D924" s="112"/>
      <c r="E924" s="112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</row>
    <row r="925" spans="2:18">
      <c r="B925" s="112"/>
      <c r="C925" s="112"/>
      <c r="D925" s="112"/>
      <c r="E925" s="112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</row>
    <row r="926" spans="2:18">
      <c r="B926" s="112"/>
      <c r="C926" s="112"/>
      <c r="D926" s="112"/>
      <c r="E926" s="112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</row>
    <row r="927" spans="2:18">
      <c r="B927" s="112"/>
      <c r="C927" s="112"/>
      <c r="D927" s="112"/>
      <c r="E927" s="112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</row>
    <row r="928" spans="2:18">
      <c r="B928" s="112"/>
      <c r="C928" s="112"/>
      <c r="D928" s="112"/>
      <c r="E928" s="112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</row>
    <row r="929" spans="2:18">
      <c r="B929" s="112"/>
      <c r="C929" s="112"/>
      <c r="D929" s="112"/>
      <c r="E929" s="112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</row>
    <row r="930" spans="2:18">
      <c r="B930" s="112"/>
      <c r="C930" s="112"/>
      <c r="D930" s="112"/>
      <c r="E930" s="112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</row>
    <row r="931" spans="2:18">
      <c r="B931" s="112"/>
      <c r="C931" s="112"/>
      <c r="D931" s="112"/>
      <c r="E931" s="112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</row>
    <row r="932" spans="2:18">
      <c r="B932" s="112"/>
      <c r="C932" s="112"/>
      <c r="D932" s="112"/>
      <c r="E932" s="112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</row>
    <row r="933" spans="2:18">
      <c r="B933" s="112"/>
      <c r="C933" s="112"/>
      <c r="D933" s="112"/>
      <c r="E933" s="112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</row>
    <row r="934" spans="2:18">
      <c r="B934" s="112"/>
      <c r="C934" s="112"/>
      <c r="D934" s="112"/>
      <c r="E934" s="112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</row>
    <row r="935" spans="2:18">
      <c r="B935" s="112"/>
      <c r="C935" s="112"/>
      <c r="D935" s="112"/>
      <c r="E935" s="112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</row>
    <row r="936" spans="2:18">
      <c r="B936" s="112"/>
      <c r="C936" s="112"/>
      <c r="D936" s="112"/>
      <c r="E936" s="112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</row>
    <row r="937" spans="2:18">
      <c r="B937" s="112"/>
      <c r="C937" s="112"/>
      <c r="D937" s="112"/>
      <c r="E937" s="112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</row>
    <row r="938" spans="2:18">
      <c r="B938" s="112"/>
      <c r="C938" s="112"/>
      <c r="D938" s="112"/>
      <c r="E938" s="112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</row>
    <row r="939" spans="2:18">
      <c r="B939" s="112"/>
      <c r="C939" s="112"/>
      <c r="D939" s="112"/>
      <c r="E939" s="112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</row>
    <row r="940" spans="2:18">
      <c r="B940" s="112"/>
      <c r="C940" s="112"/>
      <c r="D940" s="112"/>
      <c r="E940" s="112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</row>
    <row r="941" spans="2:18">
      <c r="B941" s="112"/>
      <c r="C941" s="112"/>
      <c r="D941" s="112"/>
      <c r="E941" s="112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</row>
    <row r="942" spans="2:18">
      <c r="B942" s="112"/>
      <c r="C942" s="112"/>
      <c r="D942" s="112"/>
      <c r="E942" s="112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</row>
    <row r="943" spans="2:18">
      <c r="B943" s="112"/>
      <c r="C943" s="112"/>
      <c r="D943" s="112"/>
      <c r="E943" s="112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</row>
    <row r="944" spans="2:18">
      <c r="B944" s="112"/>
      <c r="C944" s="112"/>
      <c r="D944" s="112"/>
      <c r="E944" s="112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</row>
    <row r="945" spans="2:18">
      <c r="B945" s="112"/>
      <c r="C945" s="112"/>
      <c r="D945" s="112"/>
      <c r="E945" s="112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</row>
    <row r="946" spans="2:18">
      <c r="B946" s="112"/>
      <c r="C946" s="112"/>
      <c r="D946" s="112"/>
      <c r="E946" s="112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</row>
    <row r="947" spans="2:18">
      <c r="B947" s="112"/>
      <c r="C947" s="112"/>
      <c r="D947" s="112"/>
      <c r="E947" s="112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</row>
    <row r="948" spans="2:18">
      <c r="B948" s="112"/>
      <c r="C948" s="112"/>
      <c r="D948" s="112"/>
      <c r="E948" s="112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</row>
    <row r="949" spans="2:18">
      <c r="B949" s="112"/>
      <c r="C949" s="112"/>
      <c r="D949" s="112"/>
      <c r="E949" s="112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</row>
    <row r="950" spans="2:18">
      <c r="B950" s="112"/>
      <c r="C950" s="112"/>
      <c r="D950" s="112"/>
      <c r="E950" s="112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</row>
    <row r="951" spans="2:18">
      <c r="B951" s="112"/>
      <c r="C951" s="112"/>
      <c r="D951" s="112"/>
      <c r="E951" s="112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</row>
    <row r="952" spans="2:18">
      <c r="B952" s="112"/>
      <c r="C952" s="112"/>
      <c r="D952" s="112"/>
      <c r="E952" s="112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</row>
    <row r="953" spans="2:18">
      <c r="B953" s="112"/>
      <c r="C953" s="112"/>
      <c r="D953" s="112"/>
      <c r="E953" s="112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</row>
    <row r="954" spans="2:18">
      <c r="B954" s="112"/>
      <c r="C954" s="112"/>
      <c r="D954" s="112"/>
      <c r="E954" s="112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</row>
    <row r="955" spans="2:18">
      <c r="B955" s="112"/>
      <c r="C955" s="112"/>
      <c r="D955" s="112"/>
      <c r="E955" s="112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</row>
    <row r="956" spans="2:18">
      <c r="B956" s="112"/>
      <c r="C956" s="112"/>
      <c r="D956" s="112"/>
      <c r="E956" s="112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</row>
    <row r="957" spans="2:18">
      <c r="B957" s="112"/>
      <c r="C957" s="112"/>
      <c r="D957" s="112"/>
      <c r="E957" s="112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</row>
    <row r="958" spans="2:18">
      <c r="B958" s="112"/>
      <c r="C958" s="112"/>
      <c r="D958" s="112"/>
      <c r="E958" s="112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</row>
    <row r="959" spans="2:18">
      <c r="B959" s="112"/>
      <c r="C959" s="112"/>
      <c r="D959" s="112"/>
      <c r="E959" s="112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</row>
    <row r="960" spans="2:18">
      <c r="B960" s="112"/>
      <c r="C960" s="112"/>
      <c r="D960" s="112"/>
      <c r="E960" s="112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</row>
    <row r="961" spans="2:18">
      <c r="B961" s="112"/>
      <c r="C961" s="112"/>
      <c r="D961" s="112"/>
      <c r="E961" s="112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</row>
    <row r="962" spans="2:18">
      <c r="B962" s="112"/>
      <c r="C962" s="112"/>
      <c r="D962" s="112"/>
      <c r="E962" s="112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</row>
    <row r="963" spans="2:18">
      <c r="B963" s="112"/>
      <c r="C963" s="112"/>
      <c r="D963" s="112"/>
      <c r="E963" s="112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</row>
    <row r="964" spans="2:18">
      <c r="B964" s="112"/>
      <c r="C964" s="112"/>
      <c r="D964" s="112"/>
      <c r="E964" s="112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</row>
    <row r="965" spans="2:18">
      <c r="B965" s="112"/>
      <c r="C965" s="112"/>
      <c r="D965" s="112"/>
      <c r="E965" s="112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</row>
    <row r="966" spans="2:18">
      <c r="B966" s="112"/>
      <c r="C966" s="112"/>
      <c r="D966" s="112"/>
      <c r="E966" s="112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</row>
    <row r="967" spans="2:18">
      <c r="B967" s="112"/>
      <c r="C967" s="112"/>
      <c r="D967" s="112"/>
      <c r="E967" s="112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</row>
    <row r="968" spans="2:18">
      <c r="B968" s="112"/>
      <c r="C968" s="112"/>
      <c r="D968" s="112"/>
      <c r="E968" s="112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</row>
    <row r="969" spans="2:18">
      <c r="B969" s="112"/>
      <c r="C969" s="112"/>
      <c r="D969" s="112"/>
      <c r="E969" s="112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</row>
    <row r="970" spans="2:18">
      <c r="B970" s="112"/>
      <c r="C970" s="112"/>
      <c r="D970" s="112"/>
      <c r="E970" s="112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</row>
    <row r="971" spans="2:18">
      <c r="B971" s="112"/>
      <c r="C971" s="112"/>
      <c r="D971" s="112"/>
      <c r="E971" s="112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</row>
    <row r="972" spans="2:18">
      <c r="B972" s="112"/>
      <c r="C972" s="112"/>
      <c r="D972" s="112"/>
      <c r="E972" s="112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</row>
    <row r="973" spans="2:18">
      <c r="B973" s="112"/>
      <c r="C973" s="112"/>
      <c r="D973" s="112"/>
      <c r="E973" s="112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</row>
    <row r="974" spans="2:18">
      <c r="B974" s="112"/>
      <c r="C974" s="112"/>
      <c r="D974" s="112"/>
      <c r="E974" s="112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</row>
    <row r="975" spans="2:18">
      <c r="B975" s="112"/>
      <c r="C975" s="112"/>
      <c r="D975" s="112"/>
      <c r="E975" s="112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</row>
    <row r="976" spans="2:18">
      <c r="B976" s="112"/>
      <c r="C976" s="112"/>
      <c r="D976" s="112"/>
      <c r="E976" s="112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</row>
    <row r="977" spans="2:18">
      <c r="B977" s="112"/>
      <c r="C977" s="112"/>
      <c r="D977" s="112"/>
      <c r="E977" s="112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</row>
    <row r="978" spans="2:18">
      <c r="B978" s="112"/>
      <c r="C978" s="112"/>
      <c r="D978" s="112"/>
      <c r="E978" s="112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</row>
    <row r="979" spans="2:18">
      <c r="B979" s="112"/>
      <c r="C979" s="112"/>
      <c r="D979" s="112"/>
      <c r="E979" s="112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</row>
    <row r="980" spans="2:18">
      <c r="B980" s="112"/>
      <c r="C980" s="112"/>
      <c r="D980" s="112"/>
      <c r="E980" s="112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</row>
    <row r="981" spans="2:18">
      <c r="B981" s="112"/>
      <c r="C981" s="112"/>
      <c r="D981" s="112"/>
      <c r="E981" s="112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</row>
    <row r="982" spans="2:18">
      <c r="B982" s="112"/>
      <c r="C982" s="112"/>
      <c r="D982" s="112"/>
      <c r="E982" s="112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</row>
    <row r="983" spans="2:18">
      <c r="B983" s="112"/>
      <c r="C983" s="112"/>
      <c r="D983" s="112"/>
      <c r="E983" s="112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</row>
    <row r="984" spans="2:18">
      <c r="B984" s="112"/>
      <c r="C984" s="112"/>
      <c r="D984" s="112"/>
      <c r="E984" s="112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</row>
    <row r="985" spans="2:18">
      <c r="B985" s="112"/>
      <c r="C985" s="112"/>
      <c r="D985" s="112"/>
      <c r="E985" s="112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</row>
    <row r="986" spans="2:18">
      <c r="B986" s="112"/>
      <c r="C986" s="112"/>
      <c r="D986" s="112"/>
      <c r="E986" s="112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</row>
    <row r="987" spans="2:18">
      <c r="B987" s="112"/>
      <c r="C987" s="112"/>
      <c r="D987" s="112"/>
      <c r="E987" s="112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</row>
    <row r="988" spans="2:18">
      <c r="B988" s="112"/>
      <c r="C988" s="112"/>
      <c r="D988" s="112"/>
      <c r="E988" s="112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</row>
    <row r="989" spans="2:18">
      <c r="B989" s="112"/>
      <c r="C989" s="112"/>
      <c r="D989" s="112"/>
      <c r="E989" s="112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</row>
    <row r="990" spans="2:18">
      <c r="B990" s="112"/>
      <c r="C990" s="112"/>
      <c r="D990" s="112"/>
      <c r="E990" s="112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</row>
    <row r="991" spans="2:18">
      <c r="B991" s="112"/>
      <c r="C991" s="112"/>
      <c r="D991" s="112"/>
      <c r="E991" s="112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</row>
    <row r="992" spans="2:18">
      <c r="B992" s="112"/>
      <c r="C992" s="112"/>
      <c r="D992" s="112"/>
      <c r="E992" s="112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</row>
    <row r="993" spans="2:18">
      <c r="B993" s="112"/>
      <c r="C993" s="112"/>
      <c r="D993" s="112"/>
      <c r="E993" s="112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</row>
    <row r="994" spans="2:18">
      <c r="B994" s="112"/>
      <c r="C994" s="112"/>
      <c r="D994" s="112"/>
      <c r="E994" s="112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</row>
    <row r="995" spans="2:18">
      <c r="B995" s="112"/>
      <c r="C995" s="112"/>
      <c r="D995" s="112"/>
      <c r="E995" s="112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</row>
    <row r="996" spans="2:18">
      <c r="B996" s="112"/>
      <c r="C996" s="112"/>
      <c r="D996" s="112"/>
      <c r="E996" s="112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</row>
    <row r="997" spans="2:18">
      <c r="B997" s="112"/>
      <c r="C997" s="112"/>
      <c r="D997" s="112"/>
      <c r="E997" s="112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</row>
    <row r="998" spans="2:18">
      <c r="B998" s="112"/>
      <c r="C998" s="112"/>
      <c r="D998" s="112"/>
      <c r="E998" s="112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</row>
    <row r="999" spans="2:18">
      <c r="B999" s="112"/>
      <c r="C999" s="112"/>
      <c r="D999" s="112"/>
      <c r="E999" s="112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</row>
    <row r="1000" spans="2:18">
      <c r="B1000" s="112"/>
      <c r="C1000" s="112"/>
      <c r="D1000" s="112"/>
      <c r="E1000" s="112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</row>
    <row r="1001" spans="2:18">
      <c r="B1001" s="112"/>
      <c r="C1001" s="112"/>
      <c r="D1001" s="112"/>
      <c r="E1001" s="112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</row>
    <row r="1002" spans="2:18">
      <c r="B1002" s="112"/>
      <c r="C1002" s="112"/>
      <c r="D1002" s="112"/>
      <c r="E1002" s="112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</row>
    <row r="1003" spans="2:18">
      <c r="B1003" s="112"/>
      <c r="C1003" s="112"/>
      <c r="D1003" s="112"/>
      <c r="E1003" s="112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</row>
    <row r="1004" spans="2:18">
      <c r="B1004" s="112"/>
      <c r="C1004" s="112"/>
      <c r="D1004" s="112"/>
      <c r="E1004" s="112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</row>
    <row r="1005" spans="2:18">
      <c r="B1005" s="112"/>
      <c r="C1005" s="112"/>
      <c r="D1005" s="112"/>
      <c r="E1005" s="112"/>
      <c r="F1005" s="113"/>
      <c r="G1005" s="113"/>
      <c r="H1005" s="113"/>
      <c r="I1005" s="113"/>
      <c r="J1005" s="113"/>
      <c r="K1005" s="113"/>
      <c r="L1005" s="113"/>
      <c r="M1005" s="113"/>
      <c r="N1005" s="113"/>
      <c r="O1005" s="113"/>
      <c r="P1005" s="113"/>
      <c r="Q1005" s="113"/>
      <c r="R1005" s="113"/>
    </row>
    <row r="1006" spans="2:18">
      <c r="B1006" s="112"/>
      <c r="C1006" s="112"/>
      <c r="D1006" s="112"/>
      <c r="E1006" s="112"/>
      <c r="F1006" s="113"/>
      <c r="G1006" s="113"/>
      <c r="H1006" s="113"/>
      <c r="I1006" s="113"/>
      <c r="J1006" s="113"/>
      <c r="K1006" s="113"/>
      <c r="L1006" s="113"/>
      <c r="M1006" s="113"/>
      <c r="N1006" s="113"/>
      <c r="O1006" s="113"/>
      <c r="P1006" s="113"/>
      <c r="Q1006" s="113"/>
      <c r="R1006" s="113"/>
    </row>
    <row r="1007" spans="2:18">
      <c r="B1007" s="112"/>
      <c r="C1007" s="112"/>
      <c r="D1007" s="112"/>
      <c r="E1007" s="112"/>
      <c r="F1007" s="113"/>
      <c r="G1007" s="113"/>
      <c r="H1007" s="113"/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</row>
    <row r="1008" spans="2:18">
      <c r="B1008" s="112"/>
      <c r="C1008" s="112"/>
      <c r="D1008" s="112"/>
      <c r="E1008" s="112"/>
      <c r="F1008" s="113"/>
      <c r="G1008" s="113"/>
      <c r="H1008" s="113"/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</row>
    <row r="1009" spans="2:18">
      <c r="B1009" s="112"/>
      <c r="C1009" s="112"/>
      <c r="D1009" s="112"/>
      <c r="E1009" s="112"/>
      <c r="F1009" s="113"/>
      <c r="G1009" s="113"/>
      <c r="H1009" s="113"/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</row>
    <row r="1010" spans="2:18">
      <c r="B1010" s="112"/>
      <c r="C1010" s="112"/>
      <c r="D1010" s="112"/>
      <c r="E1010" s="112"/>
      <c r="F1010" s="113"/>
      <c r="G1010" s="113"/>
      <c r="H1010" s="113"/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</row>
    <row r="1011" spans="2:18">
      <c r="B1011" s="112"/>
      <c r="C1011" s="112"/>
      <c r="D1011" s="112"/>
      <c r="E1011" s="112"/>
      <c r="F1011" s="113"/>
      <c r="G1011" s="113"/>
      <c r="H1011" s="113"/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</row>
    <row r="1012" spans="2:18">
      <c r="B1012" s="112"/>
      <c r="C1012" s="112"/>
      <c r="D1012" s="112"/>
      <c r="E1012" s="112"/>
      <c r="F1012" s="113"/>
      <c r="G1012" s="113"/>
      <c r="H1012" s="113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</row>
    <row r="1013" spans="2:18">
      <c r="B1013" s="112"/>
      <c r="C1013" s="112"/>
      <c r="D1013" s="112"/>
      <c r="E1013" s="112"/>
      <c r="F1013" s="113"/>
      <c r="G1013" s="113"/>
      <c r="H1013" s="113"/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</row>
    <row r="1014" spans="2:18">
      <c r="B1014" s="112"/>
      <c r="C1014" s="112"/>
      <c r="D1014" s="112"/>
      <c r="E1014" s="112"/>
      <c r="F1014" s="113"/>
      <c r="G1014" s="113"/>
      <c r="H1014" s="113"/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</row>
    <row r="1015" spans="2:18">
      <c r="B1015" s="112"/>
      <c r="C1015" s="112"/>
      <c r="D1015" s="112"/>
      <c r="E1015" s="112"/>
      <c r="F1015" s="113"/>
      <c r="G1015" s="113"/>
      <c r="H1015" s="113"/>
      <c r="I1015" s="113"/>
      <c r="J1015" s="113"/>
      <c r="K1015" s="113"/>
      <c r="L1015" s="113"/>
      <c r="M1015" s="113"/>
      <c r="N1015" s="113"/>
      <c r="O1015" s="113"/>
      <c r="P1015" s="113"/>
      <c r="Q1015" s="113"/>
      <c r="R1015" s="113"/>
    </row>
    <row r="1016" spans="2:18">
      <c r="B1016" s="112"/>
      <c r="C1016" s="112"/>
      <c r="D1016" s="112"/>
      <c r="E1016" s="112"/>
      <c r="F1016" s="113"/>
      <c r="G1016" s="113"/>
      <c r="H1016" s="113"/>
      <c r="I1016" s="113"/>
      <c r="J1016" s="113"/>
      <c r="K1016" s="113"/>
      <c r="L1016" s="113"/>
      <c r="M1016" s="113"/>
      <c r="N1016" s="113"/>
      <c r="O1016" s="113"/>
      <c r="P1016" s="113"/>
      <c r="Q1016" s="113"/>
      <c r="R1016" s="113"/>
    </row>
    <row r="1017" spans="2:18">
      <c r="B1017" s="112"/>
      <c r="C1017" s="112"/>
      <c r="D1017" s="112"/>
      <c r="E1017" s="112"/>
      <c r="F1017" s="113"/>
      <c r="G1017" s="113"/>
      <c r="H1017" s="113"/>
      <c r="I1017" s="113"/>
      <c r="J1017" s="113"/>
      <c r="K1017" s="113"/>
      <c r="L1017" s="113"/>
      <c r="M1017" s="113"/>
      <c r="N1017" s="113"/>
      <c r="O1017" s="113"/>
      <c r="P1017" s="113"/>
      <c r="Q1017" s="113"/>
      <c r="R1017" s="113"/>
    </row>
    <row r="1018" spans="2:18">
      <c r="B1018" s="112"/>
      <c r="C1018" s="112"/>
      <c r="D1018" s="112"/>
      <c r="E1018" s="112"/>
      <c r="F1018" s="113"/>
      <c r="G1018" s="113"/>
      <c r="H1018" s="113"/>
      <c r="I1018" s="113"/>
      <c r="J1018" s="113"/>
      <c r="K1018" s="113"/>
      <c r="L1018" s="113"/>
      <c r="M1018" s="113"/>
      <c r="N1018" s="113"/>
      <c r="O1018" s="113"/>
      <c r="P1018" s="113"/>
      <c r="Q1018" s="113"/>
      <c r="R1018" s="113"/>
    </row>
    <row r="1019" spans="2:18">
      <c r="B1019" s="112"/>
      <c r="C1019" s="112"/>
      <c r="D1019" s="112"/>
      <c r="E1019" s="112"/>
      <c r="F1019" s="113"/>
      <c r="G1019" s="113"/>
      <c r="H1019" s="113"/>
      <c r="I1019" s="113"/>
      <c r="J1019" s="113"/>
      <c r="K1019" s="113"/>
      <c r="L1019" s="113"/>
      <c r="M1019" s="113"/>
      <c r="N1019" s="113"/>
      <c r="O1019" s="113"/>
      <c r="P1019" s="113"/>
      <c r="Q1019" s="113"/>
      <c r="R1019" s="113"/>
    </row>
    <row r="1020" spans="2:18">
      <c r="B1020" s="112"/>
      <c r="C1020" s="112"/>
      <c r="D1020" s="112"/>
      <c r="E1020" s="112"/>
      <c r="F1020" s="113"/>
      <c r="G1020" s="113"/>
      <c r="H1020" s="113"/>
      <c r="I1020" s="113"/>
      <c r="J1020" s="113"/>
      <c r="K1020" s="113"/>
      <c r="L1020" s="113"/>
      <c r="M1020" s="113"/>
      <c r="N1020" s="113"/>
      <c r="O1020" s="113"/>
      <c r="P1020" s="113"/>
      <c r="Q1020" s="113"/>
      <c r="R1020" s="113"/>
    </row>
    <row r="1021" spans="2:18">
      <c r="B1021" s="112"/>
      <c r="C1021" s="112"/>
      <c r="D1021" s="112"/>
      <c r="E1021" s="112"/>
      <c r="F1021" s="113"/>
      <c r="G1021" s="113"/>
      <c r="H1021" s="113"/>
      <c r="I1021" s="113"/>
      <c r="J1021" s="113"/>
      <c r="K1021" s="113"/>
      <c r="L1021" s="113"/>
      <c r="M1021" s="113"/>
      <c r="N1021" s="113"/>
      <c r="O1021" s="113"/>
      <c r="P1021" s="113"/>
      <c r="Q1021" s="113"/>
      <c r="R1021" s="113"/>
    </row>
    <row r="1022" spans="2:18">
      <c r="B1022" s="112"/>
      <c r="C1022" s="112"/>
      <c r="D1022" s="112"/>
      <c r="E1022" s="112"/>
      <c r="F1022" s="113"/>
      <c r="G1022" s="113"/>
      <c r="H1022" s="113"/>
      <c r="I1022" s="113"/>
      <c r="J1022" s="113"/>
      <c r="K1022" s="113"/>
      <c r="L1022" s="113"/>
      <c r="M1022" s="113"/>
      <c r="N1022" s="113"/>
      <c r="O1022" s="113"/>
      <c r="P1022" s="113"/>
      <c r="Q1022" s="113"/>
      <c r="R1022" s="113"/>
    </row>
    <row r="1023" spans="2:18">
      <c r="B1023" s="112"/>
      <c r="C1023" s="112"/>
      <c r="D1023" s="112"/>
      <c r="E1023" s="112"/>
      <c r="F1023" s="113"/>
      <c r="G1023" s="113"/>
      <c r="H1023" s="113"/>
      <c r="I1023" s="113"/>
      <c r="J1023" s="113"/>
      <c r="K1023" s="113"/>
      <c r="L1023" s="113"/>
      <c r="M1023" s="113"/>
      <c r="N1023" s="113"/>
      <c r="O1023" s="113"/>
      <c r="P1023" s="113"/>
      <c r="Q1023" s="113"/>
      <c r="R1023" s="113"/>
    </row>
    <row r="1024" spans="2:18">
      <c r="B1024" s="112"/>
      <c r="C1024" s="112"/>
      <c r="D1024" s="112"/>
      <c r="E1024" s="112"/>
      <c r="F1024" s="113"/>
      <c r="G1024" s="113"/>
      <c r="H1024" s="113"/>
      <c r="I1024" s="113"/>
      <c r="J1024" s="113"/>
      <c r="K1024" s="113"/>
      <c r="L1024" s="113"/>
      <c r="M1024" s="113"/>
      <c r="N1024" s="113"/>
      <c r="O1024" s="113"/>
      <c r="P1024" s="113"/>
      <c r="Q1024" s="113"/>
      <c r="R1024" s="113"/>
    </row>
    <row r="1025" spans="2:18">
      <c r="B1025" s="112"/>
      <c r="C1025" s="112"/>
      <c r="D1025" s="112"/>
      <c r="E1025" s="112"/>
      <c r="F1025" s="113"/>
      <c r="G1025" s="113"/>
      <c r="H1025" s="113"/>
      <c r="I1025" s="113"/>
      <c r="J1025" s="113"/>
      <c r="K1025" s="113"/>
      <c r="L1025" s="113"/>
      <c r="M1025" s="113"/>
      <c r="N1025" s="113"/>
      <c r="O1025" s="113"/>
      <c r="P1025" s="113"/>
      <c r="Q1025" s="113"/>
      <c r="R1025" s="113"/>
    </row>
    <row r="1026" spans="2:18">
      <c r="B1026" s="112"/>
      <c r="C1026" s="112"/>
      <c r="D1026" s="112"/>
      <c r="E1026" s="112"/>
      <c r="F1026" s="113"/>
      <c r="G1026" s="113"/>
      <c r="H1026" s="113"/>
      <c r="I1026" s="113"/>
      <c r="J1026" s="113"/>
      <c r="K1026" s="113"/>
      <c r="L1026" s="113"/>
      <c r="M1026" s="113"/>
      <c r="N1026" s="113"/>
      <c r="O1026" s="113"/>
      <c r="P1026" s="113"/>
      <c r="Q1026" s="113"/>
      <c r="R1026" s="113"/>
    </row>
    <row r="1027" spans="2:18">
      <c r="B1027" s="112"/>
      <c r="C1027" s="112"/>
      <c r="D1027" s="112"/>
      <c r="E1027" s="112"/>
      <c r="F1027" s="113"/>
      <c r="G1027" s="113"/>
      <c r="H1027" s="113"/>
      <c r="I1027" s="113"/>
      <c r="J1027" s="113"/>
      <c r="K1027" s="113"/>
      <c r="L1027" s="113"/>
      <c r="M1027" s="113"/>
      <c r="N1027" s="113"/>
      <c r="O1027" s="113"/>
      <c r="P1027" s="113"/>
      <c r="Q1027" s="113"/>
      <c r="R1027" s="113"/>
    </row>
    <row r="1028" spans="2:18">
      <c r="B1028" s="112"/>
      <c r="C1028" s="112"/>
      <c r="D1028" s="112"/>
      <c r="E1028" s="112"/>
      <c r="F1028" s="113"/>
      <c r="G1028" s="113"/>
      <c r="H1028" s="113"/>
      <c r="I1028" s="113"/>
      <c r="J1028" s="113"/>
      <c r="K1028" s="113"/>
      <c r="L1028" s="113"/>
      <c r="M1028" s="113"/>
      <c r="N1028" s="113"/>
      <c r="O1028" s="113"/>
      <c r="P1028" s="113"/>
      <c r="Q1028" s="113"/>
      <c r="R1028" s="113"/>
    </row>
    <row r="1029" spans="2:18">
      <c r="B1029" s="112"/>
      <c r="C1029" s="112"/>
      <c r="D1029" s="112"/>
      <c r="E1029" s="112"/>
      <c r="F1029" s="113"/>
      <c r="G1029" s="113"/>
      <c r="H1029" s="113"/>
      <c r="I1029" s="113"/>
      <c r="J1029" s="113"/>
      <c r="K1029" s="113"/>
      <c r="L1029" s="113"/>
      <c r="M1029" s="113"/>
      <c r="N1029" s="113"/>
      <c r="O1029" s="113"/>
      <c r="P1029" s="113"/>
      <c r="Q1029" s="113"/>
      <c r="R1029" s="113"/>
    </row>
    <row r="1030" spans="2:18">
      <c r="B1030" s="112"/>
      <c r="C1030" s="112"/>
      <c r="D1030" s="112"/>
      <c r="E1030" s="112"/>
      <c r="F1030" s="113"/>
      <c r="G1030" s="113"/>
      <c r="H1030" s="113"/>
      <c r="I1030" s="113"/>
      <c r="J1030" s="113"/>
      <c r="K1030" s="113"/>
      <c r="L1030" s="113"/>
      <c r="M1030" s="113"/>
      <c r="N1030" s="113"/>
      <c r="O1030" s="113"/>
      <c r="P1030" s="113"/>
      <c r="Q1030" s="113"/>
      <c r="R1030" s="113"/>
    </row>
    <row r="1031" spans="2:18">
      <c r="B1031" s="112"/>
      <c r="C1031" s="112"/>
      <c r="D1031" s="112"/>
      <c r="E1031" s="112"/>
      <c r="F1031" s="113"/>
      <c r="G1031" s="113"/>
      <c r="H1031" s="113"/>
      <c r="I1031" s="113"/>
      <c r="J1031" s="113"/>
      <c r="K1031" s="113"/>
      <c r="L1031" s="113"/>
      <c r="M1031" s="113"/>
      <c r="N1031" s="113"/>
      <c r="O1031" s="113"/>
      <c r="P1031" s="113"/>
      <c r="Q1031" s="113"/>
      <c r="R1031" s="113"/>
    </row>
    <row r="1032" spans="2:18">
      <c r="B1032" s="112"/>
      <c r="C1032" s="112"/>
      <c r="D1032" s="112"/>
      <c r="E1032" s="112"/>
      <c r="F1032" s="113"/>
      <c r="G1032" s="113"/>
      <c r="H1032" s="113"/>
      <c r="I1032" s="113"/>
      <c r="J1032" s="113"/>
      <c r="K1032" s="113"/>
      <c r="L1032" s="113"/>
      <c r="M1032" s="113"/>
      <c r="N1032" s="113"/>
      <c r="O1032" s="113"/>
      <c r="P1032" s="113"/>
      <c r="Q1032" s="113"/>
      <c r="R1032" s="113"/>
    </row>
    <row r="1033" spans="2:18">
      <c r="B1033" s="112"/>
      <c r="C1033" s="112"/>
      <c r="D1033" s="112"/>
      <c r="E1033" s="112"/>
      <c r="F1033" s="113"/>
      <c r="G1033" s="113"/>
      <c r="H1033" s="113"/>
      <c r="I1033" s="113"/>
      <c r="J1033" s="113"/>
      <c r="K1033" s="113"/>
      <c r="L1033" s="113"/>
      <c r="M1033" s="113"/>
      <c r="N1033" s="113"/>
      <c r="O1033" s="113"/>
      <c r="P1033" s="113"/>
      <c r="Q1033" s="113"/>
      <c r="R1033" s="113"/>
    </row>
    <row r="1034" spans="2:18">
      <c r="B1034" s="112"/>
      <c r="C1034" s="112"/>
      <c r="D1034" s="112"/>
      <c r="E1034" s="112"/>
      <c r="F1034" s="113"/>
      <c r="G1034" s="113"/>
      <c r="H1034" s="113"/>
      <c r="I1034" s="113"/>
      <c r="J1034" s="113"/>
      <c r="K1034" s="113"/>
      <c r="L1034" s="113"/>
      <c r="M1034" s="113"/>
      <c r="N1034" s="113"/>
      <c r="O1034" s="113"/>
      <c r="P1034" s="113"/>
      <c r="Q1034" s="113"/>
      <c r="R1034" s="113"/>
    </row>
    <row r="1035" spans="2:18">
      <c r="B1035" s="112"/>
      <c r="C1035" s="112"/>
      <c r="D1035" s="112"/>
      <c r="E1035" s="112"/>
      <c r="F1035" s="113"/>
      <c r="G1035" s="113"/>
      <c r="H1035" s="113"/>
      <c r="I1035" s="113"/>
      <c r="J1035" s="113"/>
      <c r="K1035" s="113"/>
      <c r="L1035" s="113"/>
      <c r="M1035" s="113"/>
      <c r="N1035" s="113"/>
      <c r="O1035" s="113"/>
      <c r="P1035" s="113"/>
      <c r="Q1035" s="113"/>
      <c r="R1035" s="113"/>
    </row>
    <row r="1036" spans="2:18">
      <c r="B1036" s="112"/>
      <c r="C1036" s="112"/>
      <c r="D1036" s="112"/>
      <c r="E1036" s="112"/>
      <c r="F1036" s="113"/>
      <c r="G1036" s="113"/>
      <c r="H1036" s="113"/>
      <c r="I1036" s="113"/>
      <c r="J1036" s="113"/>
      <c r="K1036" s="113"/>
      <c r="L1036" s="113"/>
      <c r="M1036" s="113"/>
      <c r="N1036" s="113"/>
      <c r="O1036" s="113"/>
      <c r="P1036" s="113"/>
      <c r="Q1036" s="113"/>
      <c r="R1036" s="113"/>
    </row>
    <row r="1037" spans="2:18">
      <c r="B1037" s="112"/>
      <c r="C1037" s="112"/>
      <c r="D1037" s="112"/>
      <c r="E1037" s="112"/>
      <c r="F1037" s="113"/>
      <c r="G1037" s="113"/>
      <c r="H1037" s="113"/>
      <c r="I1037" s="113"/>
      <c r="J1037" s="113"/>
      <c r="K1037" s="113"/>
      <c r="L1037" s="113"/>
      <c r="M1037" s="113"/>
      <c r="N1037" s="113"/>
      <c r="O1037" s="113"/>
      <c r="P1037" s="113"/>
      <c r="Q1037" s="113"/>
      <c r="R1037" s="113"/>
    </row>
    <row r="1038" spans="2:18">
      <c r="B1038" s="112"/>
      <c r="C1038" s="112"/>
      <c r="D1038" s="112"/>
      <c r="E1038" s="112"/>
      <c r="F1038" s="113"/>
      <c r="G1038" s="113"/>
      <c r="H1038" s="113"/>
      <c r="I1038" s="113"/>
      <c r="J1038" s="113"/>
      <c r="K1038" s="113"/>
      <c r="L1038" s="113"/>
      <c r="M1038" s="113"/>
      <c r="N1038" s="113"/>
      <c r="O1038" s="113"/>
      <c r="P1038" s="113"/>
      <c r="Q1038" s="113"/>
      <c r="R1038" s="113"/>
    </row>
    <row r="1039" spans="2:18">
      <c r="B1039" s="112"/>
      <c r="C1039" s="112"/>
      <c r="D1039" s="112"/>
      <c r="E1039" s="112"/>
      <c r="F1039" s="113"/>
      <c r="G1039" s="113"/>
      <c r="H1039" s="113"/>
      <c r="I1039" s="113"/>
      <c r="J1039" s="113"/>
      <c r="K1039" s="113"/>
      <c r="L1039" s="113"/>
      <c r="M1039" s="113"/>
      <c r="N1039" s="113"/>
      <c r="O1039" s="113"/>
      <c r="P1039" s="113"/>
      <c r="Q1039" s="113"/>
      <c r="R1039" s="113"/>
    </row>
    <row r="1040" spans="2:18">
      <c r="B1040" s="112"/>
      <c r="C1040" s="112"/>
      <c r="D1040" s="112"/>
      <c r="E1040" s="112"/>
      <c r="F1040" s="113"/>
      <c r="G1040" s="113"/>
      <c r="H1040" s="113"/>
      <c r="I1040" s="113"/>
      <c r="J1040" s="113"/>
      <c r="K1040" s="113"/>
      <c r="L1040" s="113"/>
      <c r="M1040" s="113"/>
      <c r="N1040" s="113"/>
      <c r="O1040" s="113"/>
      <c r="P1040" s="113"/>
      <c r="Q1040" s="113"/>
      <c r="R1040" s="113"/>
    </row>
    <row r="1041" spans="2:18">
      <c r="B1041" s="112"/>
      <c r="C1041" s="112"/>
      <c r="D1041" s="112"/>
      <c r="E1041" s="112"/>
      <c r="F1041" s="113"/>
      <c r="G1041" s="113"/>
      <c r="H1041" s="113"/>
      <c r="I1041" s="113"/>
      <c r="J1041" s="113"/>
      <c r="K1041" s="113"/>
      <c r="L1041" s="113"/>
      <c r="M1041" s="113"/>
      <c r="N1041" s="113"/>
      <c r="O1041" s="113"/>
      <c r="P1041" s="113"/>
      <c r="Q1041" s="113"/>
      <c r="R1041" s="113"/>
    </row>
    <row r="1042" spans="2:18">
      <c r="B1042" s="112"/>
      <c r="C1042" s="112"/>
      <c r="D1042" s="112"/>
      <c r="E1042" s="112"/>
      <c r="F1042" s="113"/>
      <c r="G1042" s="113"/>
      <c r="H1042" s="113"/>
      <c r="I1042" s="113"/>
      <c r="J1042" s="113"/>
      <c r="K1042" s="113"/>
      <c r="L1042" s="113"/>
      <c r="M1042" s="113"/>
      <c r="N1042" s="113"/>
      <c r="O1042" s="113"/>
      <c r="P1042" s="113"/>
      <c r="Q1042" s="113"/>
      <c r="R1042" s="113"/>
    </row>
    <row r="1043" spans="2:18">
      <c r="B1043" s="112"/>
      <c r="C1043" s="112"/>
      <c r="D1043" s="112"/>
      <c r="E1043" s="112"/>
      <c r="F1043" s="113"/>
      <c r="G1043" s="113"/>
      <c r="H1043" s="113"/>
      <c r="I1043" s="113"/>
      <c r="J1043" s="113"/>
      <c r="K1043" s="113"/>
      <c r="L1043" s="113"/>
      <c r="M1043" s="113"/>
      <c r="N1043" s="113"/>
      <c r="O1043" s="113"/>
      <c r="P1043" s="113"/>
      <c r="Q1043" s="113"/>
      <c r="R1043" s="113"/>
    </row>
    <row r="1044" spans="2:18">
      <c r="B1044" s="112"/>
      <c r="C1044" s="112"/>
      <c r="D1044" s="112"/>
      <c r="E1044" s="112"/>
      <c r="F1044" s="113"/>
      <c r="G1044" s="113"/>
      <c r="H1044" s="113"/>
      <c r="I1044" s="113"/>
      <c r="J1044" s="113"/>
      <c r="K1044" s="113"/>
      <c r="L1044" s="113"/>
      <c r="M1044" s="113"/>
      <c r="N1044" s="113"/>
      <c r="O1044" s="113"/>
      <c r="P1044" s="113"/>
      <c r="Q1044" s="113"/>
      <c r="R1044" s="113"/>
    </row>
    <row r="1045" spans="2:18">
      <c r="B1045" s="112"/>
      <c r="C1045" s="112"/>
      <c r="D1045" s="112"/>
      <c r="E1045" s="112"/>
      <c r="F1045" s="113"/>
      <c r="G1045" s="113"/>
      <c r="H1045" s="113"/>
      <c r="I1045" s="113"/>
      <c r="J1045" s="113"/>
      <c r="K1045" s="113"/>
      <c r="L1045" s="113"/>
      <c r="M1045" s="113"/>
      <c r="N1045" s="113"/>
      <c r="O1045" s="113"/>
      <c r="P1045" s="113"/>
      <c r="Q1045" s="113"/>
      <c r="R1045" s="113"/>
    </row>
    <row r="1046" spans="2:18">
      <c r="B1046" s="112"/>
      <c r="C1046" s="112"/>
      <c r="D1046" s="112"/>
      <c r="E1046" s="112"/>
      <c r="F1046" s="113"/>
      <c r="G1046" s="113"/>
      <c r="H1046" s="113"/>
      <c r="I1046" s="113"/>
      <c r="J1046" s="113"/>
      <c r="K1046" s="113"/>
      <c r="L1046" s="113"/>
      <c r="M1046" s="113"/>
      <c r="N1046" s="113"/>
      <c r="O1046" s="113"/>
      <c r="P1046" s="113"/>
      <c r="Q1046" s="113"/>
      <c r="R1046" s="113"/>
    </row>
    <row r="1047" spans="2:18">
      <c r="B1047" s="112"/>
      <c r="C1047" s="112"/>
      <c r="D1047" s="112"/>
      <c r="E1047" s="112"/>
      <c r="F1047" s="113"/>
      <c r="G1047" s="113"/>
      <c r="H1047" s="113"/>
      <c r="I1047" s="113"/>
      <c r="J1047" s="113"/>
      <c r="K1047" s="113"/>
      <c r="L1047" s="113"/>
      <c r="M1047" s="113"/>
      <c r="N1047" s="113"/>
      <c r="O1047" s="113"/>
      <c r="P1047" s="113"/>
      <c r="Q1047" s="113"/>
      <c r="R1047" s="113"/>
    </row>
    <row r="1048" spans="2:18">
      <c r="B1048" s="112"/>
      <c r="C1048" s="112"/>
      <c r="D1048" s="112"/>
      <c r="E1048" s="112"/>
      <c r="F1048" s="113"/>
      <c r="G1048" s="113"/>
      <c r="H1048" s="113"/>
      <c r="I1048" s="113"/>
      <c r="J1048" s="113"/>
      <c r="K1048" s="113"/>
      <c r="L1048" s="113"/>
      <c r="M1048" s="113"/>
      <c r="N1048" s="113"/>
      <c r="O1048" s="113"/>
      <c r="P1048" s="113"/>
      <c r="Q1048" s="113"/>
      <c r="R1048" s="113"/>
    </row>
    <row r="1049" spans="2:18">
      <c r="B1049" s="112"/>
      <c r="C1049" s="112"/>
      <c r="D1049" s="112"/>
      <c r="E1049" s="112"/>
      <c r="F1049" s="113"/>
      <c r="G1049" s="113"/>
      <c r="H1049" s="113"/>
      <c r="I1049" s="113"/>
      <c r="J1049" s="113"/>
      <c r="K1049" s="113"/>
      <c r="L1049" s="113"/>
      <c r="M1049" s="113"/>
      <c r="N1049" s="113"/>
      <c r="O1049" s="113"/>
      <c r="P1049" s="113"/>
      <c r="Q1049" s="113"/>
      <c r="R1049" s="113"/>
    </row>
    <row r="1050" spans="2:18">
      <c r="B1050" s="112"/>
      <c r="C1050" s="112"/>
      <c r="D1050" s="112"/>
      <c r="E1050" s="112"/>
      <c r="F1050" s="113"/>
      <c r="G1050" s="113"/>
      <c r="H1050" s="113"/>
      <c r="I1050" s="113"/>
      <c r="J1050" s="113"/>
      <c r="K1050" s="113"/>
      <c r="L1050" s="113"/>
      <c r="M1050" s="113"/>
      <c r="N1050" s="113"/>
      <c r="O1050" s="113"/>
      <c r="P1050" s="113"/>
      <c r="Q1050" s="113"/>
      <c r="R1050" s="113"/>
    </row>
    <row r="1051" spans="2:18">
      <c r="B1051" s="112"/>
      <c r="C1051" s="112"/>
      <c r="D1051" s="112"/>
      <c r="E1051" s="112"/>
      <c r="F1051" s="113"/>
      <c r="G1051" s="113"/>
      <c r="H1051" s="113"/>
      <c r="I1051" s="113"/>
      <c r="J1051" s="113"/>
      <c r="K1051" s="113"/>
      <c r="L1051" s="113"/>
      <c r="M1051" s="113"/>
      <c r="N1051" s="113"/>
      <c r="O1051" s="113"/>
      <c r="P1051" s="113"/>
      <c r="Q1051" s="113"/>
      <c r="R1051" s="113"/>
    </row>
    <row r="1052" spans="2:18">
      <c r="B1052" s="112"/>
      <c r="C1052" s="112"/>
      <c r="D1052" s="112"/>
      <c r="E1052" s="112"/>
      <c r="F1052" s="113"/>
      <c r="G1052" s="113"/>
      <c r="H1052" s="113"/>
      <c r="I1052" s="113"/>
      <c r="J1052" s="113"/>
      <c r="K1052" s="113"/>
      <c r="L1052" s="113"/>
      <c r="M1052" s="113"/>
      <c r="N1052" s="113"/>
      <c r="O1052" s="113"/>
      <c r="P1052" s="113"/>
      <c r="Q1052" s="113"/>
      <c r="R1052" s="113"/>
    </row>
    <row r="1053" spans="2:18">
      <c r="B1053" s="112"/>
      <c r="C1053" s="112"/>
      <c r="D1053" s="112"/>
      <c r="E1053" s="112"/>
      <c r="F1053" s="113"/>
      <c r="G1053" s="113"/>
      <c r="H1053" s="113"/>
      <c r="I1053" s="113"/>
      <c r="J1053" s="113"/>
      <c r="K1053" s="113"/>
      <c r="L1053" s="113"/>
      <c r="M1053" s="113"/>
      <c r="N1053" s="113"/>
      <c r="O1053" s="113"/>
      <c r="P1053" s="113"/>
      <c r="Q1053" s="113"/>
      <c r="R1053" s="113"/>
    </row>
    <row r="1054" spans="2:18">
      <c r="B1054" s="112"/>
      <c r="C1054" s="112"/>
      <c r="D1054" s="112"/>
      <c r="E1054" s="112"/>
      <c r="F1054" s="113"/>
      <c r="G1054" s="113"/>
      <c r="H1054" s="113"/>
      <c r="I1054" s="113"/>
      <c r="J1054" s="113"/>
      <c r="K1054" s="113"/>
      <c r="L1054" s="113"/>
      <c r="M1054" s="113"/>
      <c r="N1054" s="113"/>
      <c r="O1054" s="113"/>
      <c r="P1054" s="113"/>
      <c r="Q1054" s="113"/>
      <c r="R1054" s="113"/>
    </row>
    <row r="1055" spans="2:18">
      <c r="B1055" s="112"/>
      <c r="C1055" s="112"/>
      <c r="D1055" s="112"/>
      <c r="E1055" s="112"/>
      <c r="F1055" s="113"/>
      <c r="G1055" s="113"/>
      <c r="H1055" s="113"/>
      <c r="I1055" s="113"/>
      <c r="J1055" s="113"/>
      <c r="K1055" s="113"/>
      <c r="L1055" s="113"/>
      <c r="M1055" s="113"/>
      <c r="N1055" s="113"/>
      <c r="O1055" s="113"/>
      <c r="P1055" s="113"/>
      <c r="Q1055" s="113"/>
      <c r="R1055" s="113"/>
    </row>
    <row r="1056" spans="2:18">
      <c r="B1056" s="112"/>
      <c r="C1056" s="112"/>
      <c r="D1056" s="112"/>
      <c r="E1056" s="112"/>
      <c r="F1056" s="113"/>
      <c r="G1056" s="113"/>
      <c r="H1056" s="113"/>
      <c r="I1056" s="113"/>
      <c r="J1056" s="113"/>
      <c r="K1056" s="113"/>
      <c r="L1056" s="113"/>
      <c r="M1056" s="113"/>
      <c r="N1056" s="113"/>
      <c r="O1056" s="113"/>
      <c r="P1056" s="113"/>
      <c r="Q1056" s="113"/>
      <c r="R1056" s="113"/>
    </row>
    <row r="1057" spans="2:18">
      <c r="B1057" s="112"/>
      <c r="C1057" s="112"/>
      <c r="D1057" s="112"/>
      <c r="E1057" s="112"/>
      <c r="F1057" s="113"/>
      <c r="G1057" s="113"/>
      <c r="H1057" s="113"/>
      <c r="I1057" s="113"/>
      <c r="J1057" s="113"/>
      <c r="K1057" s="113"/>
      <c r="L1057" s="113"/>
      <c r="M1057" s="113"/>
      <c r="N1057" s="113"/>
      <c r="O1057" s="113"/>
      <c r="P1057" s="113"/>
      <c r="Q1057" s="113"/>
      <c r="R1057" s="113"/>
    </row>
    <row r="1058" spans="2:18">
      <c r="B1058" s="112"/>
      <c r="C1058" s="112"/>
      <c r="D1058" s="112"/>
      <c r="E1058" s="112"/>
      <c r="F1058" s="113"/>
      <c r="G1058" s="113"/>
      <c r="H1058" s="113"/>
      <c r="I1058" s="113"/>
      <c r="J1058" s="113"/>
      <c r="K1058" s="113"/>
      <c r="L1058" s="113"/>
      <c r="M1058" s="113"/>
      <c r="N1058" s="113"/>
      <c r="O1058" s="113"/>
      <c r="P1058" s="113"/>
      <c r="Q1058" s="113"/>
      <c r="R1058" s="113"/>
    </row>
    <row r="1059" spans="2:18">
      <c r="B1059" s="112"/>
      <c r="C1059" s="112"/>
      <c r="D1059" s="112"/>
      <c r="E1059" s="112"/>
      <c r="F1059" s="113"/>
      <c r="G1059" s="113"/>
      <c r="H1059" s="113"/>
      <c r="I1059" s="113"/>
      <c r="J1059" s="113"/>
      <c r="K1059" s="113"/>
      <c r="L1059" s="113"/>
      <c r="M1059" s="113"/>
      <c r="N1059" s="113"/>
      <c r="O1059" s="113"/>
      <c r="P1059" s="113"/>
      <c r="Q1059" s="113"/>
      <c r="R1059" s="113"/>
    </row>
    <row r="1060" spans="2:18">
      <c r="B1060" s="112"/>
      <c r="C1060" s="112"/>
      <c r="D1060" s="112"/>
      <c r="E1060" s="112"/>
      <c r="F1060" s="113"/>
      <c r="G1060" s="113"/>
      <c r="H1060" s="113"/>
      <c r="I1060" s="113"/>
      <c r="J1060" s="113"/>
      <c r="K1060" s="113"/>
      <c r="L1060" s="113"/>
      <c r="M1060" s="113"/>
      <c r="N1060" s="113"/>
      <c r="O1060" s="113"/>
      <c r="P1060" s="113"/>
      <c r="Q1060" s="113"/>
      <c r="R1060" s="113"/>
    </row>
    <row r="1061" spans="2:18">
      <c r="B1061" s="112"/>
      <c r="C1061" s="112"/>
      <c r="D1061" s="112"/>
      <c r="E1061" s="112"/>
      <c r="F1061" s="113"/>
      <c r="G1061" s="113"/>
      <c r="H1061" s="113"/>
      <c r="I1061" s="113"/>
      <c r="J1061" s="113"/>
      <c r="K1061" s="113"/>
      <c r="L1061" s="113"/>
      <c r="M1061" s="113"/>
      <c r="N1061" s="113"/>
      <c r="O1061" s="113"/>
      <c r="P1061" s="113"/>
      <c r="Q1061" s="113"/>
      <c r="R1061" s="113"/>
    </row>
    <row r="1062" spans="2:18">
      <c r="B1062" s="112"/>
      <c r="C1062" s="112"/>
      <c r="D1062" s="112"/>
      <c r="E1062" s="112"/>
      <c r="F1062" s="113"/>
      <c r="G1062" s="113"/>
      <c r="H1062" s="113"/>
      <c r="I1062" s="113"/>
      <c r="J1062" s="113"/>
      <c r="K1062" s="113"/>
      <c r="L1062" s="113"/>
      <c r="M1062" s="113"/>
      <c r="N1062" s="113"/>
      <c r="O1062" s="113"/>
      <c r="P1062" s="113"/>
      <c r="Q1062" s="113"/>
      <c r="R1062" s="113"/>
    </row>
    <row r="1063" spans="2:18">
      <c r="B1063" s="112"/>
      <c r="C1063" s="112"/>
      <c r="D1063" s="112"/>
      <c r="E1063" s="112"/>
      <c r="F1063" s="113"/>
      <c r="G1063" s="113"/>
      <c r="H1063" s="113"/>
      <c r="I1063" s="113"/>
      <c r="J1063" s="113"/>
      <c r="K1063" s="113"/>
      <c r="L1063" s="113"/>
      <c r="M1063" s="113"/>
      <c r="N1063" s="113"/>
      <c r="O1063" s="113"/>
      <c r="P1063" s="113"/>
      <c r="Q1063" s="113"/>
      <c r="R1063" s="113"/>
    </row>
    <row r="1064" spans="2:18">
      <c r="B1064" s="112"/>
      <c r="C1064" s="112"/>
      <c r="D1064" s="112"/>
      <c r="E1064" s="112"/>
      <c r="F1064" s="113"/>
      <c r="G1064" s="113"/>
      <c r="H1064" s="113"/>
      <c r="I1064" s="113"/>
      <c r="J1064" s="113"/>
      <c r="K1064" s="113"/>
      <c r="L1064" s="113"/>
      <c r="M1064" s="113"/>
      <c r="N1064" s="113"/>
      <c r="O1064" s="113"/>
      <c r="P1064" s="113"/>
      <c r="Q1064" s="113"/>
      <c r="R1064" s="113"/>
    </row>
    <row r="1065" spans="2:18">
      <c r="B1065" s="112"/>
      <c r="C1065" s="112"/>
      <c r="D1065" s="112"/>
      <c r="E1065" s="112"/>
      <c r="F1065" s="113"/>
      <c r="G1065" s="113"/>
      <c r="H1065" s="113"/>
      <c r="I1065" s="113"/>
      <c r="J1065" s="113"/>
      <c r="K1065" s="113"/>
      <c r="L1065" s="113"/>
      <c r="M1065" s="113"/>
      <c r="N1065" s="113"/>
      <c r="O1065" s="113"/>
      <c r="P1065" s="113"/>
      <c r="Q1065" s="113"/>
      <c r="R1065" s="113"/>
    </row>
    <row r="1066" spans="2:18">
      <c r="B1066" s="112"/>
      <c r="C1066" s="112"/>
      <c r="D1066" s="112"/>
      <c r="E1066" s="112"/>
      <c r="F1066" s="113"/>
      <c r="G1066" s="113"/>
      <c r="H1066" s="113"/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</row>
  </sheetData>
  <sheetProtection sheet="1" objects="1" scenarios="1"/>
  <mergeCells count="1">
    <mergeCell ref="B6:R6"/>
  </mergeCells>
  <phoneticPr fontId="5" type="noConversion"/>
  <conditionalFormatting sqref="B199:B201">
    <cfRule type="cellIs" dxfId="51" priority="224" operator="equal">
      <formula>2958465</formula>
    </cfRule>
    <cfRule type="cellIs" dxfId="50" priority="225" operator="equal">
      <formula>"NR3"</formula>
    </cfRule>
    <cfRule type="cellIs" dxfId="49" priority="226" operator="equal">
      <formula>"דירוג פנימי"</formula>
    </cfRule>
  </conditionalFormatting>
  <conditionalFormatting sqref="B199:B201">
    <cfRule type="cellIs" dxfId="48" priority="223" operator="equal">
      <formula>2958465</formula>
    </cfRule>
  </conditionalFormatting>
  <conditionalFormatting sqref="B11:B12 B32:B33">
    <cfRule type="cellIs" dxfId="47" priority="222" operator="equal">
      <formula>"NR3"</formula>
    </cfRule>
  </conditionalFormatting>
  <conditionalFormatting sqref="B13:B26">
    <cfRule type="cellIs" dxfId="46" priority="49" operator="equal">
      <formula>"NR3"</formula>
    </cfRule>
  </conditionalFormatting>
  <conditionalFormatting sqref="B27:B30">
    <cfRule type="cellIs" dxfId="45" priority="48" operator="equal">
      <formula>"NR3"</formula>
    </cfRule>
  </conditionalFormatting>
  <conditionalFormatting sqref="B31">
    <cfRule type="cellIs" dxfId="44" priority="47" operator="equal">
      <formula>"NR3"</formula>
    </cfRule>
  </conditionalFormatting>
  <conditionalFormatting sqref="B55:B60 B63:B65 B103:B111 B189:B192">
    <cfRule type="cellIs" dxfId="43" priority="46" operator="equal">
      <formula>"NR3"</formula>
    </cfRule>
  </conditionalFormatting>
  <conditionalFormatting sqref="B46:B48 B73:B83 B148:B150 B115 B120:B146 B168:B175 B195:B196 B93:B97 B42:B43">
    <cfRule type="cellIs" dxfId="42" priority="45" operator="equal">
      <formula>"NR3"</formula>
    </cfRule>
  </conditionalFormatting>
  <conditionalFormatting sqref="B84:B87 B158:B162 B177 B179:B187">
    <cfRule type="cellIs" dxfId="41" priority="44" operator="equal">
      <formula>"NR3"</formula>
    </cfRule>
  </conditionalFormatting>
  <conditionalFormatting sqref="B49">
    <cfRule type="cellIs" dxfId="40" priority="43" operator="equal">
      <formula>"NR3"</formula>
    </cfRule>
  </conditionalFormatting>
  <conditionalFormatting sqref="B35:B37">
    <cfRule type="cellIs" dxfId="39" priority="42" operator="equal">
      <formula>"NR3"</formula>
    </cfRule>
  </conditionalFormatting>
  <conditionalFormatting sqref="B34">
    <cfRule type="cellIs" dxfId="38" priority="41" operator="equal">
      <formula>"NR3"</formula>
    </cfRule>
  </conditionalFormatting>
  <conditionalFormatting sqref="B163">
    <cfRule type="cellIs" dxfId="37" priority="40" operator="equal">
      <formula>"NR3"</formula>
    </cfRule>
  </conditionalFormatting>
  <conditionalFormatting sqref="B164">
    <cfRule type="cellIs" dxfId="36" priority="39" operator="equal">
      <formula>"NR3"</formula>
    </cfRule>
  </conditionalFormatting>
  <conditionalFormatting sqref="B165">
    <cfRule type="cellIs" dxfId="35" priority="38" operator="equal">
      <formula>"NR3"</formula>
    </cfRule>
  </conditionalFormatting>
  <conditionalFormatting sqref="B38:B39">
    <cfRule type="cellIs" dxfId="34" priority="37" operator="equal">
      <formula>"NR3"</formula>
    </cfRule>
  </conditionalFormatting>
  <conditionalFormatting sqref="B50">
    <cfRule type="cellIs" dxfId="33" priority="36" operator="equal">
      <formula>"NR3"</formula>
    </cfRule>
  </conditionalFormatting>
  <conditionalFormatting sqref="B166">
    <cfRule type="cellIs" dxfId="32" priority="35" operator="equal">
      <formula>"NR3"</formula>
    </cfRule>
  </conditionalFormatting>
  <conditionalFormatting sqref="B52">
    <cfRule type="cellIs" dxfId="31" priority="34" operator="equal">
      <formula>"NR3"</formula>
    </cfRule>
  </conditionalFormatting>
  <conditionalFormatting sqref="B53">
    <cfRule type="cellIs" dxfId="30" priority="33" operator="equal">
      <formula>"NR3"</formula>
    </cfRule>
  </conditionalFormatting>
  <conditionalFormatting sqref="B54">
    <cfRule type="cellIs" dxfId="29" priority="32" operator="equal">
      <formula>"NR3"</formula>
    </cfRule>
  </conditionalFormatting>
  <conditionalFormatting sqref="B151:B152">
    <cfRule type="cellIs" dxfId="28" priority="31" operator="equal">
      <formula>"NR3"</formula>
    </cfRule>
  </conditionalFormatting>
  <conditionalFormatting sqref="B89:B92">
    <cfRule type="cellIs" dxfId="27" priority="30" operator="equal">
      <formula>"NR3"</formula>
    </cfRule>
  </conditionalFormatting>
  <conditionalFormatting sqref="B197:B198">
    <cfRule type="cellIs" dxfId="26" priority="29" operator="equal">
      <formula>"NR3"</formula>
    </cfRule>
  </conditionalFormatting>
  <conditionalFormatting sqref="B147">
    <cfRule type="cellIs" dxfId="25" priority="28" operator="equal">
      <formula>"NR3"</formula>
    </cfRule>
  </conditionalFormatting>
  <conditionalFormatting sqref="B178">
    <cfRule type="cellIs" dxfId="24" priority="27" operator="equal">
      <formula>"NR3"</formula>
    </cfRule>
  </conditionalFormatting>
  <conditionalFormatting sqref="B51">
    <cfRule type="cellIs" dxfId="23" priority="26" operator="equal">
      <formula>"NR3"</formula>
    </cfRule>
  </conditionalFormatting>
  <conditionalFormatting sqref="B167">
    <cfRule type="cellIs" dxfId="22" priority="25" operator="equal">
      <formula>"NR3"</formula>
    </cfRule>
  </conditionalFormatting>
  <conditionalFormatting sqref="B112:B113">
    <cfRule type="cellIs" dxfId="21" priority="24" operator="equal">
      <formula>"NR3"</formula>
    </cfRule>
  </conditionalFormatting>
  <conditionalFormatting sqref="B98:B100">
    <cfRule type="cellIs" dxfId="20" priority="23" operator="equal">
      <formula>"NR3"</formula>
    </cfRule>
  </conditionalFormatting>
  <conditionalFormatting sqref="B101:B102">
    <cfRule type="cellIs" dxfId="19" priority="22" operator="equal">
      <formula>"NR3"</formula>
    </cfRule>
  </conditionalFormatting>
  <conditionalFormatting sqref="B114">
    <cfRule type="cellIs" dxfId="18" priority="21" operator="equal">
      <formula>"NR3"</formula>
    </cfRule>
  </conditionalFormatting>
  <conditionalFormatting sqref="B61:B62">
    <cfRule type="cellIs" dxfId="17" priority="20" operator="equal">
      <formula>"NR3"</formula>
    </cfRule>
  </conditionalFormatting>
  <conditionalFormatting sqref="B298:B304 B215:B286">
    <cfRule type="cellIs" dxfId="16" priority="19" operator="equal">
      <formula>"NR3"</formula>
    </cfRule>
  </conditionalFormatting>
  <conditionalFormatting sqref="B207">
    <cfRule type="cellIs" dxfId="15" priority="18" operator="equal">
      <formula>"NR3"</formula>
    </cfRule>
  </conditionalFormatting>
  <conditionalFormatting sqref="B308:B312">
    <cfRule type="cellIs" dxfId="14" priority="17" operator="equal">
      <formula>"NR3"</formula>
    </cfRule>
  </conditionalFormatting>
  <conditionalFormatting sqref="B288:B291">
    <cfRule type="cellIs" dxfId="13" priority="16" operator="equal">
      <formula>"NR3"</formula>
    </cfRule>
  </conditionalFormatting>
  <conditionalFormatting sqref="B211:B214 B292:B293">
    <cfRule type="cellIs" dxfId="12" priority="15" operator="equal">
      <formula>"NR3"</formula>
    </cfRule>
  </conditionalFormatting>
  <conditionalFormatting sqref="B306">
    <cfRule type="cellIs" dxfId="11" priority="14" operator="equal">
      <formula>"NR3"</formula>
    </cfRule>
  </conditionalFormatting>
  <conditionalFormatting sqref="B208:B209">
    <cfRule type="cellIs" dxfId="10" priority="13" operator="equal">
      <formula>"NR3"</formula>
    </cfRule>
  </conditionalFormatting>
  <conditionalFormatting sqref="B305">
    <cfRule type="cellIs" dxfId="9" priority="12" operator="equal">
      <formula>"NR3"</formula>
    </cfRule>
  </conditionalFormatting>
  <conditionalFormatting sqref="B287">
    <cfRule type="cellIs" dxfId="8" priority="11" operator="equal">
      <formula>"NR3"</formula>
    </cfRule>
  </conditionalFormatting>
  <conditionalFormatting sqref="B297">
    <cfRule type="cellIs" dxfId="7" priority="9" operator="equal">
      <formula>"NR3"</formula>
    </cfRule>
  </conditionalFormatting>
  <conditionalFormatting sqref="B307">
    <cfRule type="cellIs" dxfId="6" priority="10" operator="equal">
      <formula>"NR3"</formula>
    </cfRule>
  </conditionalFormatting>
  <conditionalFormatting sqref="B205">
    <cfRule type="cellIs" dxfId="5" priority="8" operator="equal">
      <formula>"NR3"</formula>
    </cfRule>
  </conditionalFormatting>
  <conditionalFormatting sqref="B210">
    <cfRule type="cellIs" dxfId="4" priority="7" operator="equal">
      <formula>"NR3"</formula>
    </cfRule>
  </conditionalFormatting>
  <conditionalFormatting sqref="B294:B296">
    <cfRule type="cellIs" dxfId="3" priority="6" operator="equal">
      <formula>"NR3"</formula>
    </cfRule>
  </conditionalFormatting>
  <conditionalFormatting sqref="B206">
    <cfRule type="cellIs" dxfId="2" priority="5" operator="equal">
      <formula>"NR3"</formula>
    </cfRule>
  </conditionalFormatting>
  <dataValidations count="1">
    <dataValidation allowBlank="1" showInputMessage="1" showErrorMessage="1" sqref="C5 D1:R5 C7:R9 B1:B9 B42:B43 A1:A1048576 B13:B31 B34:B39 B46:B60 B158:B175 B177:B187 B120:B152 B195:B198 B63:B65 B73:B87 B89:B115 B189:B192 C326:R1048576 B381:B1048576 B205:B312 S1:W1048576 AB1:XFD1048576 X1:AA27 X43:AA109 X113:AA1048576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O30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10" style="2" bestFit="1" customWidth="1"/>
    <col min="5" max="5" width="4.5703125" style="1" bestFit="1" customWidth="1"/>
    <col min="6" max="6" width="7.85546875" style="1" bestFit="1" customWidth="1"/>
    <col min="7" max="7" width="5.140625" style="1" bestFit="1" customWidth="1"/>
    <col min="8" max="8" width="8" style="1" customWidth="1"/>
    <col min="9" max="9" width="7.28515625" style="1" bestFit="1" customWidth="1"/>
    <col min="10" max="10" width="7.5703125" style="1" bestFit="1" customWidth="1"/>
    <col min="11" max="11" width="7" style="1" bestFit="1" customWidth="1"/>
    <col min="12" max="12" width="6.42578125" style="1" bestFit="1" customWidth="1"/>
    <col min="13" max="13" width="8" style="1" bestFit="1" customWidth="1"/>
    <col min="14" max="14" width="7.7109375" style="1" bestFit="1" customWidth="1"/>
    <col min="15" max="15" width="10.42578125" style="1" bestFit="1" customWidth="1"/>
    <col min="16" max="16384" width="9.140625" style="1"/>
  </cols>
  <sheetData>
    <row r="1" spans="2:15">
      <c r="B1" s="46" t="s">
        <v>142</v>
      </c>
      <c r="C1" s="67" t="s" vm="1">
        <v>225</v>
      </c>
    </row>
    <row r="2" spans="2:15">
      <c r="B2" s="46" t="s">
        <v>141</v>
      </c>
      <c r="C2" s="67" t="s">
        <v>226</v>
      </c>
    </row>
    <row r="3" spans="2:15">
      <c r="B3" s="46" t="s">
        <v>143</v>
      </c>
      <c r="C3" s="67" t="s">
        <v>227</v>
      </c>
    </row>
    <row r="4" spans="2:15">
      <c r="B4" s="46" t="s">
        <v>144</v>
      </c>
      <c r="C4" s="67">
        <v>2145</v>
      </c>
    </row>
    <row r="6" spans="2:15" ht="26.25" customHeight="1">
      <c r="B6" s="127" t="s">
        <v>173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15" s="3" customFormat="1" ht="78.75">
      <c r="B7" s="47" t="s">
        <v>112</v>
      </c>
      <c r="C7" s="48" t="s">
        <v>44</v>
      </c>
      <c r="D7" s="48" t="s">
        <v>113</v>
      </c>
      <c r="E7" s="48" t="s">
        <v>14</v>
      </c>
      <c r="F7" s="48" t="s">
        <v>66</v>
      </c>
      <c r="G7" s="48" t="s">
        <v>17</v>
      </c>
      <c r="H7" s="48" t="s">
        <v>99</v>
      </c>
      <c r="I7" s="48" t="s">
        <v>52</v>
      </c>
      <c r="J7" s="48" t="s">
        <v>18</v>
      </c>
      <c r="K7" s="48" t="s">
        <v>201</v>
      </c>
      <c r="L7" s="48" t="s">
        <v>200</v>
      </c>
      <c r="M7" s="48" t="s">
        <v>107</v>
      </c>
      <c r="N7" s="48" t="s">
        <v>145</v>
      </c>
      <c r="O7" s="50" t="s">
        <v>147</v>
      </c>
    </row>
    <row r="8" spans="2:15" s="3" customFormat="1" ht="24.75" customHeight="1">
      <c r="B8" s="14"/>
      <c r="C8" s="31"/>
      <c r="D8" s="31"/>
      <c r="E8" s="31"/>
      <c r="F8" s="31"/>
      <c r="G8" s="31" t="s">
        <v>20</v>
      </c>
      <c r="H8" s="31"/>
      <c r="I8" s="31" t="s">
        <v>19</v>
      </c>
      <c r="J8" s="31" t="s">
        <v>19</v>
      </c>
      <c r="K8" s="31" t="s">
        <v>208</v>
      </c>
      <c r="L8" s="31"/>
      <c r="M8" s="31" t="s">
        <v>204</v>
      </c>
      <c r="N8" s="31" t="s">
        <v>19</v>
      </c>
      <c r="O8" s="16" t="s">
        <v>19</v>
      </c>
    </row>
    <row r="9" spans="2:15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9" t="s">
        <v>12</v>
      </c>
    </row>
    <row r="10" spans="2:15" s="4" customFormat="1" ht="18" customHeight="1">
      <c r="B10" s="117" t="s">
        <v>2615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118">
        <v>0</v>
      </c>
      <c r="N10" s="88"/>
      <c r="O10" s="88"/>
    </row>
    <row r="11" spans="2:15" ht="20.25" customHeight="1">
      <c r="B11" s="114" t="s">
        <v>216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</row>
    <row r="12" spans="2:15">
      <c r="B12" s="114" t="s">
        <v>108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2:15">
      <c r="B13" s="114" t="s">
        <v>199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2:15">
      <c r="B14" s="114" t="s">
        <v>207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pans="2:15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2:15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2:15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2:15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2:15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2:15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2:15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2:15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2:15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</row>
    <row r="24" spans="2:15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</row>
    <row r="25" spans="2:1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</row>
    <row r="26" spans="2:15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</row>
    <row r="27" spans="2:15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</row>
    <row r="28" spans="2:15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pans="2:15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pans="2:15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pans="2:15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</row>
    <row r="32" spans="2:15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</row>
    <row r="33" spans="2:15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pans="2:15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pans="2:15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pans="2:15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pans="2:15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38" spans="2:15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2:15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2:15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2:15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2:15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  <row r="43" spans="2:15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pans="2:15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</row>
    <row r="45" spans="2:15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</row>
    <row r="46" spans="2:15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pans="2:15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pans="2:15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pans="2:15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pans="2:1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2:15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pans="2:15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pans="2:15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pans="2:15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pans="2:15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pans="2:15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pans="2:15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pans="2:15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2:15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pans="2:15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pans="2:15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pans="2:15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pans="2:15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pans="2:15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pans="2:15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pans="2:15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pans="2:15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pans="2:15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2:15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pans="2:15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pans="2:15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pans="2:15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pans="2:15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pans="2:15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pans="2:1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pans="2:15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pans="2:15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pans="2:15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pans="2:15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pans="2:15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pans="2:15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pans="2:15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pans="2:15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pans="2:15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</row>
    <row r="85" spans="2:15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</row>
    <row r="86" spans="2:15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</row>
    <row r="87" spans="2:15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</row>
    <row r="88" spans="2:15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</row>
    <row r="89" spans="2:15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</row>
    <row r="90" spans="2:15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</row>
    <row r="91" spans="2:15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</row>
    <row r="92" spans="2:15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</row>
    <row r="93" spans="2:15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</row>
    <row r="94" spans="2:15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</row>
    <row r="95" spans="2:15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</row>
    <row r="96" spans="2:15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</row>
    <row r="97" spans="2:15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</row>
    <row r="98" spans="2:15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</row>
    <row r="99" spans="2:15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</row>
    <row r="100" spans="2:15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</row>
    <row r="101" spans="2:15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</row>
    <row r="102" spans="2:15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</row>
    <row r="103" spans="2:15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</row>
    <row r="104" spans="2:15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</row>
    <row r="105" spans="2:15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</row>
    <row r="106" spans="2:15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</row>
    <row r="107" spans="2:15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</row>
    <row r="108" spans="2:15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</row>
    <row r="109" spans="2:15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</row>
    <row r="110" spans="2:15">
      <c r="B110" s="112"/>
      <c r="C110" s="112"/>
      <c r="D110" s="112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</row>
    <row r="111" spans="2:15">
      <c r="B111" s="112"/>
      <c r="C111" s="112"/>
      <c r="D111" s="112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</row>
    <row r="112" spans="2:15">
      <c r="B112" s="112"/>
      <c r="C112" s="112"/>
      <c r="D112" s="112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</row>
    <row r="113" spans="2:15">
      <c r="B113" s="112"/>
      <c r="C113" s="112"/>
      <c r="D113" s="112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</row>
    <row r="114" spans="2:15">
      <c r="B114" s="112"/>
      <c r="C114" s="112"/>
      <c r="D114" s="112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</row>
    <row r="115" spans="2:15">
      <c r="B115" s="112"/>
      <c r="C115" s="112"/>
      <c r="D115" s="112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</row>
    <row r="116" spans="2:15">
      <c r="B116" s="112"/>
      <c r="C116" s="112"/>
      <c r="D116" s="112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</row>
    <row r="117" spans="2:15">
      <c r="B117" s="112"/>
      <c r="C117" s="112"/>
      <c r="D117" s="112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</row>
    <row r="118" spans="2:15">
      <c r="B118" s="112"/>
      <c r="C118" s="112"/>
      <c r="D118" s="112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</row>
    <row r="119" spans="2:15">
      <c r="B119" s="112"/>
      <c r="C119" s="112"/>
      <c r="D119" s="112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</row>
    <row r="120" spans="2:15">
      <c r="B120" s="112"/>
      <c r="C120" s="112"/>
      <c r="D120" s="112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</row>
    <row r="121" spans="2:15">
      <c r="B121" s="112"/>
      <c r="C121" s="112"/>
      <c r="D121" s="112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</row>
    <row r="122" spans="2:15">
      <c r="B122" s="112"/>
      <c r="C122" s="112"/>
      <c r="D122" s="112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</row>
    <row r="123" spans="2:15">
      <c r="B123" s="112"/>
      <c r="C123" s="112"/>
      <c r="D123" s="112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</row>
    <row r="124" spans="2:15">
      <c r="B124" s="112"/>
      <c r="C124" s="112"/>
      <c r="D124" s="112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</row>
    <row r="125" spans="2:15">
      <c r="B125" s="112"/>
      <c r="C125" s="112"/>
      <c r="D125" s="112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</row>
    <row r="126" spans="2:15">
      <c r="B126" s="112"/>
      <c r="C126" s="112"/>
      <c r="D126" s="112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</row>
    <row r="127" spans="2:15">
      <c r="B127" s="112"/>
      <c r="C127" s="112"/>
      <c r="D127" s="112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</row>
    <row r="128" spans="2:15">
      <c r="B128" s="112"/>
      <c r="C128" s="112"/>
      <c r="D128" s="112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</row>
    <row r="129" spans="2:15">
      <c r="B129" s="112"/>
      <c r="C129" s="112"/>
      <c r="D129" s="112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</row>
    <row r="130" spans="2:15">
      <c r="B130" s="112"/>
      <c r="C130" s="112"/>
      <c r="D130" s="112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</row>
    <row r="131" spans="2:15">
      <c r="B131" s="112"/>
      <c r="C131" s="112"/>
      <c r="D131" s="112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</row>
    <row r="132" spans="2:15">
      <c r="B132" s="112"/>
      <c r="C132" s="112"/>
      <c r="D132" s="112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</row>
    <row r="133" spans="2:15">
      <c r="B133" s="112"/>
      <c r="C133" s="112"/>
      <c r="D133" s="112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</row>
    <row r="134" spans="2:15">
      <c r="B134" s="112"/>
      <c r="C134" s="112"/>
      <c r="D134" s="112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</row>
    <row r="135" spans="2:15">
      <c r="B135" s="112"/>
      <c r="C135" s="112"/>
      <c r="D135" s="112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</row>
    <row r="136" spans="2:15">
      <c r="B136" s="112"/>
      <c r="C136" s="112"/>
      <c r="D136" s="112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</row>
    <row r="137" spans="2:15">
      <c r="B137" s="112"/>
      <c r="C137" s="112"/>
      <c r="D137" s="112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</row>
    <row r="138" spans="2:15">
      <c r="B138" s="112"/>
      <c r="C138" s="112"/>
      <c r="D138" s="112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</row>
    <row r="139" spans="2:15">
      <c r="B139" s="112"/>
      <c r="C139" s="112"/>
      <c r="D139" s="112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</row>
    <row r="140" spans="2:15">
      <c r="B140" s="112"/>
      <c r="C140" s="112"/>
      <c r="D140" s="112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</row>
    <row r="141" spans="2:15">
      <c r="B141" s="112"/>
      <c r="C141" s="112"/>
      <c r="D141" s="112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</row>
    <row r="142" spans="2:15">
      <c r="B142" s="112"/>
      <c r="C142" s="112"/>
      <c r="D142" s="112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</row>
    <row r="143" spans="2:15">
      <c r="B143" s="112"/>
      <c r="C143" s="112"/>
      <c r="D143" s="112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</row>
    <row r="144" spans="2:15">
      <c r="B144" s="112"/>
      <c r="C144" s="112"/>
      <c r="D144" s="112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</row>
    <row r="145" spans="2:15">
      <c r="B145" s="112"/>
      <c r="C145" s="112"/>
      <c r="D145" s="112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</row>
    <row r="146" spans="2:15">
      <c r="B146" s="112"/>
      <c r="C146" s="112"/>
      <c r="D146" s="112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</row>
    <row r="147" spans="2:15">
      <c r="B147" s="112"/>
      <c r="C147" s="112"/>
      <c r="D147" s="112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</row>
    <row r="148" spans="2:15">
      <c r="B148" s="112"/>
      <c r="C148" s="112"/>
      <c r="D148" s="112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</row>
    <row r="149" spans="2:15">
      <c r="B149" s="112"/>
      <c r="C149" s="112"/>
      <c r="D149" s="112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</row>
    <row r="150" spans="2:15">
      <c r="B150" s="112"/>
      <c r="C150" s="112"/>
      <c r="D150" s="112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</row>
    <row r="151" spans="2:15">
      <c r="B151" s="112"/>
      <c r="C151" s="112"/>
      <c r="D151" s="112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</row>
    <row r="152" spans="2:15">
      <c r="B152" s="112"/>
      <c r="C152" s="112"/>
      <c r="D152" s="112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</row>
    <row r="153" spans="2:15">
      <c r="B153" s="112"/>
      <c r="C153" s="112"/>
      <c r="D153" s="112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</row>
    <row r="154" spans="2:15">
      <c r="B154" s="112"/>
      <c r="C154" s="112"/>
      <c r="D154" s="112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</row>
    <row r="155" spans="2:15">
      <c r="B155" s="112"/>
      <c r="C155" s="112"/>
      <c r="D155" s="112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</row>
    <row r="156" spans="2:15">
      <c r="B156" s="112"/>
      <c r="C156" s="112"/>
      <c r="D156" s="112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</row>
    <row r="157" spans="2:15">
      <c r="B157" s="112"/>
      <c r="C157" s="112"/>
      <c r="D157" s="112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</row>
    <row r="158" spans="2:15">
      <c r="B158" s="112"/>
      <c r="C158" s="112"/>
      <c r="D158" s="112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</row>
    <row r="159" spans="2:15">
      <c r="B159" s="112"/>
      <c r="C159" s="112"/>
      <c r="D159" s="112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</row>
    <row r="160" spans="2:15">
      <c r="B160" s="112"/>
      <c r="C160" s="112"/>
      <c r="D160" s="112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</row>
    <row r="161" spans="2:15">
      <c r="B161" s="112"/>
      <c r="C161" s="112"/>
      <c r="D161" s="112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</row>
    <row r="162" spans="2:15">
      <c r="B162" s="112"/>
      <c r="C162" s="112"/>
      <c r="D162" s="112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</row>
    <row r="163" spans="2:15">
      <c r="B163" s="112"/>
      <c r="C163" s="112"/>
      <c r="D163" s="112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</row>
    <row r="164" spans="2:15">
      <c r="B164" s="112"/>
      <c r="C164" s="112"/>
      <c r="D164" s="112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</row>
    <row r="165" spans="2:15">
      <c r="B165" s="112"/>
      <c r="C165" s="112"/>
      <c r="D165" s="112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</row>
    <row r="166" spans="2:15">
      <c r="B166" s="112"/>
      <c r="C166" s="112"/>
      <c r="D166" s="112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</row>
    <row r="167" spans="2:15">
      <c r="B167" s="112"/>
      <c r="C167" s="112"/>
      <c r="D167" s="112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</row>
    <row r="168" spans="2:15">
      <c r="B168" s="112"/>
      <c r="C168" s="112"/>
      <c r="D168" s="112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</row>
    <row r="169" spans="2:15">
      <c r="B169" s="112"/>
      <c r="C169" s="112"/>
      <c r="D169" s="112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</row>
    <row r="170" spans="2:15">
      <c r="B170" s="112"/>
      <c r="C170" s="112"/>
      <c r="D170" s="112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</row>
    <row r="171" spans="2:15">
      <c r="B171" s="112"/>
      <c r="C171" s="112"/>
      <c r="D171" s="112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</row>
    <row r="172" spans="2:15">
      <c r="B172" s="112"/>
      <c r="C172" s="112"/>
      <c r="D172" s="112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</row>
    <row r="173" spans="2:15">
      <c r="B173" s="112"/>
      <c r="C173" s="112"/>
      <c r="D173" s="112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</row>
    <row r="174" spans="2:15">
      <c r="B174" s="112"/>
      <c r="C174" s="112"/>
      <c r="D174" s="112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</row>
    <row r="175" spans="2:15">
      <c r="B175" s="112"/>
      <c r="C175" s="112"/>
      <c r="D175" s="112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</row>
    <row r="176" spans="2:15">
      <c r="B176" s="112"/>
      <c r="C176" s="112"/>
      <c r="D176" s="112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</row>
    <row r="177" spans="2:15">
      <c r="B177" s="112"/>
      <c r="C177" s="112"/>
      <c r="D177" s="112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</row>
    <row r="178" spans="2:15">
      <c r="B178" s="112"/>
      <c r="C178" s="112"/>
      <c r="D178" s="112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</row>
    <row r="179" spans="2:15">
      <c r="B179" s="112"/>
      <c r="C179" s="112"/>
      <c r="D179" s="112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</row>
    <row r="180" spans="2:15">
      <c r="B180" s="112"/>
      <c r="C180" s="112"/>
      <c r="D180" s="112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</row>
    <row r="181" spans="2:15">
      <c r="B181" s="112"/>
      <c r="C181" s="112"/>
      <c r="D181" s="112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</row>
    <row r="182" spans="2:15">
      <c r="B182" s="112"/>
      <c r="C182" s="112"/>
      <c r="D182" s="112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</row>
    <row r="183" spans="2:15">
      <c r="B183" s="112"/>
      <c r="C183" s="112"/>
      <c r="D183" s="112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</row>
    <row r="184" spans="2:15">
      <c r="B184" s="112"/>
      <c r="C184" s="112"/>
      <c r="D184" s="112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</row>
    <row r="185" spans="2:15">
      <c r="B185" s="112"/>
      <c r="C185" s="112"/>
      <c r="D185" s="112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</row>
    <row r="186" spans="2:15">
      <c r="B186" s="112"/>
      <c r="C186" s="112"/>
      <c r="D186" s="112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</row>
    <row r="187" spans="2:15">
      <c r="B187" s="112"/>
      <c r="C187" s="112"/>
      <c r="D187" s="112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</row>
    <row r="188" spans="2:15">
      <c r="B188" s="112"/>
      <c r="C188" s="112"/>
      <c r="D188" s="112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</row>
    <row r="189" spans="2:15">
      <c r="B189" s="112"/>
      <c r="C189" s="112"/>
      <c r="D189" s="112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</row>
    <row r="190" spans="2:15">
      <c r="B190" s="112"/>
      <c r="C190" s="112"/>
      <c r="D190" s="112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</row>
    <row r="191" spans="2:15">
      <c r="B191" s="112"/>
      <c r="C191" s="112"/>
      <c r="D191" s="112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</row>
    <row r="192" spans="2:15">
      <c r="B192" s="112"/>
      <c r="C192" s="112"/>
      <c r="D192" s="112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</row>
    <row r="193" spans="2:15">
      <c r="B193" s="112"/>
      <c r="C193" s="112"/>
      <c r="D193" s="112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</row>
    <row r="194" spans="2:15">
      <c r="B194" s="112"/>
      <c r="C194" s="112"/>
      <c r="D194" s="112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</row>
    <row r="195" spans="2:15">
      <c r="B195" s="112"/>
      <c r="C195" s="112"/>
      <c r="D195" s="112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</row>
    <row r="196" spans="2:15">
      <c r="B196" s="112"/>
      <c r="C196" s="112"/>
      <c r="D196" s="112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</row>
    <row r="197" spans="2:15">
      <c r="B197" s="112"/>
      <c r="C197" s="112"/>
      <c r="D197" s="112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</row>
    <row r="198" spans="2:15">
      <c r="B198" s="112"/>
      <c r="C198" s="112"/>
      <c r="D198" s="112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</row>
    <row r="199" spans="2:15">
      <c r="B199" s="112"/>
      <c r="C199" s="112"/>
      <c r="D199" s="112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</row>
    <row r="200" spans="2:15">
      <c r="B200" s="112"/>
      <c r="C200" s="112"/>
      <c r="D200" s="112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</row>
    <row r="201" spans="2:15">
      <c r="B201" s="112"/>
      <c r="C201" s="112"/>
      <c r="D201" s="112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</row>
    <row r="202" spans="2:15">
      <c r="B202" s="112"/>
      <c r="C202" s="112"/>
      <c r="D202" s="112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</row>
    <row r="203" spans="2:15">
      <c r="B203" s="112"/>
      <c r="C203" s="112"/>
      <c r="D203" s="112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</row>
    <row r="204" spans="2:15">
      <c r="B204" s="112"/>
      <c r="C204" s="112"/>
      <c r="D204" s="112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</row>
    <row r="205" spans="2:15">
      <c r="B205" s="112"/>
      <c r="C205" s="112"/>
      <c r="D205" s="112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</row>
    <row r="206" spans="2:15">
      <c r="B206" s="112"/>
      <c r="C206" s="112"/>
      <c r="D206" s="112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</row>
    <row r="207" spans="2:15">
      <c r="B207" s="112"/>
      <c r="C207" s="112"/>
      <c r="D207" s="112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</row>
    <row r="208" spans="2:15">
      <c r="B208" s="112"/>
      <c r="C208" s="112"/>
      <c r="D208" s="112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</row>
    <row r="209" spans="2:15">
      <c r="B209" s="112"/>
      <c r="C209" s="112"/>
      <c r="D209" s="112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</row>
    <row r="210" spans="2:15">
      <c r="B210" s="112"/>
      <c r="C210" s="112"/>
      <c r="D210" s="112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</row>
    <row r="211" spans="2:15">
      <c r="B211" s="112"/>
      <c r="C211" s="112"/>
      <c r="D211" s="112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</row>
    <row r="212" spans="2:15">
      <c r="B212" s="112"/>
      <c r="C212" s="112"/>
      <c r="D212" s="112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</row>
    <row r="213" spans="2:15">
      <c r="B213" s="112"/>
      <c r="C213" s="112"/>
      <c r="D213" s="112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</row>
    <row r="214" spans="2:15">
      <c r="B214" s="112"/>
      <c r="C214" s="112"/>
      <c r="D214" s="112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</row>
    <row r="215" spans="2:15">
      <c r="B215" s="112"/>
      <c r="C215" s="112"/>
      <c r="D215" s="112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</row>
    <row r="216" spans="2:15">
      <c r="B216" s="112"/>
      <c r="C216" s="112"/>
      <c r="D216" s="112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</row>
    <row r="217" spans="2:15">
      <c r="B217" s="112"/>
      <c r="C217" s="112"/>
      <c r="D217" s="112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</row>
    <row r="218" spans="2:15">
      <c r="B218" s="112"/>
      <c r="C218" s="112"/>
      <c r="D218" s="112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</row>
    <row r="219" spans="2:15">
      <c r="B219" s="112"/>
      <c r="C219" s="112"/>
      <c r="D219" s="112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</row>
    <row r="220" spans="2:15">
      <c r="B220" s="112"/>
      <c r="C220" s="112"/>
      <c r="D220" s="112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</row>
    <row r="221" spans="2:15">
      <c r="B221" s="112"/>
      <c r="C221" s="112"/>
      <c r="D221" s="112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</row>
    <row r="222" spans="2:15">
      <c r="B222" s="112"/>
      <c r="C222" s="112"/>
      <c r="D222" s="112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</row>
    <row r="223" spans="2:15">
      <c r="B223" s="112"/>
      <c r="C223" s="112"/>
      <c r="D223" s="112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</row>
    <row r="224" spans="2:15">
      <c r="B224" s="112"/>
      <c r="C224" s="112"/>
      <c r="D224" s="112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</row>
    <row r="225" spans="2:15">
      <c r="B225" s="112"/>
      <c r="C225" s="112"/>
      <c r="D225" s="112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</row>
    <row r="226" spans="2:15">
      <c r="B226" s="112"/>
      <c r="C226" s="112"/>
      <c r="D226" s="112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</row>
    <row r="227" spans="2:15">
      <c r="B227" s="112"/>
      <c r="C227" s="112"/>
      <c r="D227" s="112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</row>
    <row r="228" spans="2:15">
      <c r="B228" s="112"/>
      <c r="C228" s="112"/>
      <c r="D228" s="112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</row>
    <row r="229" spans="2:15">
      <c r="B229" s="112"/>
      <c r="C229" s="112"/>
      <c r="D229" s="112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</row>
    <row r="230" spans="2:15">
      <c r="B230" s="112"/>
      <c r="C230" s="112"/>
      <c r="D230" s="112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</row>
    <row r="231" spans="2:15">
      <c r="B231" s="112"/>
      <c r="C231" s="112"/>
      <c r="D231" s="112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</row>
    <row r="232" spans="2:15">
      <c r="B232" s="112"/>
      <c r="C232" s="112"/>
      <c r="D232" s="112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</row>
    <row r="233" spans="2:15">
      <c r="B233" s="112"/>
      <c r="C233" s="112"/>
      <c r="D233" s="112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</row>
    <row r="234" spans="2:15">
      <c r="B234" s="112"/>
      <c r="C234" s="112"/>
      <c r="D234" s="112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</row>
    <row r="235" spans="2:15">
      <c r="B235" s="112"/>
      <c r="C235" s="112"/>
      <c r="D235" s="112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</row>
    <row r="236" spans="2:15">
      <c r="B236" s="112"/>
      <c r="C236" s="112"/>
      <c r="D236" s="112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</row>
    <row r="237" spans="2:15">
      <c r="B237" s="112"/>
      <c r="C237" s="112"/>
      <c r="D237" s="112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</row>
    <row r="238" spans="2:15">
      <c r="B238" s="112"/>
      <c r="C238" s="112"/>
      <c r="D238" s="112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</row>
    <row r="239" spans="2:15">
      <c r="B239" s="112"/>
      <c r="C239" s="112"/>
      <c r="D239" s="112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</row>
    <row r="240" spans="2:15">
      <c r="B240" s="112"/>
      <c r="C240" s="112"/>
      <c r="D240" s="112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</row>
    <row r="241" spans="2:15">
      <c r="B241" s="112"/>
      <c r="C241" s="112"/>
      <c r="D241" s="112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</row>
    <row r="242" spans="2:15">
      <c r="B242" s="112"/>
      <c r="C242" s="112"/>
      <c r="D242" s="112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</row>
    <row r="243" spans="2:15">
      <c r="B243" s="112"/>
      <c r="C243" s="112"/>
      <c r="D243" s="112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</row>
    <row r="244" spans="2:15">
      <c r="B244" s="112"/>
      <c r="C244" s="112"/>
      <c r="D244" s="112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</row>
    <row r="245" spans="2:15">
      <c r="B245" s="112"/>
      <c r="C245" s="112"/>
      <c r="D245" s="112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</row>
    <row r="246" spans="2:15">
      <c r="B246" s="112"/>
      <c r="C246" s="112"/>
      <c r="D246" s="112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</row>
    <row r="247" spans="2:15">
      <c r="B247" s="112"/>
      <c r="C247" s="112"/>
      <c r="D247" s="112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</row>
    <row r="248" spans="2:15">
      <c r="B248" s="112"/>
      <c r="C248" s="112"/>
      <c r="D248" s="112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</row>
    <row r="249" spans="2:15">
      <c r="B249" s="112"/>
      <c r="C249" s="112"/>
      <c r="D249" s="112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</row>
    <row r="250" spans="2:15">
      <c r="B250" s="112"/>
      <c r="C250" s="112"/>
      <c r="D250" s="112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</row>
    <row r="251" spans="2:15">
      <c r="B251" s="112"/>
      <c r="C251" s="112"/>
      <c r="D251" s="112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</row>
    <row r="252" spans="2:15">
      <c r="B252" s="112"/>
      <c r="C252" s="112"/>
      <c r="D252" s="112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</row>
    <row r="253" spans="2:15">
      <c r="B253" s="112"/>
      <c r="C253" s="112"/>
      <c r="D253" s="112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</row>
    <row r="254" spans="2:15">
      <c r="B254" s="112"/>
      <c r="C254" s="112"/>
      <c r="D254" s="112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</row>
    <row r="255" spans="2:15">
      <c r="B255" s="112"/>
      <c r="C255" s="112"/>
      <c r="D255" s="112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</row>
    <row r="256" spans="2:15">
      <c r="B256" s="112"/>
      <c r="C256" s="112"/>
      <c r="D256" s="112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</row>
    <row r="257" spans="2:15">
      <c r="B257" s="112"/>
      <c r="C257" s="112"/>
      <c r="D257" s="112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</row>
    <row r="258" spans="2:15">
      <c r="B258" s="112"/>
      <c r="C258" s="112"/>
      <c r="D258" s="112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</row>
    <row r="259" spans="2:15">
      <c r="B259" s="112"/>
      <c r="C259" s="112"/>
      <c r="D259" s="112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</row>
    <row r="260" spans="2:15">
      <c r="B260" s="112"/>
      <c r="C260" s="112"/>
      <c r="D260" s="112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</row>
    <row r="261" spans="2:15">
      <c r="B261" s="112"/>
      <c r="C261" s="112"/>
      <c r="D261" s="112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</row>
    <row r="262" spans="2:15">
      <c r="B262" s="112"/>
      <c r="C262" s="112"/>
      <c r="D262" s="112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</row>
    <row r="263" spans="2:15">
      <c r="B263" s="112"/>
      <c r="C263" s="112"/>
      <c r="D263" s="112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</row>
    <row r="264" spans="2:15">
      <c r="B264" s="112"/>
      <c r="C264" s="112"/>
      <c r="D264" s="112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</row>
    <row r="265" spans="2:15">
      <c r="B265" s="112"/>
      <c r="C265" s="112"/>
      <c r="D265" s="112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</row>
    <row r="266" spans="2:15">
      <c r="B266" s="112"/>
      <c r="C266" s="112"/>
      <c r="D266" s="112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</row>
    <row r="267" spans="2:15">
      <c r="B267" s="112"/>
      <c r="C267" s="112"/>
      <c r="D267" s="112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</row>
    <row r="268" spans="2:15">
      <c r="B268" s="112"/>
      <c r="C268" s="112"/>
      <c r="D268" s="112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</row>
    <row r="269" spans="2:15">
      <c r="B269" s="112"/>
      <c r="C269" s="112"/>
      <c r="D269" s="112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</row>
    <row r="270" spans="2:15">
      <c r="B270" s="112"/>
      <c r="C270" s="112"/>
      <c r="D270" s="112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</row>
    <row r="271" spans="2:15">
      <c r="B271" s="112"/>
      <c r="C271" s="112"/>
      <c r="D271" s="112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</row>
    <row r="272" spans="2:15">
      <c r="B272" s="112"/>
      <c r="C272" s="112"/>
      <c r="D272" s="112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</row>
    <row r="273" spans="2:15">
      <c r="B273" s="112"/>
      <c r="C273" s="112"/>
      <c r="D273" s="112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</row>
    <row r="274" spans="2:15">
      <c r="B274" s="112"/>
      <c r="C274" s="112"/>
      <c r="D274" s="112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</row>
    <row r="275" spans="2:15">
      <c r="B275" s="112"/>
      <c r="C275" s="112"/>
      <c r="D275" s="112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</row>
    <row r="276" spans="2:15">
      <c r="B276" s="112"/>
      <c r="C276" s="112"/>
      <c r="D276" s="112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</row>
    <row r="277" spans="2:15">
      <c r="B277" s="112"/>
      <c r="C277" s="112"/>
      <c r="D277" s="112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</row>
    <row r="278" spans="2:15">
      <c r="B278" s="112"/>
      <c r="C278" s="112"/>
      <c r="D278" s="112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</row>
    <row r="279" spans="2:15">
      <c r="B279" s="112"/>
      <c r="C279" s="112"/>
      <c r="D279" s="112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</row>
    <row r="280" spans="2:15">
      <c r="B280" s="112"/>
      <c r="C280" s="112"/>
      <c r="D280" s="112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</row>
    <row r="281" spans="2:15">
      <c r="B281" s="112"/>
      <c r="C281" s="112"/>
      <c r="D281" s="112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</row>
    <row r="282" spans="2:15">
      <c r="B282" s="112"/>
      <c r="C282" s="112"/>
      <c r="D282" s="112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</row>
    <row r="283" spans="2:15">
      <c r="B283" s="112"/>
      <c r="C283" s="112"/>
      <c r="D283" s="112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</row>
    <row r="284" spans="2:15">
      <c r="B284" s="112"/>
      <c r="C284" s="112"/>
      <c r="D284" s="112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</row>
    <row r="285" spans="2:15">
      <c r="B285" s="112"/>
      <c r="C285" s="112"/>
      <c r="D285" s="112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</row>
    <row r="286" spans="2:15">
      <c r="B286" s="112"/>
      <c r="C286" s="112"/>
      <c r="D286" s="112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</row>
    <row r="287" spans="2:15">
      <c r="B287" s="112"/>
      <c r="C287" s="112"/>
      <c r="D287" s="112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</row>
    <row r="288" spans="2:15">
      <c r="B288" s="112"/>
      <c r="C288" s="112"/>
      <c r="D288" s="112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</row>
    <row r="289" spans="2:15">
      <c r="B289" s="112"/>
      <c r="C289" s="112"/>
      <c r="D289" s="112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</row>
    <row r="290" spans="2:15">
      <c r="B290" s="112"/>
      <c r="C290" s="112"/>
      <c r="D290" s="112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</row>
    <row r="291" spans="2:15">
      <c r="B291" s="112"/>
      <c r="C291" s="112"/>
      <c r="D291" s="112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</row>
    <row r="292" spans="2:15">
      <c r="B292" s="112"/>
      <c r="C292" s="112"/>
      <c r="D292" s="112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</row>
    <row r="293" spans="2:15">
      <c r="B293" s="112"/>
      <c r="C293" s="112"/>
      <c r="D293" s="112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</row>
    <row r="294" spans="2:15">
      <c r="B294" s="112"/>
      <c r="C294" s="112"/>
      <c r="D294" s="112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</row>
    <row r="295" spans="2:15">
      <c r="B295" s="112"/>
      <c r="C295" s="112"/>
      <c r="D295" s="112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</row>
    <row r="296" spans="2:15">
      <c r="B296" s="112"/>
      <c r="C296" s="112"/>
      <c r="D296" s="112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</row>
    <row r="297" spans="2:15">
      <c r="B297" s="112"/>
      <c r="C297" s="112"/>
      <c r="D297" s="112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</row>
    <row r="298" spans="2:15">
      <c r="B298" s="112"/>
      <c r="C298" s="112"/>
      <c r="D298" s="112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</row>
    <row r="299" spans="2:15">
      <c r="B299" s="112"/>
      <c r="C299" s="112"/>
      <c r="D299" s="112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</row>
    <row r="300" spans="2:15">
      <c r="B300" s="112"/>
      <c r="C300" s="112"/>
      <c r="D300" s="112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</row>
  </sheetData>
  <sheetProtection sheet="1" objects="1" scenarios="1"/>
  <mergeCells count="1">
    <mergeCell ref="B6:O6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J862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28515625" style="1" bestFit="1" customWidth="1"/>
    <col min="5" max="5" width="7.5703125" style="1" bestFit="1" customWidth="1"/>
    <col min="6" max="7" width="8" style="1" bestFit="1" customWidth="1"/>
    <col min="8" max="8" width="9.7109375" style="1" bestFit="1" customWidth="1"/>
    <col min="9" max="9" width="10.42578125" style="1" bestFit="1" customWidth="1"/>
    <col min="10" max="10" width="7" style="1" bestFit="1" customWidth="1"/>
    <col min="11" max="16384" width="9.140625" style="1"/>
  </cols>
  <sheetData>
    <row r="1" spans="2:10">
      <c r="B1" s="46" t="s">
        <v>142</v>
      </c>
      <c r="C1" s="67" t="s" vm="1">
        <v>225</v>
      </c>
    </row>
    <row r="2" spans="2:10">
      <c r="B2" s="46" t="s">
        <v>141</v>
      </c>
      <c r="C2" s="67" t="s">
        <v>226</v>
      </c>
    </row>
    <row r="3" spans="2:10">
      <c r="B3" s="46" t="s">
        <v>143</v>
      </c>
      <c r="C3" s="67" t="s">
        <v>227</v>
      </c>
    </row>
    <row r="4" spans="2:10">
      <c r="B4" s="46" t="s">
        <v>144</v>
      </c>
      <c r="C4" s="67">
        <v>2145</v>
      </c>
    </row>
    <row r="6" spans="2:10" ht="26.25" customHeight="1">
      <c r="B6" s="127" t="s">
        <v>174</v>
      </c>
      <c r="C6" s="128"/>
      <c r="D6" s="128"/>
      <c r="E6" s="128"/>
      <c r="F6" s="128"/>
      <c r="G6" s="128"/>
      <c r="H6" s="128"/>
      <c r="I6" s="128"/>
      <c r="J6" s="129"/>
    </row>
    <row r="7" spans="2:10" s="3" customFormat="1" ht="78.75">
      <c r="B7" s="47" t="s">
        <v>112</v>
      </c>
      <c r="C7" s="49" t="s">
        <v>54</v>
      </c>
      <c r="D7" s="49" t="s">
        <v>84</v>
      </c>
      <c r="E7" s="49" t="s">
        <v>55</v>
      </c>
      <c r="F7" s="49" t="s">
        <v>99</v>
      </c>
      <c r="G7" s="49" t="s">
        <v>185</v>
      </c>
      <c r="H7" s="49" t="s">
        <v>145</v>
      </c>
      <c r="I7" s="49" t="s">
        <v>146</v>
      </c>
      <c r="J7" s="64" t="s">
        <v>211</v>
      </c>
    </row>
    <row r="8" spans="2:10" s="3" customFormat="1" ht="22.5" customHeight="1">
      <c r="B8" s="14"/>
      <c r="C8" s="15" t="s">
        <v>21</v>
      </c>
      <c r="D8" s="15"/>
      <c r="E8" s="15" t="s">
        <v>19</v>
      </c>
      <c r="F8" s="15"/>
      <c r="G8" s="15" t="s">
        <v>205</v>
      </c>
      <c r="H8" s="31" t="s">
        <v>19</v>
      </c>
      <c r="I8" s="31" t="s">
        <v>19</v>
      </c>
      <c r="J8" s="16"/>
    </row>
    <row r="9" spans="2:10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9" t="s">
        <v>7</v>
      </c>
    </row>
    <row r="10" spans="2:10" s="4" customFormat="1" ht="18" customHeight="1">
      <c r="B10" s="117" t="s">
        <v>2616</v>
      </c>
      <c r="C10" s="88"/>
      <c r="D10" s="88"/>
      <c r="E10" s="88"/>
      <c r="F10" s="88"/>
      <c r="G10" s="118">
        <v>0</v>
      </c>
      <c r="H10" s="88"/>
      <c r="I10" s="88"/>
      <c r="J10" s="88"/>
    </row>
    <row r="11" spans="2:10" ht="22.5" customHeight="1">
      <c r="B11" s="115"/>
      <c r="C11" s="88"/>
      <c r="D11" s="88"/>
      <c r="E11" s="88"/>
      <c r="F11" s="88"/>
      <c r="G11" s="88"/>
      <c r="H11" s="88"/>
      <c r="I11" s="88"/>
      <c r="J11" s="88"/>
    </row>
    <row r="12" spans="2:10">
      <c r="B12" s="115"/>
      <c r="C12" s="88"/>
      <c r="D12" s="88"/>
      <c r="E12" s="88"/>
      <c r="F12" s="88"/>
      <c r="G12" s="88"/>
      <c r="H12" s="88"/>
      <c r="I12" s="88"/>
      <c r="J12" s="88"/>
    </row>
    <row r="13" spans="2:10">
      <c r="B13" s="88"/>
      <c r="C13" s="88"/>
      <c r="D13" s="88"/>
      <c r="E13" s="88"/>
      <c r="F13" s="88"/>
      <c r="G13" s="88"/>
      <c r="H13" s="88"/>
      <c r="I13" s="88"/>
      <c r="J13" s="88"/>
    </row>
    <row r="14" spans="2:10">
      <c r="B14" s="88"/>
      <c r="C14" s="88"/>
      <c r="D14" s="88"/>
      <c r="E14" s="88"/>
      <c r="F14" s="88"/>
      <c r="G14" s="88"/>
      <c r="H14" s="88"/>
      <c r="I14" s="88"/>
      <c r="J14" s="88"/>
    </row>
    <row r="15" spans="2:10">
      <c r="B15" s="88"/>
      <c r="C15" s="88"/>
      <c r="D15" s="88"/>
      <c r="E15" s="88"/>
      <c r="F15" s="88"/>
      <c r="G15" s="88"/>
      <c r="H15" s="88"/>
      <c r="I15" s="88"/>
      <c r="J15" s="88"/>
    </row>
    <row r="16" spans="2:10">
      <c r="B16" s="88"/>
      <c r="C16" s="88"/>
      <c r="D16" s="88"/>
      <c r="E16" s="88"/>
      <c r="F16" s="88"/>
      <c r="G16" s="88"/>
      <c r="H16" s="88"/>
      <c r="I16" s="88"/>
      <c r="J16" s="88"/>
    </row>
    <row r="17" spans="2:10">
      <c r="B17" s="88"/>
      <c r="C17" s="88"/>
      <c r="D17" s="88"/>
      <c r="E17" s="88"/>
      <c r="F17" s="88"/>
      <c r="G17" s="88"/>
      <c r="H17" s="88"/>
      <c r="I17" s="88"/>
      <c r="J17" s="88"/>
    </row>
    <row r="18" spans="2:10">
      <c r="B18" s="88"/>
      <c r="C18" s="88"/>
      <c r="D18" s="88"/>
      <c r="E18" s="88"/>
      <c r="F18" s="88"/>
      <c r="G18" s="88"/>
      <c r="H18" s="88"/>
      <c r="I18" s="88"/>
      <c r="J18" s="88"/>
    </row>
    <row r="19" spans="2:10">
      <c r="B19" s="88"/>
      <c r="C19" s="88"/>
      <c r="D19" s="88"/>
      <c r="E19" s="88"/>
      <c r="F19" s="88"/>
      <c r="G19" s="88"/>
      <c r="H19" s="88"/>
      <c r="I19" s="88"/>
      <c r="J19" s="88"/>
    </row>
    <row r="20" spans="2:10">
      <c r="B20" s="88"/>
      <c r="C20" s="88"/>
      <c r="D20" s="88"/>
      <c r="E20" s="88"/>
      <c r="F20" s="88"/>
      <c r="G20" s="88"/>
      <c r="H20" s="88"/>
      <c r="I20" s="88"/>
      <c r="J20" s="88"/>
    </row>
    <row r="21" spans="2:10">
      <c r="B21" s="88"/>
      <c r="C21" s="88"/>
      <c r="D21" s="88"/>
      <c r="E21" s="88"/>
      <c r="F21" s="88"/>
      <c r="G21" s="88"/>
      <c r="H21" s="88"/>
      <c r="I21" s="88"/>
      <c r="J21" s="88"/>
    </row>
    <row r="22" spans="2:10">
      <c r="B22" s="88"/>
      <c r="C22" s="88"/>
      <c r="D22" s="88"/>
      <c r="E22" s="88"/>
      <c r="F22" s="88"/>
      <c r="G22" s="88"/>
      <c r="H22" s="88"/>
      <c r="I22" s="88"/>
      <c r="J22" s="88"/>
    </row>
    <row r="23" spans="2:10">
      <c r="B23" s="88"/>
      <c r="C23" s="88"/>
      <c r="D23" s="88"/>
      <c r="E23" s="88"/>
      <c r="F23" s="88"/>
      <c r="G23" s="88"/>
      <c r="H23" s="88"/>
      <c r="I23" s="88"/>
      <c r="J23" s="88"/>
    </row>
    <row r="24" spans="2:10">
      <c r="B24" s="88"/>
      <c r="C24" s="88"/>
      <c r="D24" s="88"/>
      <c r="E24" s="88"/>
      <c r="F24" s="88"/>
      <c r="G24" s="88"/>
      <c r="H24" s="88"/>
      <c r="I24" s="88"/>
      <c r="J24" s="88"/>
    </row>
    <row r="25" spans="2:10">
      <c r="B25" s="88"/>
      <c r="C25" s="88"/>
      <c r="D25" s="88"/>
      <c r="E25" s="88"/>
      <c r="F25" s="88"/>
      <c r="G25" s="88"/>
      <c r="H25" s="88"/>
      <c r="I25" s="88"/>
      <c r="J25" s="88"/>
    </row>
    <row r="26" spans="2:10">
      <c r="B26" s="88"/>
      <c r="C26" s="88"/>
      <c r="D26" s="88"/>
      <c r="E26" s="88"/>
      <c r="F26" s="88"/>
      <c r="G26" s="88"/>
      <c r="H26" s="88"/>
      <c r="I26" s="88"/>
      <c r="J26" s="88"/>
    </row>
    <row r="27" spans="2:10">
      <c r="B27" s="88"/>
      <c r="C27" s="88"/>
      <c r="D27" s="88"/>
      <c r="E27" s="88"/>
      <c r="F27" s="88"/>
      <c r="G27" s="88"/>
      <c r="H27" s="88"/>
      <c r="I27" s="88"/>
      <c r="J27" s="88"/>
    </row>
    <row r="28" spans="2:10">
      <c r="B28" s="88"/>
      <c r="C28" s="88"/>
      <c r="D28" s="88"/>
      <c r="E28" s="88"/>
      <c r="F28" s="88"/>
      <c r="G28" s="88"/>
      <c r="H28" s="88"/>
      <c r="I28" s="88"/>
      <c r="J28" s="88"/>
    </row>
    <row r="29" spans="2:10">
      <c r="B29" s="88"/>
      <c r="C29" s="88"/>
      <c r="D29" s="88"/>
      <c r="E29" s="88"/>
      <c r="F29" s="88"/>
      <c r="G29" s="88"/>
      <c r="H29" s="88"/>
      <c r="I29" s="88"/>
      <c r="J29" s="88"/>
    </row>
    <row r="30" spans="2:10">
      <c r="B30" s="88"/>
      <c r="C30" s="88"/>
      <c r="D30" s="88"/>
      <c r="E30" s="88"/>
      <c r="F30" s="88"/>
      <c r="G30" s="88"/>
      <c r="H30" s="88"/>
      <c r="I30" s="88"/>
      <c r="J30" s="88"/>
    </row>
    <row r="31" spans="2:10">
      <c r="B31" s="88"/>
      <c r="C31" s="88"/>
      <c r="D31" s="88"/>
      <c r="E31" s="88"/>
      <c r="F31" s="88"/>
      <c r="G31" s="88"/>
      <c r="H31" s="88"/>
      <c r="I31" s="88"/>
      <c r="J31" s="88"/>
    </row>
    <row r="32" spans="2:10">
      <c r="B32" s="88"/>
      <c r="C32" s="88"/>
      <c r="D32" s="88"/>
      <c r="E32" s="88"/>
      <c r="F32" s="88"/>
      <c r="G32" s="88"/>
      <c r="H32" s="88"/>
      <c r="I32" s="88"/>
      <c r="J32" s="88"/>
    </row>
    <row r="33" spans="2:10">
      <c r="B33" s="88"/>
      <c r="C33" s="88"/>
      <c r="D33" s="88"/>
      <c r="E33" s="88"/>
      <c r="F33" s="88"/>
      <c r="G33" s="88"/>
      <c r="H33" s="88"/>
      <c r="I33" s="88"/>
      <c r="J33" s="88"/>
    </row>
    <row r="34" spans="2:10">
      <c r="B34" s="88"/>
      <c r="C34" s="88"/>
      <c r="D34" s="88"/>
      <c r="E34" s="88"/>
      <c r="F34" s="88"/>
      <c r="G34" s="88"/>
      <c r="H34" s="88"/>
      <c r="I34" s="88"/>
      <c r="J34" s="88"/>
    </row>
    <row r="35" spans="2:10">
      <c r="B35" s="88"/>
      <c r="C35" s="88"/>
      <c r="D35" s="88"/>
      <c r="E35" s="88"/>
      <c r="F35" s="88"/>
      <c r="G35" s="88"/>
      <c r="H35" s="88"/>
      <c r="I35" s="88"/>
      <c r="J35" s="88"/>
    </row>
    <row r="36" spans="2:10">
      <c r="B36" s="88"/>
      <c r="C36" s="88"/>
      <c r="D36" s="88"/>
      <c r="E36" s="88"/>
      <c r="F36" s="88"/>
      <c r="G36" s="88"/>
      <c r="H36" s="88"/>
      <c r="I36" s="88"/>
      <c r="J36" s="88"/>
    </row>
    <row r="37" spans="2:10">
      <c r="B37" s="88"/>
      <c r="C37" s="88"/>
      <c r="D37" s="88"/>
      <c r="E37" s="88"/>
      <c r="F37" s="88"/>
      <c r="G37" s="88"/>
      <c r="H37" s="88"/>
      <c r="I37" s="88"/>
      <c r="J37" s="88"/>
    </row>
    <row r="38" spans="2:10">
      <c r="B38" s="88"/>
      <c r="C38" s="88"/>
      <c r="D38" s="88"/>
      <c r="E38" s="88"/>
      <c r="F38" s="88"/>
      <c r="G38" s="88"/>
      <c r="H38" s="88"/>
      <c r="I38" s="88"/>
      <c r="J38" s="88"/>
    </row>
    <row r="39" spans="2:10">
      <c r="B39" s="88"/>
      <c r="C39" s="88"/>
      <c r="D39" s="88"/>
      <c r="E39" s="88"/>
      <c r="F39" s="88"/>
      <c r="G39" s="88"/>
      <c r="H39" s="88"/>
      <c r="I39" s="88"/>
      <c r="J39" s="88"/>
    </row>
    <row r="40" spans="2:10">
      <c r="B40" s="88"/>
      <c r="C40" s="88"/>
      <c r="D40" s="88"/>
      <c r="E40" s="88"/>
      <c r="F40" s="88"/>
      <c r="G40" s="88"/>
      <c r="H40" s="88"/>
      <c r="I40" s="88"/>
      <c r="J40" s="88"/>
    </row>
    <row r="41" spans="2:10">
      <c r="B41" s="88"/>
      <c r="C41" s="88"/>
      <c r="D41" s="88"/>
      <c r="E41" s="88"/>
      <c r="F41" s="88"/>
      <c r="G41" s="88"/>
      <c r="H41" s="88"/>
      <c r="I41" s="88"/>
      <c r="J41" s="88"/>
    </row>
    <row r="42" spans="2:10">
      <c r="B42" s="88"/>
      <c r="C42" s="88"/>
      <c r="D42" s="88"/>
      <c r="E42" s="88"/>
      <c r="F42" s="88"/>
      <c r="G42" s="88"/>
      <c r="H42" s="88"/>
      <c r="I42" s="88"/>
      <c r="J42" s="88"/>
    </row>
    <row r="43" spans="2:10">
      <c r="B43" s="88"/>
      <c r="C43" s="88"/>
      <c r="D43" s="88"/>
      <c r="E43" s="88"/>
      <c r="F43" s="88"/>
      <c r="G43" s="88"/>
      <c r="H43" s="88"/>
      <c r="I43" s="88"/>
      <c r="J43" s="88"/>
    </row>
    <row r="44" spans="2:10">
      <c r="B44" s="88"/>
      <c r="C44" s="88"/>
      <c r="D44" s="88"/>
      <c r="E44" s="88"/>
      <c r="F44" s="88"/>
      <c r="G44" s="88"/>
      <c r="H44" s="88"/>
      <c r="I44" s="88"/>
      <c r="J44" s="88"/>
    </row>
    <row r="45" spans="2:10">
      <c r="B45" s="88"/>
      <c r="C45" s="88"/>
      <c r="D45" s="88"/>
      <c r="E45" s="88"/>
      <c r="F45" s="88"/>
      <c r="G45" s="88"/>
      <c r="H45" s="88"/>
      <c r="I45" s="88"/>
      <c r="J45" s="88"/>
    </row>
    <row r="46" spans="2:10">
      <c r="B46" s="88"/>
      <c r="C46" s="88"/>
      <c r="D46" s="88"/>
      <c r="E46" s="88"/>
      <c r="F46" s="88"/>
      <c r="G46" s="88"/>
      <c r="H46" s="88"/>
      <c r="I46" s="88"/>
      <c r="J46" s="88"/>
    </row>
    <row r="47" spans="2:10">
      <c r="B47" s="88"/>
      <c r="C47" s="88"/>
      <c r="D47" s="88"/>
      <c r="E47" s="88"/>
      <c r="F47" s="88"/>
      <c r="G47" s="88"/>
      <c r="H47" s="88"/>
      <c r="I47" s="88"/>
      <c r="J47" s="88"/>
    </row>
    <row r="48" spans="2:10">
      <c r="B48" s="88"/>
      <c r="C48" s="88"/>
      <c r="D48" s="88"/>
      <c r="E48" s="88"/>
      <c r="F48" s="88"/>
      <c r="G48" s="88"/>
      <c r="H48" s="88"/>
      <c r="I48" s="88"/>
      <c r="J48" s="88"/>
    </row>
    <row r="49" spans="2:10">
      <c r="B49" s="88"/>
      <c r="C49" s="88"/>
      <c r="D49" s="88"/>
      <c r="E49" s="88"/>
      <c r="F49" s="88"/>
      <c r="G49" s="88"/>
      <c r="H49" s="88"/>
      <c r="I49" s="88"/>
      <c r="J49" s="88"/>
    </row>
    <row r="50" spans="2:10">
      <c r="B50" s="88"/>
      <c r="C50" s="88"/>
      <c r="D50" s="88"/>
      <c r="E50" s="88"/>
      <c r="F50" s="88"/>
      <c r="G50" s="88"/>
      <c r="H50" s="88"/>
      <c r="I50" s="88"/>
      <c r="J50" s="88"/>
    </row>
    <row r="51" spans="2:10">
      <c r="B51" s="88"/>
      <c r="C51" s="88"/>
      <c r="D51" s="88"/>
      <c r="E51" s="88"/>
      <c r="F51" s="88"/>
      <c r="G51" s="88"/>
      <c r="H51" s="88"/>
      <c r="I51" s="88"/>
      <c r="J51" s="88"/>
    </row>
    <row r="52" spans="2:10">
      <c r="B52" s="88"/>
      <c r="C52" s="88"/>
      <c r="D52" s="88"/>
      <c r="E52" s="88"/>
      <c r="F52" s="88"/>
      <c r="G52" s="88"/>
      <c r="H52" s="88"/>
      <c r="I52" s="88"/>
      <c r="J52" s="88"/>
    </row>
    <row r="53" spans="2:10">
      <c r="B53" s="88"/>
      <c r="C53" s="88"/>
      <c r="D53" s="88"/>
      <c r="E53" s="88"/>
      <c r="F53" s="88"/>
      <c r="G53" s="88"/>
      <c r="H53" s="88"/>
      <c r="I53" s="88"/>
      <c r="J53" s="88"/>
    </row>
    <row r="54" spans="2:10">
      <c r="B54" s="88"/>
      <c r="C54" s="88"/>
      <c r="D54" s="88"/>
      <c r="E54" s="88"/>
      <c r="F54" s="88"/>
      <c r="G54" s="88"/>
      <c r="H54" s="88"/>
      <c r="I54" s="88"/>
      <c r="J54" s="88"/>
    </row>
    <row r="55" spans="2:10">
      <c r="B55" s="88"/>
      <c r="C55" s="88"/>
      <c r="D55" s="88"/>
      <c r="E55" s="88"/>
      <c r="F55" s="88"/>
      <c r="G55" s="88"/>
      <c r="H55" s="88"/>
      <c r="I55" s="88"/>
      <c r="J55" s="88"/>
    </row>
    <row r="56" spans="2:10">
      <c r="B56" s="88"/>
      <c r="C56" s="88"/>
      <c r="D56" s="88"/>
      <c r="E56" s="88"/>
      <c r="F56" s="88"/>
      <c r="G56" s="88"/>
      <c r="H56" s="88"/>
      <c r="I56" s="88"/>
      <c r="J56" s="88"/>
    </row>
    <row r="57" spans="2:10">
      <c r="B57" s="88"/>
      <c r="C57" s="88"/>
      <c r="D57" s="88"/>
      <c r="E57" s="88"/>
      <c r="F57" s="88"/>
      <c r="G57" s="88"/>
      <c r="H57" s="88"/>
      <c r="I57" s="88"/>
      <c r="J57" s="88"/>
    </row>
    <row r="58" spans="2:10">
      <c r="B58" s="88"/>
      <c r="C58" s="88"/>
      <c r="D58" s="88"/>
      <c r="E58" s="88"/>
      <c r="F58" s="88"/>
      <c r="G58" s="88"/>
      <c r="H58" s="88"/>
      <c r="I58" s="88"/>
      <c r="J58" s="88"/>
    </row>
    <row r="59" spans="2:10">
      <c r="B59" s="88"/>
      <c r="C59" s="88"/>
      <c r="D59" s="88"/>
      <c r="E59" s="88"/>
      <c r="F59" s="88"/>
      <c r="G59" s="88"/>
      <c r="H59" s="88"/>
      <c r="I59" s="88"/>
      <c r="J59" s="88"/>
    </row>
    <row r="60" spans="2:10">
      <c r="B60" s="88"/>
      <c r="C60" s="88"/>
      <c r="D60" s="88"/>
      <c r="E60" s="88"/>
      <c r="F60" s="88"/>
      <c r="G60" s="88"/>
      <c r="H60" s="88"/>
      <c r="I60" s="88"/>
      <c r="J60" s="88"/>
    </row>
    <row r="61" spans="2:10">
      <c r="B61" s="88"/>
      <c r="C61" s="88"/>
      <c r="D61" s="88"/>
      <c r="E61" s="88"/>
      <c r="F61" s="88"/>
      <c r="G61" s="88"/>
      <c r="H61" s="88"/>
      <c r="I61" s="88"/>
      <c r="J61" s="88"/>
    </row>
    <row r="62" spans="2:10">
      <c r="B62" s="88"/>
      <c r="C62" s="88"/>
      <c r="D62" s="88"/>
      <c r="E62" s="88"/>
      <c r="F62" s="88"/>
      <c r="G62" s="88"/>
      <c r="H62" s="88"/>
      <c r="I62" s="88"/>
      <c r="J62" s="88"/>
    </row>
    <row r="63" spans="2:10">
      <c r="B63" s="88"/>
      <c r="C63" s="88"/>
      <c r="D63" s="88"/>
      <c r="E63" s="88"/>
      <c r="F63" s="88"/>
      <c r="G63" s="88"/>
      <c r="H63" s="88"/>
      <c r="I63" s="88"/>
      <c r="J63" s="88"/>
    </row>
    <row r="64" spans="2:10">
      <c r="B64" s="88"/>
      <c r="C64" s="88"/>
      <c r="D64" s="88"/>
      <c r="E64" s="88"/>
      <c r="F64" s="88"/>
      <c r="G64" s="88"/>
      <c r="H64" s="88"/>
      <c r="I64" s="88"/>
      <c r="J64" s="88"/>
    </row>
    <row r="65" spans="2:10">
      <c r="B65" s="88"/>
      <c r="C65" s="88"/>
      <c r="D65" s="88"/>
      <c r="E65" s="88"/>
      <c r="F65" s="88"/>
      <c r="G65" s="88"/>
      <c r="H65" s="88"/>
      <c r="I65" s="88"/>
      <c r="J65" s="88"/>
    </row>
    <row r="66" spans="2:10">
      <c r="B66" s="88"/>
      <c r="C66" s="88"/>
      <c r="D66" s="88"/>
      <c r="E66" s="88"/>
      <c r="F66" s="88"/>
      <c r="G66" s="88"/>
      <c r="H66" s="88"/>
      <c r="I66" s="88"/>
      <c r="J66" s="88"/>
    </row>
    <row r="67" spans="2:10">
      <c r="B67" s="88"/>
      <c r="C67" s="88"/>
      <c r="D67" s="88"/>
      <c r="E67" s="88"/>
      <c r="F67" s="88"/>
      <c r="G67" s="88"/>
      <c r="H67" s="88"/>
      <c r="I67" s="88"/>
      <c r="J67" s="88"/>
    </row>
    <row r="68" spans="2:10">
      <c r="B68" s="88"/>
      <c r="C68" s="88"/>
      <c r="D68" s="88"/>
      <c r="E68" s="88"/>
      <c r="F68" s="88"/>
      <c r="G68" s="88"/>
      <c r="H68" s="88"/>
      <c r="I68" s="88"/>
      <c r="J68" s="88"/>
    </row>
    <row r="69" spans="2:10">
      <c r="B69" s="88"/>
      <c r="C69" s="88"/>
      <c r="D69" s="88"/>
      <c r="E69" s="88"/>
      <c r="F69" s="88"/>
      <c r="G69" s="88"/>
      <c r="H69" s="88"/>
      <c r="I69" s="88"/>
      <c r="J69" s="88"/>
    </row>
    <row r="70" spans="2:10">
      <c r="B70" s="88"/>
      <c r="C70" s="88"/>
      <c r="D70" s="88"/>
      <c r="E70" s="88"/>
      <c r="F70" s="88"/>
      <c r="G70" s="88"/>
      <c r="H70" s="88"/>
      <c r="I70" s="88"/>
      <c r="J70" s="88"/>
    </row>
    <row r="71" spans="2:10">
      <c r="B71" s="88"/>
      <c r="C71" s="88"/>
      <c r="D71" s="88"/>
      <c r="E71" s="88"/>
      <c r="F71" s="88"/>
      <c r="G71" s="88"/>
      <c r="H71" s="88"/>
      <c r="I71" s="88"/>
      <c r="J71" s="88"/>
    </row>
    <row r="72" spans="2:10">
      <c r="B72" s="88"/>
      <c r="C72" s="88"/>
      <c r="D72" s="88"/>
      <c r="E72" s="88"/>
      <c r="F72" s="88"/>
      <c r="G72" s="88"/>
      <c r="H72" s="88"/>
      <c r="I72" s="88"/>
      <c r="J72" s="88"/>
    </row>
    <row r="73" spans="2:10">
      <c r="B73" s="88"/>
      <c r="C73" s="88"/>
      <c r="D73" s="88"/>
      <c r="E73" s="88"/>
      <c r="F73" s="88"/>
      <c r="G73" s="88"/>
      <c r="H73" s="88"/>
      <c r="I73" s="88"/>
      <c r="J73" s="88"/>
    </row>
    <row r="74" spans="2:10">
      <c r="B74" s="88"/>
      <c r="C74" s="88"/>
      <c r="D74" s="88"/>
      <c r="E74" s="88"/>
      <c r="F74" s="88"/>
      <c r="G74" s="88"/>
      <c r="H74" s="88"/>
      <c r="I74" s="88"/>
      <c r="J74" s="88"/>
    </row>
    <row r="75" spans="2:10">
      <c r="B75" s="88"/>
      <c r="C75" s="88"/>
      <c r="D75" s="88"/>
      <c r="E75" s="88"/>
      <c r="F75" s="88"/>
      <c r="G75" s="88"/>
      <c r="H75" s="88"/>
      <c r="I75" s="88"/>
      <c r="J75" s="88"/>
    </row>
    <row r="76" spans="2:10">
      <c r="B76" s="88"/>
      <c r="C76" s="88"/>
      <c r="D76" s="88"/>
      <c r="E76" s="88"/>
      <c r="F76" s="88"/>
      <c r="G76" s="88"/>
      <c r="H76" s="88"/>
      <c r="I76" s="88"/>
      <c r="J76" s="88"/>
    </row>
    <row r="77" spans="2:10">
      <c r="B77" s="88"/>
      <c r="C77" s="88"/>
      <c r="D77" s="88"/>
      <c r="E77" s="88"/>
      <c r="F77" s="88"/>
      <c r="G77" s="88"/>
      <c r="H77" s="88"/>
      <c r="I77" s="88"/>
      <c r="J77" s="88"/>
    </row>
    <row r="78" spans="2:10">
      <c r="B78" s="88"/>
      <c r="C78" s="88"/>
      <c r="D78" s="88"/>
      <c r="E78" s="88"/>
      <c r="F78" s="88"/>
      <c r="G78" s="88"/>
      <c r="H78" s="88"/>
      <c r="I78" s="88"/>
      <c r="J78" s="88"/>
    </row>
    <row r="79" spans="2:10">
      <c r="B79" s="88"/>
      <c r="C79" s="88"/>
      <c r="D79" s="88"/>
      <c r="E79" s="88"/>
      <c r="F79" s="88"/>
      <c r="G79" s="88"/>
      <c r="H79" s="88"/>
      <c r="I79" s="88"/>
      <c r="J79" s="88"/>
    </row>
    <row r="80" spans="2:10">
      <c r="B80" s="88"/>
      <c r="C80" s="88"/>
      <c r="D80" s="88"/>
      <c r="E80" s="88"/>
      <c r="F80" s="88"/>
      <c r="G80" s="88"/>
      <c r="H80" s="88"/>
      <c r="I80" s="88"/>
      <c r="J80" s="88"/>
    </row>
    <row r="81" spans="2:10">
      <c r="B81" s="88"/>
      <c r="C81" s="88"/>
      <c r="D81" s="88"/>
      <c r="E81" s="88"/>
      <c r="F81" s="88"/>
      <c r="G81" s="88"/>
      <c r="H81" s="88"/>
      <c r="I81" s="88"/>
      <c r="J81" s="88"/>
    </row>
    <row r="82" spans="2:10">
      <c r="B82" s="88"/>
      <c r="C82" s="88"/>
      <c r="D82" s="88"/>
      <c r="E82" s="88"/>
      <c r="F82" s="88"/>
      <c r="G82" s="88"/>
      <c r="H82" s="88"/>
      <c r="I82" s="88"/>
      <c r="J82" s="88"/>
    </row>
    <row r="83" spans="2:10">
      <c r="B83" s="88"/>
      <c r="C83" s="88"/>
      <c r="D83" s="88"/>
      <c r="E83" s="88"/>
      <c r="F83" s="88"/>
      <c r="G83" s="88"/>
      <c r="H83" s="88"/>
      <c r="I83" s="88"/>
      <c r="J83" s="88"/>
    </row>
    <row r="84" spans="2:10">
      <c r="B84" s="88"/>
      <c r="C84" s="88"/>
      <c r="D84" s="88"/>
      <c r="E84" s="88"/>
      <c r="F84" s="88"/>
      <c r="G84" s="88"/>
      <c r="H84" s="88"/>
      <c r="I84" s="88"/>
      <c r="J84" s="88"/>
    </row>
    <row r="85" spans="2:10">
      <c r="B85" s="88"/>
      <c r="C85" s="88"/>
      <c r="D85" s="88"/>
      <c r="E85" s="88"/>
      <c r="F85" s="88"/>
      <c r="G85" s="88"/>
      <c r="H85" s="88"/>
      <c r="I85" s="88"/>
      <c r="J85" s="88"/>
    </row>
    <row r="86" spans="2:10">
      <c r="B86" s="88"/>
      <c r="C86" s="88"/>
      <c r="D86" s="88"/>
      <c r="E86" s="88"/>
      <c r="F86" s="88"/>
      <c r="G86" s="88"/>
      <c r="H86" s="88"/>
      <c r="I86" s="88"/>
      <c r="J86" s="88"/>
    </row>
    <row r="87" spans="2:10">
      <c r="B87" s="88"/>
      <c r="C87" s="88"/>
      <c r="D87" s="88"/>
      <c r="E87" s="88"/>
      <c r="F87" s="88"/>
      <c r="G87" s="88"/>
      <c r="H87" s="88"/>
      <c r="I87" s="88"/>
      <c r="J87" s="88"/>
    </row>
    <row r="88" spans="2:10">
      <c r="B88" s="88"/>
      <c r="C88" s="88"/>
      <c r="D88" s="88"/>
      <c r="E88" s="88"/>
      <c r="F88" s="88"/>
      <c r="G88" s="88"/>
      <c r="H88" s="88"/>
      <c r="I88" s="88"/>
      <c r="J88" s="88"/>
    </row>
    <row r="89" spans="2:10">
      <c r="B89" s="88"/>
      <c r="C89" s="88"/>
      <c r="D89" s="88"/>
      <c r="E89" s="88"/>
      <c r="F89" s="88"/>
      <c r="G89" s="88"/>
      <c r="H89" s="88"/>
      <c r="I89" s="88"/>
      <c r="J89" s="88"/>
    </row>
    <row r="90" spans="2:10">
      <c r="B90" s="88"/>
      <c r="C90" s="88"/>
      <c r="D90" s="88"/>
      <c r="E90" s="88"/>
      <c r="F90" s="88"/>
      <c r="G90" s="88"/>
      <c r="H90" s="88"/>
      <c r="I90" s="88"/>
      <c r="J90" s="88"/>
    </row>
    <row r="91" spans="2:10">
      <c r="B91" s="88"/>
      <c r="C91" s="88"/>
      <c r="D91" s="88"/>
      <c r="E91" s="88"/>
      <c r="F91" s="88"/>
      <c r="G91" s="88"/>
      <c r="H91" s="88"/>
      <c r="I91" s="88"/>
      <c r="J91" s="88"/>
    </row>
    <row r="92" spans="2:10">
      <c r="B92" s="88"/>
      <c r="C92" s="88"/>
      <c r="D92" s="88"/>
      <c r="E92" s="88"/>
      <c r="F92" s="88"/>
      <c r="G92" s="88"/>
      <c r="H92" s="88"/>
      <c r="I92" s="88"/>
      <c r="J92" s="88"/>
    </row>
    <row r="93" spans="2:10">
      <c r="B93" s="88"/>
      <c r="C93" s="88"/>
      <c r="D93" s="88"/>
      <c r="E93" s="88"/>
      <c r="F93" s="88"/>
      <c r="G93" s="88"/>
      <c r="H93" s="88"/>
      <c r="I93" s="88"/>
      <c r="J93" s="88"/>
    </row>
    <row r="94" spans="2:10">
      <c r="B94" s="88"/>
      <c r="C94" s="88"/>
      <c r="D94" s="88"/>
      <c r="E94" s="88"/>
      <c r="F94" s="88"/>
      <c r="G94" s="88"/>
      <c r="H94" s="88"/>
      <c r="I94" s="88"/>
      <c r="J94" s="88"/>
    </row>
    <row r="95" spans="2:10">
      <c r="B95" s="88"/>
      <c r="C95" s="88"/>
      <c r="D95" s="88"/>
      <c r="E95" s="88"/>
      <c r="F95" s="88"/>
      <c r="G95" s="88"/>
      <c r="H95" s="88"/>
      <c r="I95" s="88"/>
      <c r="J95" s="88"/>
    </row>
    <row r="96" spans="2:10">
      <c r="B96" s="88"/>
      <c r="C96" s="88"/>
      <c r="D96" s="88"/>
      <c r="E96" s="88"/>
      <c r="F96" s="88"/>
      <c r="G96" s="88"/>
      <c r="H96" s="88"/>
      <c r="I96" s="88"/>
      <c r="J96" s="88"/>
    </row>
    <row r="97" spans="2:10">
      <c r="B97" s="88"/>
      <c r="C97" s="88"/>
      <c r="D97" s="88"/>
      <c r="E97" s="88"/>
      <c r="F97" s="88"/>
      <c r="G97" s="88"/>
      <c r="H97" s="88"/>
      <c r="I97" s="88"/>
      <c r="J97" s="88"/>
    </row>
    <row r="98" spans="2:10">
      <c r="B98" s="88"/>
      <c r="C98" s="88"/>
      <c r="D98" s="88"/>
      <c r="E98" s="88"/>
      <c r="F98" s="88"/>
      <c r="G98" s="88"/>
      <c r="H98" s="88"/>
      <c r="I98" s="88"/>
      <c r="J98" s="88"/>
    </row>
    <row r="99" spans="2:10">
      <c r="B99" s="88"/>
      <c r="C99" s="88"/>
      <c r="D99" s="88"/>
      <c r="E99" s="88"/>
      <c r="F99" s="88"/>
      <c r="G99" s="88"/>
      <c r="H99" s="88"/>
      <c r="I99" s="88"/>
      <c r="J99" s="88"/>
    </row>
    <row r="100" spans="2:10">
      <c r="B100" s="88"/>
      <c r="C100" s="88"/>
      <c r="D100" s="88"/>
      <c r="E100" s="88"/>
      <c r="F100" s="88"/>
      <c r="G100" s="88"/>
      <c r="H100" s="88"/>
      <c r="I100" s="88"/>
      <c r="J100" s="88"/>
    </row>
    <row r="101" spans="2:10">
      <c r="B101" s="88"/>
      <c r="C101" s="88"/>
      <c r="D101" s="88"/>
      <c r="E101" s="88"/>
      <c r="F101" s="88"/>
      <c r="G101" s="88"/>
      <c r="H101" s="88"/>
      <c r="I101" s="88"/>
      <c r="J101" s="88"/>
    </row>
    <row r="102" spans="2:10">
      <c r="B102" s="88"/>
      <c r="C102" s="88"/>
      <c r="D102" s="88"/>
      <c r="E102" s="88"/>
      <c r="F102" s="88"/>
      <c r="G102" s="88"/>
      <c r="H102" s="88"/>
      <c r="I102" s="88"/>
      <c r="J102" s="88"/>
    </row>
    <row r="103" spans="2:10">
      <c r="B103" s="88"/>
      <c r="C103" s="88"/>
      <c r="D103" s="88"/>
      <c r="E103" s="88"/>
      <c r="F103" s="88"/>
      <c r="G103" s="88"/>
      <c r="H103" s="88"/>
      <c r="I103" s="88"/>
      <c r="J103" s="88"/>
    </row>
    <row r="104" spans="2:10">
      <c r="B104" s="88"/>
      <c r="C104" s="88"/>
      <c r="D104" s="88"/>
      <c r="E104" s="88"/>
      <c r="F104" s="88"/>
      <c r="G104" s="88"/>
      <c r="H104" s="88"/>
      <c r="I104" s="88"/>
      <c r="J104" s="88"/>
    </row>
    <row r="105" spans="2:10">
      <c r="B105" s="88"/>
      <c r="C105" s="88"/>
      <c r="D105" s="88"/>
      <c r="E105" s="88"/>
      <c r="F105" s="88"/>
      <c r="G105" s="88"/>
      <c r="H105" s="88"/>
      <c r="I105" s="88"/>
      <c r="J105" s="88"/>
    </row>
    <row r="106" spans="2:10">
      <c r="B106" s="88"/>
      <c r="C106" s="88"/>
      <c r="D106" s="88"/>
      <c r="E106" s="88"/>
      <c r="F106" s="88"/>
      <c r="G106" s="88"/>
      <c r="H106" s="88"/>
      <c r="I106" s="88"/>
      <c r="J106" s="88"/>
    </row>
    <row r="107" spans="2:10">
      <c r="B107" s="88"/>
      <c r="C107" s="88"/>
      <c r="D107" s="88"/>
      <c r="E107" s="88"/>
      <c r="F107" s="88"/>
      <c r="G107" s="88"/>
      <c r="H107" s="88"/>
      <c r="I107" s="88"/>
      <c r="J107" s="88"/>
    </row>
    <row r="108" spans="2:10">
      <c r="B108" s="88"/>
      <c r="C108" s="88"/>
      <c r="D108" s="88"/>
      <c r="E108" s="88"/>
      <c r="F108" s="88"/>
      <c r="G108" s="88"/>
      <c r="H108" s="88"/>
      <c r="I108" s="88"/>
      <c r="J108" s="88"/>
    </row>
    <row r="109" spans="2:10">
      <c r="B109" s="88"/>
      <c r="C109" s="88"/>
      <c r="D109" s="88"/>
      <c r="E109" s="88"/>
      <c r="F109" s="88"/>
      <c r="G109" s="88"/>
      <c r="H109" s="88"/>
      <c r="I109" s="88"/>
      <c r="J109" s="88"/>
    </row>
    <row r="110" spans="2:10">
      <c r="B110" s="112"/>
      <c r="C110" s="112"/>
      <c r="D110" s="113"/>
      <c r="E110" s="113"/>
      <c r="F110" s="120"/>
      <c r="G110" s="120"/>
      <c r="H110" s="120"/>
      <c r="I110" s="120"/>
      <c r="J110" s="113"/>
    </row>
    <row r="111" spans="2:10">
      <c r="B111" s="112"/>
      <c r="C111" s="112"/>
      <c r="D111" s="113"/>
      <c r="E111" s="113"/>
      <c r="F111" s="120"/>
      <c r="G111" s="120"/>
      <c r="H111" s="120"/>
      <c r="I111" s="120"/>
      <c r="J111" s="113"/>
    </row>
    <row r="112" spans="2:10">
      <c r="B112" s="112"/>
      <c r="C112" s="112"/>
      <c r="D112" s="113"/>
      <c r="E112" s="113"/>
      <c r="F112" s="120"/>
      <c r="G112" s="120"/>
      <c r="H112" s="120"/>
      <c r="I112" s="120"/>
      <c r="J112" s="113"/>
    </row>
    <row r="113" spans="2:10">
      <c r="B113" s="112"/>
      <c r="C113" s="112"/>
      <c r="D113" s="113"/>
      <c r="E113" s="113"/>
      <c r="F113" s="120"/>
      <c r="G113" s="120"/>
      <c r="H113" s="120"/>
      <c r="I113" s="120"/>
      <c r="J113" s="113"/>
    </row>
    <row r="114" spans="2:10">
      <c r="B114" s="112"/>
      <c r="C114" s="112"/>
      <c r="D114" s="113"/>
      <c r="E114" s="113"/>
      <c r="F114" s="120"/>
      <c r="G114" s="120"/>
      <c r="H114" s="120"/>
      <c r="I114" s="120"/>
      <c r="J114" s="113"/>
    </row>
    <row r="115" spans="2:10">
      <c r="B115" s="112"/>
      <c r="C115" s="112"/>
      <c r="D115" s="113"/>
      <c r="E115" s="113"/>
      <c r="F115" s="120"/>
      <c r="G115" s="120"/>
      <c r="H115" s="120"/>
      <c r="I115" s="120"/>
      <c r="J115" s="113"/>
    </row>
    <row r="116" spans="2:10">
      <c r="B116" s="112"/>
      <c r="C116" s="112"/>
      <c r="D116" s="113"/>
      <c r="E116" s="113"/>
      <c r="F116" s="120"/>
      <c r="G116" s="120"/>
      <c r="H116" s="120"/>
      <c r="I116" s="120"/>
      <c r="J116" s="113"/>
    </row>
    <row r="117" spans="2:10">
      <c r="B117" s="112"/>
      <c r="C117" s="112"/>
      <c r="D117" s="113"/>
      <c r="E117" s="113"/>
      <c r="F117" s="120"/>
      <c r="G117" s="120"/>
      <c r="H117" s="120"/>
      <c r="I117" s="120"/>
      <c r="J117" s="113"/>
    </row>
    <row r="118" spans="2:10">
      <c r="B118" s="112"/>
      <c r="C118" s="112"/>
      <c r="D118" s="113"/>
      <c r="E118" s="113"/>
      <c r="F118" s="120"/>
      <c r="G118" s="120"/>
      <c r="H118" s="120"/>
      <c r="I118" s="120"/>
      <c r="J118" s="113"/>
    </row>
    <row r="119" spans="2:10">
      <c r="B119" s="112"/>
      <c r="C119" s="112"/>
      <c r="D119" s="113"/>
      <c r="E119" s="113"/>
      <c r="F119" s="120"/>
      <c r="G119" s="120"/>
      <c r="H119" s="120"/>
      <c r="I119" s="120"/>
      <c r="J119" s="113"/>
    </row>
    <row r="120" spans="2:10">
      <c r="B120" s="112"/>
      <c r="C120" s="112"/>
      <c r="D120" s="113"/>
      <c r="E120" s="113"/>
      <c r="F120" s="120"/>
      <c r="G120" s="120"/>
      <c r="H120" s="120"/>
      <c r="I120" s="120"/>
      <c r="J120" s="113"/>
    </row>
    <row r="121" spans="2:10">
      <c r="B121" s="112"/>
      <c r="C121" s="112"/>
      <c r="D121" s="113"/>
      <c r="E121" s="113"/>
      <c r="F121" s="120"/>
      <c r="G121" s="120"/>
      <c r="H121" s="120"/>
      <c r="I121" s="120"/>
      <c r="J121" s="113"/>
    </row>
    <row r="122" spans="2:10">
      <c r="B122" s="112"/>
      <c r="C122" s="112"/>
      <c r="D122" s="113"/>
      <c r="E122" s="113"/>
      <c r="F122" s="120"/>
      <c r="G122" s="120"/>
      <c r="H122" s="120"/>
      <c r="I122" s="120"/>
      <c r="J122" s="113"/>
    </row>
    <row r="123" spans="2:10">
      <c r="B123" s="112"/>
      <c r="C123" s="112"/>
      <c r="D123" s="113"/>
      <c r="E123" s="113"/>
      <c r="F123" s="120"/>
      <c r="G123" s="120"/>
      <c r="H123" s="120"/>
      <c r="I123" s="120"/>
      <c r="J123" s="113"/>
    </row>
    <row r="124" spans="2:10">
      <c r="B124" s="112"/>
      <c r="C124" s="112"/>
      <c r="D124" s="113"/>
      <c r="E124" s="113"/>
      <c r="F124" s="120"/>
      <c r="G124" s="120"/>
      <c r="H124" s="120"/>
      <c r="I124" s="120"/>
      <c r="J124" s="113"/>
    </row>
    <row r="125" spans="2:10">
      <c r="B125" s="112"/>
      <c r="C125" s="112"/>
      <c r="D125" s="113"/>
      <c r="E125" s="113"/>
      <c r="F125" s="120"/>
      <c r="G125" s="120"/>
      <c r="H125" s="120"/>
      <c r="I125" s="120"/>
      <c r="J125" s="113"/>
    </row>
    <row r="126" spans="2:10">
      <c r="B126" s="112"/>
      <c r="C126" s="112"/>
      <c r="D126" s="113"/>
      <c r="E126" s="113"/>
      <c r="F126" s="120"/>
      <c r="G126" s="120"/>
      <c r="H126" s="120"/>
      <c r="I126" s="120"/>
      <c r="J126" s="113"/>
    </row>
    <row r="127" spans="2:10">
      <c r="B127" s="112"/>
      <c r="C127" s="112"/>
      <c r="D127" s="113"/>
      <c r="E127" s="113"/>
      <c r="F127" s="120"/>
      <c r="G127" s="120"/>
      <c r="H127" s="120"/>
      <c r="I127" s="120"/>
      <c r="J127" s="113"/>
    </row>
    <row r="128" spans="2:10">
      <c r="B128" s="112"/>
      <c r="C128" s="112"/>
      <c r="D128" s="113"/>
      <c r="E128" s="113"/>
      <c r="F128" s="120"/>
      <c r="G128" s="120"/>
      <c r="H128" s="120"/>
      <c r="I128" s="120"/>
      <c r="J128" s="113"/>
    </row>
    <row r="129" spans="2:10">
      <c r="B129" s="112"/>
      <c r="C129" s="112"/>
      <c r="D129" s="113"/>
      <c r="E129" s="113"/>
      <c r="F129" s="120"/>
      <c r="G129" s="120"/>
      <c r="H129" s="120"/>
      <c r="I129" s="120"/>
      <c r="J129" s="113"/>
    </row>
    <row r="130" spans="2:10">
      <c r="B130" s="112"/>
      <c r="C130" s="112"/>
      <c r="D130" s="113"/>
      <c r="E130" s="113"/>
      <c r="F130" s="120"/>
      <c r="G130" s="120"/>
      <c r="H130" s="120"/>
      <c r="I130" s="120"/>
      <c r="J130" s="113"/>
    </row>
    <row r="131" spans="2:10">
      <c r="B131" s="112"/>
      <c r="C131" s="112"/>
      <c r="D131" s="113"/>
      <c r="E131" s="113"/>
      <c r="F131" s="120"/>
      <c r="G131" s="120"/>
      <c r="H131" s="120"/>
      <c r="I131" s="120"/>
      <c r="J131" s="113"/>
    </row>
    <row r="132" spans="2:10">
      <c r="B132" s="112"/>
      <c r="C132" s="112"/>
      <c r="D132" s="113"/>
      <c r="E132" s="113"/>
      <c r="F132" s="120"/>
      <c r="G132" s="120"/>
      <c r="H132" s="120"/>
      <c r="I132" s="120"/>
      <c r="J132" s="113"/>
    </row>
    <row r="133" spans="2:10">
      <c r="B133" s="112"/>
      <c r="C133" s="112"/>
      <c r="D133" s="113"/>
      <c r="E133" s="113"/>
      <c r="F133" s="120"/>
      <c r="G133" s="120"/>
      <c r="H133" s="120"/>
      <c r="I133" s="120"/>
      <c r="J133" s="113"/>
    </row>
    <row r="134" spans="2:10">
      <c r="B134" s="112"/>
      <c r="C134" s="112"/>
      <c r="D134" s="113"/>
      <c r="E134" s="113"/>
      <c r="F134" s="120"/>
      <c r="G134" s="120"/>
      <c r="H134" s="120"/>
      <c r="I134" s="120"/>
      <c r="J134" s="113"/>
    </row>
    <row r="135" spans="2:10">
      <c r="B135" s="112"/>
      <c r="C135" s="112"/>
      <c r="D135" s="113"/>
      <c r="E135" s="113"/>
      <c r="F135" s="120"/>
      <c r="G135" s="120"/>
      <c r="H135" s="120"/>
      <c r="I135" s="120"/>
      <c r="J135" s="113"/>
    </row>
    <row r="136" spans="2:10">
      <c r="B136" s="112"/>
      <c r="C136" s="112"/>
      <c r="D136" s="113"/>
      <c r="E136" s="113"/>
      <c r="F136" s="120"/>
      <c r="G136" s="120"/>
      <c r="H136" s="120"/>
      <c r="I136" s="120"/>
      <c r="J136" s="113"/>
    </row>
    <row r="137" spans="2:10">
      <c r="B137" s="112"/>
      <c r="C137" s="112"/>
      <c r="D137" s="113"/>
      <c r="E137" s="113"/>
      <c r="F137" s="120"/>
      <c r="G137" s="120"/>
      <c r="H137" s="120"/>
      <c r="I137" s="120"/>
      <c r="J137" s="113"/>
    </row>
    <row r="138" spans="2:10">
      <c r="B138" s="112"/>
      <c r="C138" s="112"/>
      <c r="D138" s="113"/>
      <c r="E138" s="113"/>
      <c r="F138" s="120"/>
      <c r="G138" s="120"/>
      <c r="H138" s="120"/>
      <c r="I138" s="120"/>
      <c r="J138" s="113"/>
    </row>
    <row r="139" spans="2:10">
      <c r="B139" s="112"/>
      <c r="C139" s="112"/>
      <c r="D139" s="113"/>
      <c r="E139" s="113"/>
      <c r="F139" s="120"/>
      <c r="G139" s="120"/>
      <c r="H139" s="120"/>
      <c r="I139" s="120"/>
      <c r="J139" s="113"/>
    </row>
    <row r="140" spans="2:10">
      <c r="B140" s="112"/>
      <c r="C140" s="112"/>
      <c r="D140" s="113"/>
      <c r="E140" s="113"/>
      <c r="F140" s="120"/>
      <c r="G140" s="120"/>
      <c r="H140" s="120"/>
      <c r="I140" s="120"/>
      <c r="J140" s="113"/>
    </row>
    <row r="141" spans="2:10">
      <c r="B141" s="112"/>
      <c r="C141" s="112"/>
      <c r="D141" s="113"/>
      <c r="E141" s="113"/>
      <c r="F141" s="120"/>
      <c r="G141" s="120"/>
      <c r="H141" s="120"/>
      <c r="I141" s="120"/>
      <c r="J141" s="113"/>
    </row>
    <row r="142" spans="2:10">
      <c r="B142" s="112"/>
      <c r="C142" s="112"/>
      <c r="D142" s="113"/>
      <c r="E142" s="113"/>
      <c r="F142" s="120"/>
      <c r="G142" s="120"/>
      <c r="H142" s="120"/>
      <c r="I142" s="120"/>
      <c r="J142" s="113"/>
    </row>
    <row r="143" spans="2:10">
      <c r="B143" s="112"/>
      <c r="C143" s="112"/>
      <c r="D143" s="113"/>
      <c r="E143" s="113"/>
      <c r="F143" s="120"/>
      <c r="G143" s="120"/>
      <c r="H143" s="120"/>
      <c r="I143" s="120"/>
      <c r="J143" s="113"/>
    </row>
    <row r="144" spans="2:10">
      <c r="B144" s="112"/>
      <c r="C144" s="112"/>
      <c r="D144" s="113"/>
      <c r="E144" s="113"/>
      <c r="F144" s="120"/>
      <c r="G144" s="120"/>
      <c r="H144" s="120"/>
      <c r="I144" s="120"/>
      <c r="J144" s="113"/>
    </row>
    <row r="145" spans="2:10">
      <c r="B145" s="112"/>
      <c r="C145" s="112"/>
      <c r="D145" s="113"/>
      <c r="E145" s="113"/>
      <c r="F145" s="120"/>
      <c r="G145" s="120"/>
      <c r="H145" s="120"/>
      <c r="I145" s="120"/>
      <c r="J145" s="113"/>
    </row>
    <row r="146" spans="2:10">
      <c r="B146" s="112"/>
      <c r="C146" s="112"/>
      <c r="D146" s="113"/>
      <c r="E146" s="113"/>
      <c r="F146" s="120"/>
      <c r="G146" s="120"/>
      <c r="H146" s="120"/>
      <c r="I146" s="120"/>
      <c r="J146" s="113"/>
    </row>
    <row r="147" spans="2:10">
      <c r="B147" s="112"/>
      <c r="C147" s="112"/>
      <c r="D147" s="113"/>
      <c r="E147" s="113"/>
      <c r="F147" s="120"/>
      <c r="G147" s="120"/>
      <c r="H147" s="120"/>
      <c r="I147" s="120"/>
      <c r="J147" s="113"/>
    </row>
    <row r="148" spans="2:10">
      <c r="B148" s="112"/>
      <c r="C148" s="112"/>
      <c r="D148" s="113"/>
      <c r="E148" s="113"/>
      <c r="F148" s="120"/>
      <c r="G148" s="120"/>
      <c r="H148" s="120"/>
      <c r="I148" s="120"/>
      <c r="J148" s="113"/>
    </row>
    <row r="149" spans="2:10">
      <c r="B149" s="112"/>
      <c r="C149" s="112"/>
      <c r="D149" s="113"/>
      <c r="E149" s="113"/>
      <c r="F149" s="120"/>
      <c r="G149" s="120"/>
      <c r="H149" s="120"/>
      <c r="I149" s="120"/>
      <c r="J149" s="113"/>
    </row>
    <row r="150" spans="2:10">
      <c r="B150" s="112"/>
      <c r="C150" s="112"/>
      <c r="D150" s="113"/>
      <c r="E150" s="113"/>
      <c r="F150" s="120"/>
      <c r="G150" s="120"/>
      <c r="H150" s="120"/>
      <c r="I150" s="120"/>
      <c r="J150" s="113"/>
    </row>
    <row r="151" spans="2:10">
      <c r="B151" s="112"/>
      <c r="C151" s="112"/>
      <c r="D151" s="113"/>
      <c r="E151" s="113"/>
      <c r="F151" s="120"/>
      <c r="G151" s="120"/>
      <c r="H151" s="120"/>
      <c r="I151" s="120"/>
      <c r="J151" s="113"/>
    </row>
    <row r="152" spans="2:10">
      <c r="B152" s="112"/>
      <c r="C152" s="112"/>
      <c r="D152" s="113"/>
      <c r="E152" s="113"/>
      <c r="F152" s="120"/>
      <c r="G152" s="120"/>
      <c r="H152" s="120"/>
      <c r="I152" s="120"/>
      <c r="J152" s="113"/>
    </row>
    <row r="153" spans="2:10">
      <c r="B153" s="112"/>
      <c r="C153" s="112"/>
      <c r="D153" s="113"/>
      <c r="E153" s="113"/>
      <c r="F153" s="120"/>
      <c r="G153" s="120"/>
      <c r="H153" s="120"/>
      <c r="I153" s="120"/>
      <c r="J153" s="113"/>
    </row>
    <row r="154" spans="2:10">
      <c r="B154" s="112"/>
      <c r="C154" s="112"/>
      <c r="D154" s="113"/>
      <c r="E154" s="113"/>
      <c r="F154" s="120"/>
      <c r="G154" s="120"/>
      <c r="H154" s="120"/>
      <c r="I154" s="120"/>
      <c r="J154" s="113"/>
    </row>
    <row r="155" spans="2:10">
      <c r="B155" s="112"/>
      <c r="C155" s="112"/>
      <c r="D155" s="113"/>
      <c r="E155" s="113"/>
      <c r="F155" s="120"/>
      <c r="G155" s="120"/>
      <c r="H155" s="120"/>
      <c r="I155" s="120"/>
      <c r="J155" s="113"/>
    </row>
    <row r="156" spans="2:10">
      <c r="B156" s="112"/>
      <c r="C156" s="112"/>
      <c r="D156" s="113"/>
      <c r="E156" s="113"/>
      <c r="F156" s="120"/>
      <c r="G156" s="120"/>
      <c r="H156" s="120"/>
      <c r="I156" s="120"/>
      <c r="J156" s="113"/>
    </row>
    <row r="157" spans="2:10">
      <c r="B157" s="112"/>
      <c r="C157" s="112"/>
      <c r="D157" s="113"/>
      <c r="E157" s="113"/>
      <c r="F157" s="120"/>
      <c r="G157" s="120"/>
      <c r="H157" s="120"/>
      <c r="I157" s="120"/>
      <c r="J157" s="113"/>
    </row>
    <row r="158" spans="2:10">
      <c r="B158" s="112"/>
      <c r="C158" s="112"/>
      <c r="D158" s="113"/>
      <c r="E158" s="113"/>
      <c r="F158" s="120"/>
      <c r="G158" s="120"/>
      <c r="H158" s="120"/>
      <c r="I158" s="120"/>
      <c r="J158" s="113"/>
    </row>
    <row r="159" spans="2:10">
      <c r="B159" s="112"/>
      <c r="C159" s="112"/>
      <c r="D159" s="113"/>
      <c r="E159" s="113"/>
      <c r="F159" s="120"/>
      <c r="G159" s="120"/>
      <c r="H159" s="120"/>
      <c r="I159" s="120"/>
      <c r="J159" s="113"/>
    </row>
    <row r="160" spans="2:10">
      <c r="B160" s="112"/>
      <c r="C160" s="112"/>
      <c r="D160" s="113"/>
      <c r="E160" s="113"/>
      <c r="F160" s="120"/>
      <c r="G160" s="120"/>
      <c r="H160" s="120"/>
      <c r="I160" s="120"/>
      <c r="J160" s="113"/>
    </row>
    <row r="161" spans="2:10">
      <c r="B161" s="112"/>
      <c r="C161" s="112"/>
      <c r="D161" s="113"/>
      <c r="E161" s="113"/>
      <c r="F161" s="120"/>
      <c r="G161" s="120"/>
      <c r="H161" s="120"/>
      <c r="I161" s="120"/>
      <c r="J161" s="113"/>
    </row>
    <row r="162" spans="2:10">
      <c r="B162" s="112"/>
      <c r="C162" s="112"/>
      <c r="D162" s="113"/>
      <c r="E162" s="113"/>
      <c r="F162" s="120"/>
      <c r="G162" s="120"/>
      <c r="H162" s="120"/>
      <c r="I162" s="120"/>
      <c r="J162" s="113"/>
    </row>
    <row r="163" spans="2:10">
      <c r="B163" s="112"/>
      <c r="C163" s="112"/>
      <c r="D163" s="113"/>
      <c r="E163" s="113"/>
      <c r="F163" s="120"/>
      <c r="G163" s="120"/>
      <c r="H163" s="120"/>
      <c r="I163" s="120"/>
      <c r="J163" s="113"/>
    </row>
    <row r="164" spans="2:10">
      <c r="B164" s="112"/>
      <c r="C164" s="112"/>
      <c r="D164" s="113"/>
      <c r="E164" s="113"/>
      <c r="F164" s="120"/>
      <c r="G164" s="120"/>
      <c r="H164" s="120"/>
      <c r="I164" s="120"/>
      <c r="J164" s="113"/>
    </row>
    <row r="165" spans="2:10">
      <c r="B165" s="112"/>
      <c r="C165" s="112"/>
      <c r="D165" s="113"/>
      <c r="E165" s="113"/>
      <c r="F165" s="120"/>
      <c r="G165" s="120"/>
      <c r="H165" s="120"/>
      <c r="I165" s="120"/>
      <c r="J165" s="113"/>
    </row>
    <row r="166" spans="2:10">
      <c r="B166" s="112"/>
      <c r="C166" s="112"/>
      <c r="D166" s="113"/>
      <c r="E166" s="113"/>
      <c r="F166" s="120"/>
      <c r="G166" s="120"/>
      <c r="H166" s="120"/>
      <c r="I166" s="120"/>
      <c r="J166" s="113"/>
    </row>
    <row r="167" spans="2:10">
      <c r="B167" s="112"/>
      <c r="C167" s="112"/>
      <c r="D167" s="113"/>
      <c r="E167" s="113"/>
      <c r="F167" s="120"/>
      <c r="G167" s="120"/>
      <c r="H167" s="120"/>
      <c r="I167" s="120"/>
      <c r="J167" s="113"/>
    </row>
    <row r="168" spans="2:10">
      <c r="B168" s="112"/>
      <c r="C168" s="112"/>
      <c r="D168" s="113"/>
      <c r="E168" s="113"/>
      <c r="F168" s="120"/>
      <c r="G168" s="120"/>
      <c r="H168" s="120"/>
      <c r="I168" s="120"/>
      <c r="J168" s="113"/>
    </row>
    <row r="169" spans="2:10">
      <c r="B169" s="112"/>
      <c r="C169" s="112"/>
      <c r="D169" s="113"/>
      <c r="E169" s="113"/>
      <c r="F169" s="120"/>
      <c r="G169" s="120"/>
      <c r="H169" s="120"/>
      <c r="I169" s="120"/>
      <c r="J169" s="113"/>
    </row>
    <row r="170" spans="2:10">
      <c r="B170" s="112"/>
      <c r="C170" s="112"/>
      <c r="D170" s="113"/>
      <c r="E170" s="113"/>
      <c r="F170" s="120"/>
      <c r="G170" s="120"/>
      <c r="H170" s="120"/>
      <c r="I170" s="120"/>
      <c r="J170" s="113"/>
    </row>
    <row r="171" spans="2:10">
      <c r="B171" s="112"/>
      <c r="C171" s="112"/>
      <c r="D171" s="113"/>
      <c r="E171" s="113"/>
      <c r="F171" s="120"/>
      <c r="G171" s="120"/>
      <c r="H171" s="120"/>
      <c r="I171" s="120"/>
      <c r="J171" s="113"/>
    </row>
    <row r="172" spans="2:10">
      <c r="B172" s="112"/>
      <c r="C172" s="112"/>
      <c r="D172" s="113"/>
      <c r="E172" s="113"/>
      <c r="F172" s="120"/>
      <c r="G172" s="120"/>
      <c r="H172" s="120"/>
      <c r="I172" s="120"/>
      <c r="J172" s="113"/>
    </row>
    <row r="173" spans="2:10">
      <c r="B173" s="112"/>
      <c r="C173" s="112"/>
      <c r="D173" s="113"/>
      <c r="E173" s="113"/>
      <c r="F173" s="120"/>
      <c r="G173" s="120"/>
      <c r="H173" s="120"/>
      <c r="I173" s="120"/>
      <c r="J173" s="113"/>
    </row>
    <row r="174" spans="2:10">
      <c r="B174" s="112"/>
      <c r="C174" s="112"/>
      <c r="D174" s="113"/>
      <c r="E174" s="113"/>
      <c r="F174" s="120"/>
      <c r="G174" s="120"/>
      <c r="H174" s="120"/>
      <c r="I174" s="120"/>
      <c r="J174" s="113"/>
    </row>
    <row r="175" spans="2:10">
      <c r="B175" s="112"/>
      <c r="C175" s="112"/>
      <c r="D175" s="113"/>
      <c r="E175" s="113"/>
      <c r="F175" s="120"/>
      <c r="G175" s="120"/>
      <c r="H175" s="120"/>
      <c r="I175" s="120"/>
      <c r="J175" s="113"/>
    </row>
    <row r="176" spans="2:10">
      <c r="B176" s="112"/>
      <c r="C176" s="112"/>
      <c r="D176" s="113"/>
      <c r="E176" s="113"/>
      <c r="F176" s="120"/>
      <c r="G176" s="120"/>
      <c r="H176" s="120"/>
      <c r="I176" s="120"/>
      <c r="J176" s="113"/>
    </row>
    <row r="177" spans="2:10">
      <c r="B177" s="112"/>
      <c r="C177" s="112"/>
      <c r="D177" s="113"/>
      <c r="E177" s="113"/>
      <c r="F177" s="120"/>
      <c r="G177" s="120"/>
      <c r="H177" s="120"/>
      <c r="I177" s="120"/>
      <c r="J177" s="113"/>
    </row>
    <row r="178" spans="2:10">
      <c r="B178" s="112"/>
      <c r="C178" s="112"/>
      <c r="D178" s="113"/>
      <c r="E178" s="113"/>
      <c r="F178" s="120"/>
      <c r="G178" s="120"/>
      <c r="H178" s="120"/>
      <c r="I178" s="120"/>
      <c r="J178" s="113"/>
    </row>
    <row r="179" spans="2:10">
      <c r="B179" s="112"/>
      <c r="C179" s="112"/>
      <c r="D179" s="113"/>
      <c r="E179" s="113"/>
      <c r="F179" s="120"/>
      <c r="G179" s="120"/>
      <c r="H179" s="120"/>
      <c r="I179" s="120"/>
      <c r="J179" s="113"/>
    </row>
    <row r="180" spans="2:10">
      <c r="B180" s="112"/>
      <c r="C180" s="112"/>
      <c r="D180" s="113"/>
      <c r="E180" s="113"/>
      <c r="F180" s="120"/>
      <c r="G180" s="120"/>
      <c r="H180" s="120"/>
      <c r="I180" s="120"/>
      <c r="J180" s="113"/>
    </row>
    <row r="181" spans="2:10">
      <c r="B181" s="112"/>
      <c r="C181" s="112"/>
      <c r="D181" s="113"/>
      <c r="E181" s="113"/>
      <c r="F181" s="120"/>
      <c r="G181" s="120"/>
      <c r="H181" s="120"/>
      <c r="I181" s="120"/>
      <c r="J181" s="113"/>
    </row>
    <row r="182" spans="2:10">
      <c r="B182" s="112"/>
      <c r="C182" s="112"/>
      <c r="D182" s="113"/>
      <c r="E182" s="113"/>
      <c r="F182" s="120"/>
      <c r="G182" s="120"/>
      <c r="H182" s="120"/>
      <c r="I182" s="120"/>
      <c r="J182" s="113"/>
    </row>
    <row r="183" spans="2:10">
      <c r="B183" s="112"/>
      <c r="C183" s="112"/>
      <c r="D183" s="113"/>
      <c r="E183" s="113"/>
      <c r="F183" s="120"/>
      <c r="G183" s="120"/>
      <c r="H183" s="120"/>
      <c r="I183" s="120"/>
      <c r="J183" s="113"/>
    </row>
    <row r="184" spans="2:10">
      <c r="B184" s="112"/>
      <c r="C184" s="112"/>
      <c r="D184" s="113"/>
      <c r="E184" s="113"/>
      <c r="F184" s="120"/>
      <c r="G184" s="120"/>
      <c r="H184" s="120"/>
      <c r="I184" s="120"/>
      <c r="J184" s="113"/>
    </row>
    <row r="185" spans="2:10">
      <c r="B185" s="112"/>
      <c r="C185" s="112"/>
      <c r="D185" s="113"/>
      <c r="E185" s="113"/>
      <c r="F185" s="120"/>
      <c r="G185" s="120"/>
      <c r="H185" s="120"/>
      <c r="I185" s="120"/>
      <c r="J185" s="113"/>
    </row>
    <row r="186" spans="2:10">
      <c r="B186" s="112"/>
      <c r="C186" s="112"/>
      <c r="D186" s="113"/>
      <c r="E186" s="113"/>
      <c r="F186" s="120"/>
      <c r="G186" s="120"/>
      <c r="H186" s="120"/>
      <c r="I186" s="120"/>
      <c r="J186" s="113"/>
    </row>
    <row r="187" spans="2:10">
      <c r="B187" s="112"/>
      <c r="C187" s="112"/>
      <c r="D187" s="113"/>
      <c r="E187" s="113"/>
      <c r="F187" s="120"/>
      <c r="G187" s="120"/>
      <c r="H187" s="120"/>
      <c r="I187" s="120"/>
      <c r="J187" s="113"/>
    </row>
    <row r="188" spans="2:10">
      <c r="B188" s="112"/>
      <c r="C188" s="112"/>
      <c r="D188" s="113"/>
      <c r="E188" s="113"/>
      <c r="F188" s="120"/>
      <c r="G188" s="120"/>
      <c r="H188" s="120"/>
      <c r="I188" s="120"/>
      <c r="J188" s="113"/>
    </row>
    <row r="189" spans="2:10">
      <c r="B189" s="112"/>
      <c r="C189" s="112"/>
      <c r="D189" s="113"/>
      <c r="E189" s="113"/>
      <c r="F189" s="120"/>
      <c r="G189" s="120"/>
      <c r="H189" s="120"/>
      <c r="I189" s="120"/>
      <c r="J189" s="113"/>
    </row>
    <row r="190" spans="2:10">
      <c r="B190" s="112"/>
      <c r="C190" s="112"/>
      <c r="D190" s="113"/>
      <c r="E190" s="113"/>
      <c r="F190" s="120"/>
      <c r="G190" s="120"/>
      <c r="H190" s="120"/>
      <c r="I190" s="120"/>
      <c r="J190" s="113"/>
    </row>
    <row r="191" spans="2:10">
      <c r="B191" s="112"/>
      <c r="C191" s="112"/>
      <c r="D191" s="113"/>
      <c r="E191" s="113"/>
      <c r="F191" s="120"/>
      <c r="G191" s="120"/>
      <c r="H191" s="120"/>
      <c r="I191" s="120"/>
      <c r="J191" s="113"/>
    </row>
    <row r="192" spans="2:10">
      <c r="B192" s="112"/>
      <c r="C192" s="112"/>
      <c r="D192" s="113"/>
      <c r="E192" s="113"/>
      <c r="F192" s="120"/>
      <c r="G192" s="120"/>
      <c r="H192" s="120"/>
      <c r="I192" s="120"/>
      <c r="J192" s="113"/>
    </row>
    <row r="193" spans="2:10">
      <c r="B193" s="112"/>
      <c r="C193" s="112"/>
      <c r="D193" s="113"/>
      <c r="E193" s="113"/>
      <c r="F193" s="120"/>
      <c r="G193" s="120"/>
      <c r="H193" s="120"/>
      <c r="I193" s="120"/>
      <c r="J193" s="113"/>
    </row>
    <row r="194" spans="2:10">
      <c r="B194" s="112"/>
      <c r="C194" s="112"/>
      <c r="D194" s="113"/>
      <c r="E194" s="113"/>
      <c r="F194" s="120"/>
      <c r="G194" s="120"/>
      <c r="H194" s="120"/>
      <c r="I194" s="120"/>
      <c r="J194" s="113"/>
    </row>
    <row r="195" spans="2:10">
      <c r="B195" s="112"/>
      <c r="C195" s="112"/>
      <c r="D195" s="113"/>
      <c r="E195" s="113"/>
      <c r="F195" s="120"/>
      <c r="G195" s="120"/>
      <c r="H195" s="120"/>
      <c r="I195" s="120"/>
      <c r="J195" s="113"/>
    </row>
    <row r="196" spans="2:10">
      <c r="B196" s="112"/>
      <c r="C196" s="112"/>
      <c r="D196" s="113"/>
      <c r="E196" s="113"/>
      <c r="F196" s="120"/>
      <c r="G196" s="120"/>
      <c r="H196" s="120"/>
      <c r="I196" s="120"/>
      <c r="J196" s="113"/>
    </row>
    <row r="197" spans="2:10">
      <c r="B197" s="112"/>
      <c r="C197" s="112"/>
      <c r="D197" s="113"/>
      <c r="E197" s="113"/>
      <c r="F197" s="120"/>
      <c r="G197" s="120"/>
      <c r="H197" s="120"/>
      <c r="I197" s="120"/>
      <c r="J197" s="113"/>
    </row>
    <row r="198" spans="2:10">
      <c r="B198" s="112"/>
      <c r="C198" s="112"/>
      <c r="D198" s="113"/>
      <c r="E198" s="113"/>
      <c r="F198" s="120"/>
      <c r="G198" s="120"/>
      <c r="H198" s="120"/>
      <c r="I198" s="120"/>
      <c r="J198" s="113"/>
    </row>
    <row r="199" spans="2:10">
      <c r="B199" s="112"/>
      <c r="C199" s="112"/>
      <c r="D199" s="113"/>
      <c r="E199" s="113"/>
      <c r="F199" s="120"/>
      <c r="G199" s="120"/>
      <c r="H199" s="120"/>
      <c r="I199" s="120"/>
      <c r="J199" s="113"/>
    </row>
    <row r="200" spans="2:10">
      <c r="B200" s="112"/>
      <c r="C200" s="112"/>
      <c r="D200" s="113"/>
      <c r="E200" s="113"/>
      <c r="F200" s="120"/>
      <c r="G200" s="120"/>
      <c r="H200" s="120"/>
      <c r="I200" s="120"/>
      <c r="J200" s="113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5" type="noConversion"/>
  <dataValidations count="1">
    <dataValidation allowBlank="1" showInputMessage="1" showErrorMessage="1" sqref="D1:J9 C5:C9 A1:A1048576 B1:B9 B110:J1048576 B11:B12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K6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4.5703125" style="1" bestFit="1" customWidth="1"/>
    <col min="5" max="5" width="9" style="1" bestFit="1" customWidth="1"/>
    <col min="6" max="6" width="6.140625" style="1" bestFit="1" customWidth="1"/>
    <col min="7" max="7" width="5.28515625" style="1" bestFit="1" customWidth="1"/>
    <col min="8" max="8" width="7.5703125" style="1" customWidth="1"/>
    <col min="9" max="9" width="8" style="1" bestFit="1" customWidth="1"/>
    <col min="10" max="10" width="10" style="1" bestFit="1" customWidth="1"/>
    <col min="11" max="11" width="8.28515625" style="1" bestFit="1" customWidth="1"/>
    <col min="12" max="16384" width="9.140625" style="1"/>
  </cols>
  <sheetData>
    <row r="1" spans="2:11">
      <c r="B1" s="46" t="s">
        <v>142</v>
      </c>
      <c r="C1" s="67" t="s" vm="1">
        <v>225</v>
      </c>
    </row>
    <row r="2" spans="2:11">
      <c r="B2" s="46" t="s">
        <v>141</v>
      </c>
      <c r="C2" s="67" t="s">
        <v>226</v>
      </c>
    </row>
    <row r="3" spans="2:11">
      <c r="B3" s="46" t="s">
        <v>143</v>
      </c>
      <c r="C3" s="67" t="s">
        <v>227</v>
      </c>
    </row>
    <row r="4" spans="2:11">
      <c r="B4" s="46" t="s">
        <v>144</v>
      </c>
      <c r="C4" s="67">
        <v>2145</v>
      </c>
    </row>
    <row r="6" spans="2:11" ht="26.25" customHeight="1">
      <c r="B6" s="127" t="s">
        <v>175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11" s="3" customFormat="1" ht="63">
      <c r="B7" s="47" t="s">
        <v>112</v>
      </c>
      <c r="C7" s="49" t="s">
        <v>113</v>
      </c>
      <c r="D7" s="49" t="s">
        <v>14</v>
      </c>
      <c r="E7" s="49" t="s">
        <v>15</v>
      </c>
      <c r="F7" s="49" t="s">
        <v>57</v>
      </c>
      <c r="G7" s="49" t="s">
        <v>99</v>
      </c>
      <c r="H7" s="49" t="s">
        <v>53</v>
      </c>
      <c r="I7" s="49" t="s">
        <v>107</v>
      </c>
      <c r="J7" s="49" t="s">
        <v>145</v>
      </c>
      <c r="K7" s="64" t="s">
        <v>146</v>
      </c>
    </row>
    <row r="8" spans="2:11" s="3" customFormat="1" ht="21.75" customHeight="1">
      <c r="B8" s="14"/>
      <c r="C8" s="57"/>
      <c r="D8" s="15"/>
      <c r="E8" s="15"/>
      <c r="F8" s="15" t="s">
        <v>19</v>
      </c>
      <c r="G8" s="15"/>
      <c r="H8" s="15" t="s">
        <v>19</v>
      </c>
      <c r="I8" s="15" t="s">
        <v>204</v>
      </c>
      <c r="J8" s="31" t="s">
        <v>19</v>
      </c>
      <c r="K8" s="16" t="s">
        <v>19</v>
      </c>
    </row>
    <row r="9" spans="2:11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7</v>
      </c>
    </row>
    <row r="10" spans="2:11" s="4" customFormat="1" ht="18" customHeight="1">
      <c r="B10" s="117" t="s">
        <v>2617</v>
      </c>
      <c r="C10" s="88"/>
      <c r="D10" s="88"/>
      <c r="E10" s="88"/>
      <c r="F10" s="88"/>
      <c r="G10" s="88"/>
      <c r="H10" s="88"/>
      <c r="I10" s="118">
        <v>0</v>
      </c>
      <c r="J10" s="88"/>
      <c r="K10" s="88"/>
    </row>
    <row r="11" spans="2:11" ht="21" customHeight="1">
      <c r="B11" s="115"/>
      <c r="C11" s="88"/>
      <c r="D11" s="88"/>
      <c r="E11" s="88"/>
      <c r="F11" s="88"/>
      <c r="G11" s="88"/>
      <c r="H11" s="88"/>
      <c r="I11" s="88"/>
      <c r="J11" s="88"/>
      <c r="K11" s="88"/>
    </row>
    <row r="12" spans="2:11">
      <c r="B12" s="115"/>
      <c r="C12" s="88"/>
      <c r="D12" s="88"/>
      <c r="E12" s="88"/>
      <c r="F12" s="88"/>
      <c r="G12" s="88"/>
      <c r="H12" s="88"/>
      <c r="I12" s="88"/>
      <c r="J12" s="88"/>
      <c r="K12" s="88"/>
    </row>
    <row r="13" spans="2:11">
      <c r="B13" s="88"/>
      <c r="C13" s="88"/>
      <c r="D13" s="88"/>
      <c r="E13" s="88"/>
      <c r="F13" s="88"/>
      <c r="G13" s="88"/>
      <c r="H13" s="88"/>
      <c r="I13" s="88"/>
      <c r="J13" s="88"/>
      <c r="K13" s="88"/>
    </row>
    <row r="14" spans="2:11">
      <c r="B14" s="88"/>
      <c r="C14" s="88"/>
      <c r="D14" s="88"/>
      <c r="E14" s="88"/>
      <c r="F14" s="88"/>
      <c r="G14" s="88"/>
      <c r="H14" s="88"/>
      <c r="I14" s="88"/>
      <c r="J14" s="88"/>
      <c r="K14" s="88"/>
    </row>
    <row r="15" spans="2:11">
      <c r="B15" s="88"/>
      <c r="C15" s="88"/>
      <c r="D15" s="88"/>
      <c r="E15" s="88"/>
      <c r="F15" s="88"/>
      <c r="G15" s="88"/>
      <c r="H15" s="88"/>
      <c r="I15" s="88"/>
      <c r="J15" s="88"/>
      <c r="K15" s="88"/>
    </row>
    <row r="16" spans="2:11">
      <c r="B16" s="88"/>
      <c r="C16" s="88"/>
      <c r="D16" s="88"/>
      <c r="E16" s="88"/>
      <c r="F16" s="88"/>
      <c r="G16" s="88"/>
      <c r="H16" s="88"/>
      <c r="I16" s="88"/>
      <c r="J16" s="88"/>
      <c r="K16" s="88"/>
    </row>
    <row r="17" spans="2:11"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2:11">
      <c r="B18" s="88"/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88"/>
      <c r="C19" s="88"/>
      <c r="D19" s="88"/>
      <c r="E19" s="88"/>
      <c r="F19" s="88"/>
      <c r="G19" s="88"/>
      <c r="H19" s="88"/>
      <c r="I19" s="88"/>
      <c r="J19" s="88"/>
      <c r="K19" s="88"/>
    </row>
    <row r="20" spans="2:11">
      <c r="B20" s="88"/>
      <c r="C20" s="88"/>
      <c r="D20" s="88"/>
      <c r="E20" s="88"/>
      <c r="F20" s="88"/>
      <c r="G20" s="88"/>
      <c r="H20" s="88"/>
      <c r="I20" s="88"/>
      <c r="J20" s="88"/>
      <c r="K20" s="88"/>
    </row>
    <row r="21" spans="2:11">
      <c r="B21" s="88"/>
      <c r="C21" s="88"/>
      <c r="D21" s="88"/>
      <c r="E21" s="88"/>
      <c r="F21" s="88"/>
      <c r="G21" s="88"/>
      <c r="H21" s="88"/>
      <c r="I21" s="88"/>
      <c r="J21" s="88"/>
      <c r="K21" s="88"/>
    </row>
    <row r="22" spans="2:11">
      <c r="B22" s="88"/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88"/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8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8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8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8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8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8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8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8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8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8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8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8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8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8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8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8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8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8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112"/>
      <c r="C110" s="112"/>
      <c r="D110" s="120"/>
      <c r="E110" s="120"/>
      <c r="F110" s="120"/>
      <c r="G110" s="120"/>
      <c r="H110" s="120"/>
      <c r="I110" s="113"/>
      <c r="J110" s="113"/>
      <c r="K110" s="113"/>
    </row>
    <row r="111" spans="2:11">
      <c r="B111" s="112"/>
      <c r="C111" s="112"/>
      <c r="D111" s="120"/>
      <c r="E111" s="120"/>
      <c r="F111" s="120"/>
      <c r="G111" s="120"/>
      <c r="H111" s="120"/>
      <c r="I111" s="113"/>
      <c r="J111" s="113"/>
      <c r="K111" s="113"/>
    </row>
    <row r="112" spans="2:11">
      <c r="B112" s="112"/>
      <c r="C112" s="112"/>
      <c r="D112" s="120"/>
      <c r="E112" s="120"/>
      <c r="F112" s="120"/>
      <c r="G112" s="120"/>
      <c r="H112" s="120"/>
      <c r="I112" s="113"/>
      <c r="J112" s="113"/>
      <c r="K112" s="113"/>
    </row>
    <row r="113" spans="2:11">
      <c r="B113" s="112"/>
      <c r="C113" s="112"/>
      <c r="D113" s="120"/>
      <c r="E113" s="120"/>
      <c r="F113" s="120"/>
      <c r="G113" s="120"/>
      <c r="H113" s="120"/>
      <c r="I113" s="113"/>
      <c r="J113" s="113"/>
      <c r="K113" s="113"/>
    </row>
    <row r="114" spans="2:11">
      <c r="B114" s="112"/>
      <c r="C114" s="112"/>
      <c r="D114" s="120"/>
      <c r="E114" s="120"/>
      <c r="F114" s="120"/>
      <c r="G114" s="120"/>
      <c r="H114" s="120"/>
      <c r="I114" s="113"/>
      <c r="J114" s="113"/>
      <c r="K114" s="113"/>
    </row>
    <row r="115" spans="2:11">
      <c r="B115" s="112"/>
      <c r="C115" s="112"/>
      <c r="D115" s="120"/>
      <c r="E115" s="120"/>
      <c r="F115" s="120"/>
      <c r="G115" s="120"/>
      <c r="H115" s="120"/>
      <c r="I115" s="113"/>
      <c r="J115" s="113"/>
      <c r="K115" s="113"/>
    </row>
    <row r="116" spans="2:11">
      <c r="B116" s="112"/>
      <c r="C116" s="112"/>
      <c r="D116" s="120"/>
      <c r="E116" s="120"/>
      <c r="F116" s="120"/>
      <c r="G116" s="120"/>
      <c r="H116" s="120"/>
      <c r="I116" s="113"/>
      <c r="J116" s="113"/>
      <c r="K116" s="113"/>
    </row>
    <row r="117" spans="2:11">
      <c r="B117" s="112"/>
      <c r="C117" s="112"/>
      <c r="D117" s="120"/>
      <c r="E117" s="120"/>
      <c r="F117" s="120"/>
      <c r="G117" s="120"/>
      <c r="H117" s="120"/>
      <c r="I117" s="113"/>
      <c r="J117" s="113"/>
      <c r="K117" s="113"/>
    </row>
    <row r="118" spans="2:11">
      <c r="B118" s="112"/>
      <c r="C118" s="112"/>
      <c r="D118" s="120"/>
      <c r="E118" s="120"/>
      <c r="F118" s="120"/>
      <c r="G118" s="120"/>
      <c r="H118" s="120"/>
      <c r="I118" s="113"/>
      <c r="J118" s="113"/>
      <c r="K118" s="113"/>
    </row>
    <row r="119" spans="2:11">
      <c r="B119" s="112"/>
      <c r="C119" s="112"/>
      <c r="D119" s="120"/>
      <c r="E119" s="120"/>
      <c r="F119" s="120"/>
      <c r="G119" s="120"/>
      <c r="H119" s="120"/>
      <c r="I119" s="113"/>
      <c r="J119" s="113"/>
      <c r="K119" s="113"/>
    </row>
    <row r="120" spans="2:11">
      <c r="B120" s="112"/>
      <c r="C120" s="112"/>
      <c r="D120" s="120"/>
      <c r="E120" s="120"/>
      <c r="F120" s="120"/>
      <c r="G120" s="120"/>
      <c r="H120" s="120"/>
      <c r="I120" s="113"/>
      <c r="J120" s="113"/>
      <c r="K120" s="113"/>
    </row>
    <row r="121" spans="2:11">
      <c r="B121" s="112"/>
      <c r="C121" s="112"/>
      <c r="D121" s="120"/>
      <c r="E121" s="120"/>
      <c r="F121" s="120"/>
      <c r="G121" s="120"/>
      <c r="H121" s="120"/>
      <c r="I121" s="113"/>
      <c r="J121" s="113"/>
      <c r="K121" s="113"/>
    </row>
    <row r="122" spans="2:11">
      <c r="B122" s="112"/>
      <c r="C122" s="112"/>
      <c r="D122" s="120"/>
      <c r="E122" s="120"/>
      <c r="F122" s="120"/>
      <c r="G122" s="120"/>
      <c r="H122" s="120"/>
      <c r="I122" s="113"/>
      <c r="J122" s="113"/>
      <c r="K122" s="113"/>
    </row>
    <row r="123" spans="2:11">
      <c r="B123" s="112"/>
      <c r="C123" s="112"/>
      <c r="D123" s="120"/>
      <c r="E123" s="120"/>
      <c r="F123" s="120"/>
      <c r="G123" s="120"/>
      <c r="H123" s="120"/>
      <c r="I123" s="113"/>
      <c r="J123" s="113"/>
      <c r="K123" s="113"/>
    </row>
    <row r="124" spans="2:11">
      <c r="B124" s="112"/>
      <c r="C124" s="112"/>
      <c r="D124" s="120"/>
      <c r="E124" s="120"/>
      <c r="F124" s="120"/>
      <c r="G124" s="120"/>
      <c r="H124" s="120"/>
      <c r="I124" s="113"/>
      <c r="J124" s="113"/>
      <c r="K124" s="113"/>
    </row>
    <row r="125" spans="2:11">
      <c r="B125" s="112"/>
      <c r="C125" s="112"/>
      <c r="D125" s="120"/>
      <c r="E125" s="120"/>
      <c r="F125" s="120"/>
      <c r="G125" s="120"/>
      <c r="H125" s="120"/>
      <c r="I125" s="113"/>
      <c r="J125" s="113"/>
      <c r="K125" s="113"/>
    </row>
    <row r="126" spans="2:11">
      <c r="B126" s="112"/>
      <c r="C126" s="112"/>
      <c r="D126" s="120"/>
      <c r="E126" s="120"/>
      <c r="F126" s="120"/>
      <c r="G126" s="120"/>
      <c r="H126" s="120"/>
      <c r="I126" s="113"/>
      <c r="J126" s="113"/>
      <c r="K126" s="113"/>
    </row>
    <row r="127" spans="2:11">
      <c r="B127" s="112"/>
      <c r="C127" s="112"/>
      <c r="D127" s="120"/>
      <c r="E127" s="120"/>
      <c r="F127" s="120"/>
      <c r="G127" s="120"/>
      <c r="H127" s="120"/>
      <c r="I127" s="113"/>
      <c r="J127" s="113"/>
      <c r="K127" s="113"/>
    </row>
    <row r="128" spans="2:11">
      <c r="B128" s="112"/>
      <c r="C128" s="112"/>
      <c r="D128" s="120"/>
      <c r="E128" s="120"/>
      <c r="F128" s="120"/>
      <c r="G128" s="120"/>
      <c r="H128" s="120"/>
      <c r="I128" s="113"/>
      <c r="J128" s="113"/>
      <c r="K128" s="113"/>
    </row>
    <row r="129" spans="2:11">
      <c r="B129" s="112"/>
      <c r="C129" s="112"/>
      <c r="D129" s="120"/>
      <c r="E129" s="120"/>
      <c r="F129" s="120"/>
      <c r="G129" s="120"/>
      <c r="H129" s="120"/>
      <c r="I129" s="113"/>
      <c r="J129" s="113"/>
      <c r="K129" s="113"/>
    </row>
    <row r="130" spans="2:11">
      <c r="B130" s="112"/>
      <c r="C130" s="112"/>
      <c r="D130" s="120"/>
      <c r="E130" s="120"/>
      <c r="F130" s="120"/>
      <c r="G130" s="120"/>
      <c r="H130" s="120"/>
      <c r="I130" s="113"/>
      <c r="J130" s="113"/>
      <c r="K130" s="113"/>
    </row>
    <row r="131" spans="2:11">
      <c r="B131" s="112"/>
      <c r="C131" s="112"/>
      <c r="D131" s="120"/>
      <c r="E131" s="120"/>
      <c r="F131" s="120"/>
      <c r="G131" s="120"/>
      <c r="H131" s="120"/>
      <c r="I131" s="113"/>
      <c r="J131" s="113"/>
      <c r="K131" s="113"/>
    </row>
    <row r="132" spans="2:11">
      <c r="B132" s="112"/>
      <c r="C132" s="112"/>
      <c r="D132" s="120"/>
      <c r="E132" s="120"/>
      <c r="F132" s="120"/>
      <c r="G132" s="120"/>
      <c r="H132" s="120"/>
      <c r="I132" s="113"/>
      <c r="J132" s="113"/>
      <c r="K132" s="113"/>
    </row>
    <row r="133" spans="2:11">
      <c r="B133" s="112"/>
      <c r="C133" s="112"/>
      <c r="D133" s="120"/>
      <c r="E133" s="120"/>
      <c r="F133" s="120"/>
      <c r="G133" s="120"/>
      <c r="H133" s="120"/>
      <c r="I133" s="113"/>
      <c r="J133" s="113"/>
      <c r="K133" s="113"/>
    </row>
    <row r="134" spans="2:11">
      <c r="B134" s="112"/>
      <c r="C134" s="112"/>
      <c r="D134" s="120"/>
      <c r="E134" s="120"/>
      <c r="F134" s="120"/>
      <c r="G134" s="120"/>
      <c r="H134" s="120"/>
      <c r="I134" s="113"/>
      <c r="J134" s="113"/>
      <c r="K134" s="113"/>
    </row>
    <row r="135" spans="2:11">
      <c r="B135" s="112"/>
      <c r="C135" s="112"/>
      <c r="D135" s="120"/>
      <c r="E135" s="120"/>
      <c r="F135" s="120"/>
      <c r="G135" s="120"/>
      <c r="H135" s="120"/>
      <c r="I135" s="113"/>
      <c r="J135" s="113"/>
      <c r="K135" s="113"/>
    </row>
    <row r="136" spans="2:11">
      <c r="B136" s="112"/>
      <c r="C136" s="112"/>
      <c r="D136" s="120"/>
      <c r="E136" s="120"/>
      <c r="F136" s="120"/>
      <c r="G136" s="120"/>
      <c r="H136" s="120"/>
      <c r="I136" s="113"/>
      <c r="J136" s="113"/>
      <c r="K136" s="113"/>
    </row>
    <row r="137" spans="2:11">
      <c r="B137" s="112"/>
      <c r="C137" s="112"/>
      <c r="D137" s="120"/>
      <c r="E137" s="120"/>
      <c r="F137" s="120"/>
      <c r="G137" s="120"/>
      <c r="H137" s="120"/>
      <c r="I137" s="113"/>
      <c r="J137" s="113"/>
      <c r="K137" s="113"/>
    </row>
    <row r="138" spans="2:11">
      <c r="B138" s="112"/>
      <c r="C138" s="112"/>
      <c r="D138" s="120"/>
      <c r="E138" s="120"/>
      <c r="F138" s="120"/>
      <c r="G138" s="120"/>
      <c r="H138" s="120"/>
      <c r="I138" s="113"/>
      <c r="J138" s="113"/>
      <c r="K138" s="113"/>
    </row>
    <row r="139" spans="2:11">
      <c r="B139" s="112"/>
      <c r="C139" s="112"/>
      <c r="D139" s="120"/>
      <c r="E139" s="120"/>
      <c r="F139" s="120"/>
      <c r="G139" s="120"/>
      <c r="H139" s="120"/>
      <c r="I139" s="113"/>
      <c r="J139" s="113"/>
      <c r="K139" s="113"/>
    </row>
    <row r="140" spans="2:11">
      <c r="B140" s="112"/>
      <c r="C140" s="112"/>
      <c r="D140" s="120"/>
      <c r="E140" s="120"/>
      <c r="F140" s="120"/>
      <c r="G140" s="120"/>
      <c r="H140" s="120"/>
      <c r="I140" s="113"/>
      <c r="J140" s="113"/>
      <c r="K140" s="113"/>
    </row>
    <row r="141" spans="2:11">
      <c r="B141" s="112"/>
      <c r="C141" s="112"/>
      <c r="D141" s="120"/>
      <c r="E141" s="120"/>
      <c r="F141" s="120"/>
      <c r="G141" s="120"/>
      <c r="H141" s="120"/>
      <c r="I141" s="113"/>
      <c r="J141" s="113"/>
      <c r="K141" s="113"/>
    </row>
    <row r="142" spans="2:11">
      <c r="B142" s="112"/>
      <c r="C142" s="112"/>
      <c r="D142" s="120"/>
      <c r="E142" s="120"/>
      <c r="F142" s="120"/>
      <c r="G142" s="120"/>
      <c r="H142" s="120"/>
      <c r="I142" s="113"/>
      <c r="J142" s="113"/>
      <c r="K142" s="113"/>
    </row>
    <row r="143" spans="2:11">
      <c r="B143" s="112"/>
      <c r="C143" s="112"/>
      <c r="D143" s="120"/>
      <c r="E143" s="120"/>
      <c r="F143" s="120"/>
      <c r="G143" s="120"/>
      <c r="H143" s="120"/>
      <c r="I143" s="113"/>
      <c r="J143" s="113"/>
      <c r="K143" s="113"/>
    </row>
    <row r="144" spans="2:11">
      <c r="B144" s="112"/>
      <c r="C144" s="112"/>
      <c r="D144" s="120"/>
      <c r="E144" s="120"/>
      <c r="F144" s="120"/>
      <c r="G144" s="120"/>
      <c r="H144" s="120"/>
      <c r="I144" s="113"/>
      <c r="J144" s="113"/>
      <c r="K144" s="113"/>
    </row>
    <row r="145" spans="2:11">
      <c r="B145" s="112"/>
      <c r="C145" s="112"/>
      <c r="D145" s="120"/>
      <c r="E145" s="120"/>
      <c r="F145" s="120"/>
      <c r="G145" s="120"/>
      <c r="H145" s="120"/>
      <c r="I145" s="113"/>
      <c r="J145" s="113"/>
      <c r="K145" s="113"/>
    </row>
    <row r="146" spans="2:11">
      <c r="B146" s="112"/>
      <c r="C146" s="112"/>
      <c r="D146" s="120"/>
      <c r="E146" s="120"/>
      <c r="F146" s="120"/>
      <c r="G146" s="120"/>
      <c r="H146" s="120"/>
      <c r="I146" s="113"/>
      <c r="J146" s="113"/>
      <c r="K146" s="113"/>
    </row>
    <row r="147" spans="2:11">
      <c r="B147" s="112"/>
      <c r="C147" s="112"/>
      <c r="D147" s="120"/>
      <c r="E147" s="120"/>
      <c r="F147" s="120"/>
      <c r="G147" s="120"/>
      <c r="H147" s="120"/>
      <c r="I147" s="113"/>
      <c r="J147" s="113"/>
      <c r="K147" s="113"/>
    </row>
    <row r="148" spans="2:11">
      <c r="B148" s="112"/>
      <c r="C148" s="112"/>
      <c r="D148" s="120"/>
      <c r="E148" s="120"/>
      <c r="F148" s="120"/>
      <c r="G148" s="120"/>
      <c r="H148" s="120"/>
      <c r="I148" s="113"/>
      <c r="J148" s="113"/>
      <c r="K148" s="113"/>
    </row>
    <row r="149" spans="2:11">
      <c r="B149" s="112"/>
      <c r="C149" s="112"/>
      <c r="D149" s="120"/>
      <c r="E149" s="120"/>
      <c r="F149" s="120"/>
      <c r="G149" s="120"/>
      <c r="H149" s="120"/>
      <c r="I149" s="113"/>
      <c r="J149" s="113"/>
      <c r="K149" s="113"/>
    </row>
    <row r="150" spans="2:11">
      <c r="B150" s="112"/>
      <c r="C150" s="112"/>
      <c r="D150" s="120"/>
      <c r="E150" s="120"/>
      <c r="F150" s="120"/>
      <c r="G150" s="120"/>
      <c r="H150" s="120"/>
      <c r="I150" s="113"/>
      <c r="J150" s="113"/>
      <c r="K150" s="113"/>
    </row>
    <row r="151" spans="2:11">
      <c r="B151" s="112"/>
      <c r="C151" s="112"/>
      <c r="D151" s="120"/>
      <c r="E151" s="120"/>
      <c r="F151" s="120"/>
      <c r="G151" s="120"/>
      <c r="H151" s="120"/>
      <c r="I151" s="113"/>
      <c r="J151" s="113"/>
      <c r="K151" s="113"/>
    </row>
    <row r="152" spans="2:11">
      <c r="B152" s="112"/>
      <c r="C152" s="112"/>
      <c r="D152" s="120"/>
      <c r="E152" s="120"/>
      <c r="F152" s="120"/>
      <c r="G152" s="120"/>
      <c r="H152" s="120"/>
      <c r="I152" s="113"/>
      <c r="J152" s="113"/>
      <c r="K152" s="113"/>
    </row>
    <row r="153" spans="2:11">
      <c r="B153" s="112"/>
      <c r="C153" s="112"/>
      <c r="D153" s="120"/>
      <c r="E153" s="120"/>
      <c r="F153" s="120"/>
      <c r="G153" s="120"/>
      <c r="H153" s="120"/>
      <c r="I153" s="113"/>
      <c r="J153" s="113"/>
      <c r="K153" s="113"/>
    </row>
    <row r="154" spans="2:11">
      <c r="B154" s="112"/>
      <c r="C154" s="112"/>
      <c r="D154" s="120"/>
      <c r="E154" s="120"/>
      <c r="F154" s="120"/>
      <c r="G154" s="120"/>
      <c r="H154" s="120"/>
      <c r="I154" s="113"/>
      <c r="J154" s="113"/>
      <c r="K154" s="113"/>
    </row>
    <row r="155" spans="2:11">
      <c r="B155" s="112"/>
      <c r="C155" s="112"/>
      <c r="D155" s="120"/>
      <c r="E155" s="120"/>
      <c r="F155" s="120"/>
      <c r="G155" s="120"/>
      <c r="H155" s="120"/>
      <c r="I155" s="113"/>
      <c r="J155" s="113"/>
      <c r="K155" s="113"/>
    </row>
    <row r="156" spans="2:11">
      <c r="B156" s="112"/>
      <c r="C156" s="112"/>
      <c r="D156" s="120"/>
      <c r="E156" s="120"/>
      <c r="F156" s="120"/>
      <c r="G156" s="120"/>
      <c r="H156" s="120"/>
      <c r="I156" s="113"/>
      <c r="J156" s="113"/>
      <c r="K156" s="113"/>
    </row>
    <row r="157" spans="2:11">
      <c r="B157" s="112"/>
      <c r="C157" s="112"/>
      <c r="D157" s="120"/>
      <c r="E157" s="120"/>
      <c r="F157" s="120"/>
      <c r="G157" s="120"/>
      <c r="H157" s="120"/>
      <c r="I157" s="113"/>
      <c r="J157" s="113"/>
      <c r="K157" s="113"/>
    </row>
    <row r="158" spans="2:11">
      <c r="B158" s="112"/>
      <c r="C158" s="112"/>
      <c r="D158" s="120"/>
      <c r="E158" s="120"/>
      <c r="F158" s="120"/>
      <c r="G158" s="120"/>
      <c r="H158" s="120"/>
      <c r="I158" s="113"/>
      <c r="J158" s="113"/>
      <c r="K158" s="113"/>
    </row>
    <row r="159" spans="2:11">
      <c r="B159" s="112"/>
      <c r="C159" s="112"/>
      <c r="D159" s="120"/>
      <c r="E159" s="120"/>
      <c r="F159" s="120"/>
      <c r="G159" s="120"/>
      <c r="H159" s="120"/>
      <c r="I159" s="113"/>
      <c r="J159" s="113"/>
      <c r="K159" s="113"/>
    </row>
    <row r="160" spans="2:11">
      <c r="B160" s="112"/>
      <c r="C160" s="112"/>
      <c r="D160" s="120"/>
      <c r="E160" s="120"/>
      <c r="F160" s="120"/>
      <c r="G160" s="120"/>
      <c r="H160" s="120"/>
      <c r="I160" s="113"/>
      <c r="J160" s="113"/>
      <c r="K160" s="113"/>
    </row>
    <row r="161" spans="2:11">
      <c r="B161" s="112"/>
      <c r="C161" s="112"/>
      <c r="D161" s="120"/>
      <c r="E161" s="120"/>
      <c r="F161" s="120"/>
      <c r="G161" s="120"/>
      <c r="H161" s="120"/>
      <c r="I161" s="113"/>
      <c r="J161" s="113"/>
      <c r="K161" s="113"/>
    </row>
    <row r="162" spans="2:11">
      <c r="B162" s="112"/>
      <c r="C162" s="112"/>
      <c r="D162" s="120"/>
      <c r="E162" s="120"/>
      <c r="F162" s="120"/>
      <c r="G162" s="120"/>
      <c r="H162" s="120"/>
      <c r="I162" s="113"/>
      <c r="J162" s="113"/>
      <c r="K162" s="113"/>
    </row>
    <row r="163" spans="2:11">
      <c r="B163" s="112"/>
      <c r="C163" s="112"/>
      <c r="D163" s="120"/>
      <c r="E163" s="120"/>
      <c r="F163" s="120"/>
      <c r="G163" s="120"/>
      <c r="H163" s="120"/>
      <c r="I163" s="113"/>
      <c r="J163" s="113"/>
      <c r="K163" s="113"/>
    </row>
    <row r="164" spans="2:11">
      <c r="B164" s="112"/>
      <c r="C164" s="112"/>
      <c r="D164" s="120"/>
      <c r="E164" s="120"/>
      <c r="F164" s="120"/>
      <c r="G164" s="120"/>
      <c r="H164" s="120"/>
      <c r="I164" s="113"/>
      <c r="J164" s="113"/>
      <c r="K164" s="113"/>
    </row>
    <row r="165" spans="2:11">
      <c r="B165" s="112"/>
      <c r="C165" s="112"/>
      <c r="D165" s="120"/>
      <c r="E165" s="120"/>
      <c r="F165" s="120"/>
      <c r="G165" s="120"/>
      <c r="H165" s="120"/>
      <c r="I165" s="113"/>
      <c r="J165" s="113"/>
      <c r="K165" s="113"/>
    </row>
    <row r="166" spans="2:11">
      <c r="B166" s="112"/>
      <c r="C166" s="112"/>
      <c r="D166" s="120"/>
      <c r="E166" s="120"/>
      <c r="F166" s="120"/>
      <c r="G166" s="120"/>
      <c r="H166" s="120"/>
      <c r="I166" s="113"/>
      <c r="J166" s="113"/>
      <c r="K166" s="113"/>
    </row>
    <row r="167" spans="2:11">
      <c r="B167" s="112"/>
      <c r="C167" s="112"/>
      <c r="D167" s="120"/>
      <c r="E167" s="120"/>
      <c r="F167" s="120"/>
      <c r="G167" s="120"/>
      <c r="H167" s="120"/>
      <c r="I167" s="113"/>
      <c r="J167" s="113"/>
      <c r="K167" s="113"/>
    </row>
    <row r="168" spans="2:11">
      <c r="B168" s="112"/>
      <c r="C168" s="112"/>
      <c r="D168" s="120"/>
      <c r="E168" s="120"/>
      <c r="F168" s="120"/>
      <c r="G168" s="120"/>
      <c r="H168" s="120"/>
      <c r="I168" s="113"/>
      <c r="J168" s="113"/>
      <c r="K168" s="113"/>
    </row>
    <row r="169" spans="2:11">
      <c r="B169" s="112"/>
      <c r="C169" s="112"/>
      <c r="D169" s="120"/>
      <c r="E169" s="120"/>
      <c r="F169" s="120"/>
      <c r="G169" s="120"/>
      <c r="H169" s="120"/>
      <c r="I169" s="113"/>
      <c r="J169" s="113"/>
      <c r="K169" s="113"/>
    </row>
    <row r="170" spans="2:11">
      <c r="B170" s="112"/>
      <c r="C170" s="112"/>
      <c r="D170" s="120"/>
      <c r="E170" s="120"/>
      <c r="F170" s="120"/>
      <c r="G170" s="120"/>
      <c r="H170" s="120"/>
      <c r="I170" s="113"/>
      <c r="J170" s="113"/>
      <c r="K170" s="113"/>
    </row>
    <row r="171" spans="2:11">
      <c r="B171" s="112"/>
      <c r="C171" s="112"/>
      <c r="D171" s="120"/>
      <c r="E171" s="120"/>
      <c r="F171" s="120"/>
      <c r="G171" s="120"/>
      <c r="H171" s="120"/>
      <c r="I171" s="113"/>
      <c r="J171" s="113"/>
      <c r="K171" s="113"/>
    </row>
    <row r="172" spans="2:11">
      <c r="B172" s="112"/>
      <c r="C172" s="112"/>
      <c r="D172" s="120"/>
      <c r="E172" s="120"/>
      <c r="F172" s="120"/>
      <c r="G172" s="120"/>
      <c r="H172" s="120"/>
      <c r="I172" s="113"/>
      <c r="J172" s="113"/>
      <c r="K172" s="113"/>
    </row>
    <row r="173" spans="2:11">
      <c r="B173" s="112"/>
      <c r="C173" s="112"/>
      <c r="D173" s="120"/>
      <c r="E173" s="120"/>
      <c r="F173" s="120"/>
      <c r="G173" s="120"/>
      <c r="H173" s="120"/>
      <c r="I173" s="113"/>
      <c r="J173" s="113"/>
      <c r="K173" s="113"/>
    </row>
    <row r="174" spans="2:11">
      <c r="B174" s="112"/>
      <c r="C174" s="112"/>
      <c r="D174" s="120"/>
      <c r="E174" s="120"/>
      <c r="F174" s="120"/>
      <c r="G174" s="120"/>
      <c r="H174" s="120"/>
      <c r="I174" s="113"/>
      <c r="J174" s="113"/>
      <c r="K174" s="113"/>
    </row>
    <row r="175" spans="2:11">
      <c r="B175" s="112"/>
      <c r="C175" s="112"/>
      <c r="D175" s="120"/>
      <c r="E175" s="120"/>
      <c r="F175" s="120"/>
      <c r="G175" s="120"/>
      <c r="H175" s="120"/>
      <c r="I175" s="113"/>
      <c r="J175" s="113"/>
      <c r="K175" s="113"/>
    </row>
    <row r="176" spans="2:11">
      <c r="B176" s="112"/>
      <c r="C176" s="112"/>
      <c r="D176" s="120"/>
      <c r="E176" s="120"/>
      <c r="F176" s="120"/>
      <c r="G176" s="120"/>
      <c r="H176" s="120"/>
      <c r="I176" s="113"/>
      <c r="J176" s="113"/>
      <c r="K176" s="113"/>
    </row>
    <row r="177" spans="2:11">
      <c r="B177" s="112"/>
      <c r="C177" s="112"/>
      <c r="D177" s="120"/>
      <c r="E177" s="120"/>
      <c r="F177" s="120"/>
      <c r="G177" s="120"/>
      <c r="H177" s="120"/>
      <c r="I177" s="113"/>
      <c r="J177" s="113"/>
      <c r="K177" s="113"/>
    </row>
    <row r="178" spans="2:11">
      <c r="B178" s="112"/>
      <c r="C178" s="112"/>
      <c r="D178" s="120"/>
      <c r="E178" s="120"/>
      <c r="F178" s="120"/>
      <c r="G178" s="120"/>
      <c r="H178" s="120"/>
      <c r="I178" s="113"/>
      <c r="J178" s="113"/>
      <c r="K178" s="113"/>
    </row>
    <row r="179" spans="2:11">
      <c r="B179" s="112"/>
      <c r="C179" s="112"/>
      <c r="D179" s="120"/>
      <c r="E179" s="120"/>
      <c r="F179" s="120"/>
      <c r="G179" s="120"/>
      <c r="H179" s="120"/>
      <c r="I179" s="113"/>
      <c r="J179" s="113"/>
      <c r="K179" s="113"/>
    </row>
    <row r="180" spans="2:11">
      <c r="B180" s="112"/>
      <c r="C180" s="112"/>
      <c r="D180" s="120"/>
      <c r="E180" s="120"/>
      <c r="F180" s="120"/>
      <c r="G180" s="120"/>
      <c r="H180" s="120"/>
      <c r="I180" s="113"/>
      <c r="J180" s="113"/>
      <c r="K180" s="113"/>
    </row>
    <row r="181" spans="2:11">
      <c r="B181" s="112"/>
      <c r="C181" s="112"/>
      <c r="D181" s="120"/>
      <c r="E181" s="120"/>
      <c r="F181" s="120"/>
      <c r="G181" s="120"/>
      <c r="H181" s="120"/>
      <c r="I181" s="113"/>
      <c r="J181" s="113"/>
      <c r="K181" s="113"/>
    </row>
    <row r="182" spans="2:11">
      <c r="B182" s="112"/>
      <c r="C182" s="112"/>
      <c r="D182" s="120"/>
      <c r="E182" s="120"/>
      <c r="F182" s="120"/>
      <c r="G182" s="120"/>
      <c r="H182" s="120"/>
      <c r="I182" s="113"/>
      <c r="J182" s="113"/>
      <c r="K182" s="113"/>
    </row>
    <row r="183" spans="2:11">
      <c r="B183" s="112"/>
      <c r="C183" s="112"/>
      <c r="D183" s="120"/>
      <c r="E183" s="120"/>
      <c r="F183" s="120"/>
      <c r="G183" s="120"/>
      <c r="H183" s="120"/>
      <c r="I183" s="113"/>
      <c r="J183" s="113"/>
      <c r="K183" s="113"/>
    </row>
    <row r="184" spans="2:11">
      <c r="B184" s="112"/>
      <c r="C184" s="112"/>
      <c r="D184" s="120"/>
      <c r="E184" s="120"/>
      <c r="F184" s="120"/>
      <c r="G184" s="120"/>
      <c r="H184" s="120"/>
      <c r="I184" s="113"/>
      <c r="J184" s="113"/>
      <c r="K184" s="113"/>
    </row>
    <row r="185" spans="2:11">
      <c r="B185" s="112"/>
      <c r="C185" s="112"/>
      <c r="D185" s="120"/>
      <c r="E185" s="120"/>
      <c r="F185" s="120"/>
      <c r="G185" s="120"/>
      <c r="H185" s="120"/>
      <c r="I185" s="113"/>
      <c r="J185" s="113"/>
      <c r="K185" s="113"/>
    </row>
    <row r="186" spans="2:11">
      <c r="B186" s="112"/>
      <c r="C186" s="112"/>
      <c r="D186" s="120"/>
      <c r="E186" s="120"/>
      <c r="F186" s="120"/>
      <c r="G186" s="120"/>
      <c r="H186" s="120"/>
      <c r="I186" s="113"/>
      <c r="J186" s="113"/>
      <c r="K186" s="113"/>
    </row>
    <row r="187" spans="2:11">
      <c r="B187" s="112"/>
      <c r="C187" s="112"/>
      <c r="D187" s="120"/>
      <c r="E187" s="120"/>
      <c r="F187" s="120"/>
      <c r="G187" s="120"/>
      <c r="H187" s="120"/>
      <c r="I187" s="113"/>
      <c r="J187" s="113"/>
      <c r="K187" s="113"/>
    </row>
    <row r="188" spans="2:11">
      <c r="B188" s="112"/>
      <c r="C188" s="112"/>
      <c r="D188" s="120"/>
      <c r="E188" s="120"/>
      <c r="F188" s="120"/>
      <c r="G188" s="120"/>
      <c r="H188" s="120"/>
      <c r="I188" s="113"/>
      <c r="J188" s="113"/>
      <c r="K188" s="113"/>
    </row>
    <row r="189" spans="2:11">
      <c r="B189" s="112"/>
      <c r="C189" s="112"/>
      <c r="D189" s="120"/>
      <c r="E189" s="120"/>
      <c r="F189" s="120"/>
      <c r="G189" s="120"/>
      <c r="H189" s="120"/>
      <c r="I189" s="113"/>
      <c r="J189" s="113"/>
      <c r="K189" s="113"/>
    </row>
    <row r="190" spans="2:11">
      <c r="B190" s="112"/>
      <c r="C190" s="112"/>
      <c r="D190" s="120"/>
      <c r="E190" s="120"/>
      <c r="F190" s="120"/>
      <c r="G190" s="120"/>
      <c r="H190" s="120"/>
      <c r="I190" s="113"/>
      <c r="J190" s="113"/>
      <c r="K190" s="113"/>
    </row>
    <row r="191" spans="2:11">
      <c r="B191" s="112"/>
      <c r="C191" s="112"/>
      <c r="D191" s="120"/>
      <c r="E191" s="120"/>
      <c r="F191" s="120"/>
      <c r="G191" s="120"/>
      <c r="H191" s="120"/>
      <c r="I191" s="113"/>
      <c r="J191" s="113"/>
      <c r="K191" s="113"/>
    </row>
    <row r="192" spans="2:11">
      <c r="B192" s="112"/>
      <c r="C192" s="112"/>
      <c r="D192" s="120"/>
      <c r="E192" s="120"/>
      <c r="F192" s="120"/>
      <c r="G192" s="120"/>
      <c r="H192" s="120"/>
      <c r="I192" s="113"/>
      <c r="J192" s="113"/>
      <c r="K192" s="113"/>
    </row>
    <row r="193" spans="2:11">
      <c r="B193" s="112"/>
      <c r="C193" s="112"/>
      <c r="D193" s="120"/>
      <c r="E193" s="120"/>
      <c r="F193" s="120"/>
      <c r="G193" s="120"/>
      <c r="H193" s="120"/>
      <c r="I193" s="113"/>
      <c r="J193" s="113"/>
      <c r="K193" s="113"/>
    </row>
    <row r="194" spans="2:11">
      <c r="B194" s="112"/>
      <c r="C194" s="112"/>
      <c r="D194" s="120"/>
      <c r="E194" s="120"/>
      <c r="F194" s="120"/>
      <c r="G194" s="120"/>
      <c r="H194" s="120"/>
      <c r="I194" s="113"/>
      <c r="J194" s="113"/>
      <c r="K194" s="113"/>
    </row>
    <row r="195" spans="2:11">
      <c r="B195" s="112"/>
      <c r="C195" s="112"/>
      <c r="D195" s="120"/>
      <c r="E195" s="120"/>
      <c r="F195" s="120"/>
      <c r="G195" s="120"/>
      <c r="H195" s="120"/>
      <c r="I195" s="113"/>
      <c r="J195" s="113"/>
      <c r="K195" s="113"/>
    </row>
    <row r="196" spans="2:11">
      <c r="B196" s="112"/>
      <c r="C196" s="112"/>
      <c r="D196" s="120"/>
      <c r="E196" s="120"/>
      <c r="F196" s="120"/>
      <c r="G196" s="120"/>
      <c r="H196" s="120"/>
      <c r="I196" s="113"/>
      <c r="J196" s="113"/>
      <c r="K196" s="113"/>
    </row>
    <row r="197" spans="2:11">
      <c r="B197" s="112"/>
      <c r="C197" s="112"/>
      <c r="D197" s="120"/>
      <c r="E197" s="120"/>
      <c r="F197" s="120"/>
      <c r="G197" s="120"/>
      <c r="H197" s="120"/>
      <c r="I197" s="113"/>
      <c r="J197" s="113"/>
      <c r="K197" s="113"/>
    </row>
    <row r="198" spans="2:11">
      <c r="B198" s="112"/>
      <c r="C198" s="112"/>
      <c r="D198" s="120"/>
      <c r="E198" s="120"/>
      <c r="F198" s="120"/>
      <c r="G198" s="120"/>
      <c r="H198" s="120"/>
      <c r="I198" s="113"/>
      <c r="J198" s="113"/>
      <c r="K198" s="113"/>
    </row>
    <row r="199" spans="2:11">
      <c r="B199" s="112"/>
      <c r="C199" s="112"/>
      <c r="D199" s="120"/>
      <c r="E199" s="120"/>
      <c r="F199" s="120"/>
      <c r="G199" s="120"/>
      <c r="H199" s="120"/>
      <c r="I199" s="113"/>
      <c r="J199" s="113"/>
      <c r="K199" s="113"/>
    </row>
    <row r="200" spans="2:11">
      <c r="B200" s="112"/>
      <c r="C200" s="112"/>
      <c r="D200" s="120"/>
      <c r="E200" s="120"/>
      <c r="F200" s="120"/>
      <c r="G200" s="120"/>
      <c r="H200" s="120"/>
      <c r="I200" s="113"/>
      <c r="J200" s="113"/>
      <c r="K200" s="113"/>
    </row>
    <row r="201" spans="2:11">
      <c r="B201" s="112"/>
      <c r="C201" s="112"/>
      <c r="D201" s="120"/>
      <c r="E201" s="120"/>
      <c r="F201" s="120"/>
      <c r="G201" s="120"/>
      <c r="H201" s="120"/>
      <c r="I201" s="113"/>
      <c r="J201" s="113"/>
      <c r="K201" s="113"/>
    </row>
    <row r="202" spans="2:11">
      <c r="B202" s="112"/>
      <c r="C202" s="112"/>
      <c r="D202" s="120"/>
      <c r="E202" s="120"/>
      <c r="F202" s="120"/>
      <c r="G202" s="120"/>
      <c r="H202" s="120"/>
      <c r="I202" s="113"/>
      <c r="J202" s="113"/>
      <c r="K202" s="113"/>
    </row>
    <row r="203" spans="2:11">
      <c r="B203" s="112"/>
      <c r="C203" s="112"/>
      <c r="D203" s="120"/>
      <c r="E203" s="120"/>
      <c r="F203" s="120"/>
      <c r="G203" s="120"/>
      <c r="H203" s="120"/>
      <c r="I203" s="113"/>
      <c r="J203" s="113"/>
      <c r="K203" s="113"/>
    </row>
    <row r="204" spans="2:11">
      <c r="B204" s="112"/>
      <c r="C204" s="112"/>
      <c r="D204" s="120"/>
      <c r="E204" s="120"/>
      <c r="F204" s="120"/>
      <c r="G204" s="120"/>
      <c r="H204" s="120"/>
      <c r="I204" s="113"/>
      <c r="J204" s="113"/>
      <c r="K204" s="113"/>
    </row>
    <row r="205" spans="2:11">
      <c r="B205" s="112"/>
      <c r="C205" s="112"/>
      <c r="D205" s="120"/>
      <c r="E205" s="120"/>
      <c r="F205" s="120"/>
      <c r="G205" s="120"/>
      <c r="H205" s="120"/>
      <c r="I205" s="113"/>
      <c r="J205" s="113"/>
      <c r="K205" s="113"/>
    </row>
    <row r="206" spans="2:11">
      <c r="B206" s="112"/>
      <c r="C206" s="112"/>
      <c r="D206" s="120"/>
      <c r="E206" s="120"/>
      <c r="F206" s="120"/>
      <c r="G206" s="120"/>
      <c r="H206" s="120"/>
      <c r="I206" s="113"/>
      <c r="J206" s="113"/>
      <c r="K206" s="113"/>
    </row>
    <row r="207" spans="2:11">
      <c r="B207" s="112"/>
      <c r="C207" s="112"/>
      <c r="D207" s="120"/>
      <c r="E207" s="120"/>
      <c r="F207" s="120"/>
      <c r="G207" s="120"/>
      <c r="H207" s="120"/>
      <c r="I207" s="113"/>
      <c r="J207" s="113"/>
      <c r="K207" s="113"/>
    </row>
    <row r="208" spans="2:11">
      <c r="B208" s="112"/>
      <c r="C208" s="112"/>
      <c r="D208" s="120"/>
      <c r="E208" s="120"/>
      <c r="F208" s="120"/>
      <c r="G208" s="120"/>
      <c r="H208" s="120"/>
      <c r="I208" s="113"/>
      <c r="J208" s="113"/>
      <c r="K208" s="113"/>
    </row>
    <row r="209" spans="2:11">
      <c r="B209" s="112"/>
      <c r="C209" s="112"/>
      <c r="D209" s="120"/>
      <c r="E209" s="120"/>
      <c r="F209" s="120"/>
      <c r="G209" s="120"/>
      <c r="H209" s="120"/>
      <c r="I209" s="113"/>
      <c r="J209" s="113"/>
      <c r="K209" s="113"/>
    </row>
    <row r="210" spans="2:11">
      <c r="B210" s="112"/>
      <c r="C210" s="112"/>
      <c r="D210" s="120"/>
      <c r="E210" s="120"/>
      <c r="F210" s="120"/>
      <c r="G210" s="120"/>
      <c r="H210" s="120"/>
      <c r="I210" s="113"/>
      <c r="J210" s="113"/>
      <c r="K210" s="113"/>
    </row>
    <row r="211" spans="2:11">
      <c r="B211" s="112"/>
      <c r="C211" s="112"/>
      <c r="D211" s="120"/>
      <c r="E211" s="120"/>
      <c r="F211" s="120"/>
      <c r="G211" s="120"/>
      <c r="H211" s="120"/>
      <c r="I211" s="113"/>
      <c r="J211" s="113"/>
      <c r="K211" s="113"/>
    </row>
    <row r="212" spans="2:11">
      <c r="B212" s="112"/>
      <c r="C212" s="112"/>
      <c r="D212" s="120"/>
      <c r="E212" s="120"/>
      <c r="F212" s="120"/>
      <c r="G212" s="120"/>
      <c r="H212" s="120"/>
      <c r="I212" s="113"/>
      <c r="J212" s="113"/>
      <c r="K212" s="113"/>
    </row>
    <row r="213" spans="2:11">
      <c r="B213" s="112"/>
      <c r="C213" s="112"/>
      <c r="D213" s="120"/>
      <c r="E213" s="120"/>
      <c r="F213" s="120"/>
      <c r="G213" s="120"/>
      <c r="H213" s="120"/>
      <c r="I213" s="113"/>
      <c r="J213" s="113"/>
      <c r="K213" s="113"/>
    </row>
    <row r="214" spans="2:11">
      <c r="B214" s="112"/>
      <c r="C214" s="112"/>
      <c r="D214" s="120"/>
      <c r="E214" s="120"/>
      <c r="F214" s="120"/>
      <c r="G214" s="120"/>
      <c r="H214" s="120"/>
      <c r="I214" s="113"/>
      <c r="J214" s="113"/>
      <c r="K214" s="113"/>
    </row>
    <row r="215" spans="2:11">
      <c r="B215" s="112"/>
      <c r="C215" s="112"/>
      <c r="D215" s="120"/>
      <c r="E215" s="120"/>
      <c r="F215" s="120"/>
      <c r="G215" s="120"/>
      <c r="H215" s="120"/>
      <c r="I215" s="113"/>
      <c r="J215" s="113"/>
      <c r="K215" s="113"/>
    </row>
    <row r="216" spans="2:11">
      <c r="B216" s="112"/>
      <c r="C216" s="112"/>
      <c r="D216" s="120"/>
      <c r="E216" s="120"/>
      <c r="F216" s="120"/>
      <c r="G216" s="120"/>
      <c r="H216" s="120"/>
      <c r="I216" s="113"/>
      <c r="J216" s="113"/>
      <c r="K216" s="113"/>
    </row>
    <row r="217" spans="2:11">
      <c r="B217" s="112"/>
      <c r="C217" s="112"/>
      <c r="D217" s="120"/>
      <c r="E217" s="120"/>
      <c r="F217" s="120"/>
      <c r="G217" s="120"/>
      <c r="H217" s="120"/>
      <c r="I217" s="113"/>
      <c r="J217" s="113"/>
      <c r="K217" s="113"/>
    </row>
    <row r="218" spans="2:11">
      <c r="B218" s="112"/>
      <c r="C218" s="112"/>
      <c r="D218" s="120"/>
      <c r="E218" s="120"/>
      <c r="F218" s="120"/>
      <c r="G218" s="120"/>
      <c r="H218" s="120"/>
      <c r="I218" s="113"/>
      <c r="J218" s="113"/>
      <c r="K218" s="113"/>
    </row>
    <row r="219" spans="2:11">
      <c r="B219" s="112"/>
      <c r="C219" s="112"/>
      <c r="D219" s="120"/>
      <c r="E219" s="120"/>
      <c r="F219" s="120"/>
      <c r="G219" s="120"/>
      <c r="H219" s="120"/>
      <c r="I219" s="113"/>
      <c r="J219" s="113"/>
      <c r="K219" s="113"/>
    </row>
    <row r="220" spans="2:11">
      <c r="B220" s="112"/>
      <c r="C220" s="112"/>
      <c r="D220" s="120"/>
      <c r="E220" s="120"/>
      <c r="F220" s="120"/>
      <c r="G220" s="120"/>
      <c r="H220" s="120"/>
      <c r="I220" s="113"/>
      <c r="J220" s="113"/>
      <c r="K220" s="113"/>
    </row>
    <row r="221" spans="2:11">
      <c r="B221" s="112"/>
      <c r="C221" s="112"/>
      <c r="D221" s="120"/>
      <c r="E221" s="120"/>
      <c r="F221" s="120"/>
      <c r="G221" s="120"/>
      <c r="H221" s="120"/>
      <c r="I221" s="113"/>
      <c r="J221" s="113"/>
      <c r="K221" s="113"/>
    </row>
    <row r="222" spans="2:11">
      <c r="B222" s="112"/>
      <c r="C222" s="112"/>
      <c r="D222" s="120"/>
      <c r="E222" s="120"/>
      <c r="F222" s="120"/>
      <c r="G222" s="120"/>
      <c r="H222" s="120"/>
      <c r="I222" s="113"/>
      <c r="J222" s="113"/>
      <c r="K222" s="113"/>
    </row>
    <row r="223" spans="2:11">
      <c r="B223" s="112"/>
      <c r="C223" s="112"/>
      <c r="D223" s="120"/>
      <c r="E223" s="120"/>
      <c r="F223" s="120"/>
      <c r="G223" s="120"/>
      <c r="H223" s="120"/>
      <c r="I223" s="113"/>
      <c r="J223" s="113"/>
      <c r="K223" s="113"/>
    </row>
    <row r="224" spans="2:11">
      <c r="B224" s="112"/>
      <c r="C224" s="112"/>
      <c r="D224" s="120"/>
      <c r="E224" s="120"/>
      <c r="F224" s="120"/>
      <c r="G224" s="120"/>
      <c r="H224" s="120"/>
      <c r="I224" s="113"/>
      <c r="J224" s="113"/>
      <c r="K224" s="113"/>
    </row>
    <row r="225" spans="2:11">
      <c r="B225" s="112"/>
      <c r="C225" s="112"/>
      <c r="D225" s="120"/>
      <c r="E225" s="120"/>
      <c r="F225" s="120"/>
      <c r="G225" s="120"/>
      <c r="H225" s="120"/>
      <c r="I225" s="113"/>
      <c r="J225" s="113"/>
      <c r="K225" s="113"/>
    </row>
    <row r="226" spans="2:11">
      <c r="B226" s="112"/>
      <c r="C226" s="112"/>
      <c r="D226" s="120"/>
      <c r="E226" s="120"/>
      <c r="F226" s="120"/>
      <c r="G226" s="120"/>
      <c r="H226" s="120"/>
      <c r="I226" s="113"/>
      <c r="J226" s="113"/>
      <c r="K226" s="113"/>
    </row>
    <row r="227" spans="2:11">
      <c r="B227" s="112"/>
      <c r="C227" s="112"/>
      <c r="D227" s="120"/>
      <c r="E227" s="120"/>
      <c r="F227" s="120"/>
      <c r="G227" s="120"/>
      <c r="H227" s="120"/>
      <c r="I227" s="113"/>
      <c r="J227" s="113"/>
      <c r="K227" s="113"/>
    </row>
    <row r="228" spans="2:11">
      <c r="B228" s="112"/>
      <c r="C228" s="112"/>
      <c r="D228" s="120"/>
      <c r="E228" s="120"/>
      <c r="F228" s="120"/>
      <c r="G228" s="120"/>
      <c r="H228" s="120"/>
      <c r="I228" s="113"/>
      <c r="J228" s="113"/>
      <c r="K228" s="113"/>
    </row>
    <row r="229" spans="2:11">
      <c r="B229" s="112"/>
      <c r="C229" s="112"/>
      <c r="D229" s="120"/>
      <c r="E229" s="120"/>
      <c r="F229" s="120"/>
      <c r="G229" s="120"/>
      <c r="H229" s="120"/>
      <c r="I229" s="113"/>
      <c r="J229" s="113"/>
      <c r="K229" s="113"/>
    </row>
    <row r="230" spans="2:11">
      <c r="B230" s="112"/>
      <c r="C230" s="112"/>
      <c r="D230" s="120"/>
      <c r="E230" s="120"/>
      <c r="F230" s="120"/>
      <c r="G230" s="120"/>
      <c r="H230" s="120"/>
      <c r="I230" s="113"/>
      <c r="J230" s="113"/>
      <c r="K230" s="113"/>
    </row>
    <row r="231" spans="2:11">
      <c r="B231" s="112"/>
      <c r="C231" s="112"/>
      <c r="D231" s="120"/>
      <c r="E231" s="120"/>
      <c r="F231" s="120"/>
      <c r="G231" s="120"/>
      <c r="H231" s="120"/>
      <c r="I231" s="113"/>
      <c r="J231" s="113"/>
      <c r="K231" s="113"/>
    </row>
    <row r="232" spans="2:11">
      <c r="B232" s="112"/>
      <c r="C232" s="112"/>
      <c r="D232" s="120"/>
      <c r="E232" s="120"/>
      <c r="F232" s="120"/>
      <c r="G232" s="120"/>
      <c r="H232" s="120"/>
      <c r="I232" s="113"/>
      <c r="J232" s="113"/>
      <c r="K232" s="113"/>
    </row>
    <row r="233" spans="2:11">
      <c r="B233" s="112"/>
      <c r="C233" s="112"/>
      <c r="D233" s="120"/>
      <c r="E233" s="120"/>
      <c r="F233" s="120"/>
      <c r="G233" s="120"/>
      <c r="H233" s="120"/>
      <c r="I233" s="113"/>
      <c r="J233" s="113"/>
      <c r="K233" s="113"/>
    </row>
    <row r="234" spans="2:11">
      <c r="B234" s="112"/>
      <c r="C234" s="112"/>
      <c r="D234" s="120"/>
      <c r="E234" s="120"/>
      <c r="F234" s="120"/>
      <c r="G234" s="120"/>
      <c r="H234" s="120"/>
      <c r="I234" s="113"/>
      <c r="J234" s="113"/>
      <c r="K234" s="113"/>
    </row>
    <row r="235" spans="2:11">
      <c r="B235" s="112"/>
      <c r="C235" s="112"/>
      <c r="D235" s="120"/>
      <c r="E235" s="120"/>
      <c r="F235" s="120"/>
      <c r="G235" s="120"/>
      <c r="H235" s="120"/>
      <c r="I235" s="113"/>
      <c r="J235" s="113"/>
      <c r="K235" s="113"/>
    </row>
    <row r="236" spans="2:11">
      <c r="B236" s="112"/>
      <c r="C236" s="112"/>
      <c r="D236" s="120"/>
      <c r="E236" s="120"/>
      <c r="F236" s="120"/>
      <c r="G236" s="120"/>
      <c r="H236" s="120"/>
      <c r="I236" s="113"/>
      <c r="J236" s="113"/>
      <c r="K236" s="113"/>
    </row>
    <row r="237" spans="2:11">
      <c r="B237" s="112"/>
      <c r="C237" s="112"/>
      <c r="D237" s="120"/>
      <c r="E237" s="120"/>
      <c r="F237" s="120"/>
      <c r="G237" s="120"/>
      <c r="H237" s="120"/>
      <c r="I237" s="113"/>
      <c r="J237" s="113"/>
      <c r="K237" s="113"/>
    </row>
    <row r="238" spans="2:11">
      <c r="B238" s="112"/>
      <c r="C238" s="112"/>
      <c r="D238" s="120"/>
      <c r="E238" s="120"/>
      <c r="F238" s="120"/>
      <c r="G238" s="120"/>
      <c r="H238" s="120"/>
      <c r="I238" s="113"/>
      <c r="J238" s="113"/>
      <c r="K238" s="113"/>
    </row>
    <row r="239" spans="2:11">
      <c r="B239" s="112"/>
      <c r="C239" s="112"/>
      <c r="D239" s="120"/>
      <c r="E239" s="120"/>
      <c r="F239" s="120"/>
      <c r="G239" s="120"/>
      <c r="H239" s="120"/>
      <c r="I239" s="113"/>
      <c r="J239" s="113"/>
      <c r="K239" s="113"/>
    </row>
    <row r="240" spans="2:11">
      <c r="B240" s="112"/>
      <c r="C240" s="112"/>
      <c r="D240" s="120"/>
      <c r="E240" s="120"/>
      <c r="F240" s="120"/>
      <c r="G240" s="120"/>
      <c r="H240" s="120"/>
      <c r="I240" s="113"/>
      <c r="J240" s="113"/>
      <c r="K240" s="113"/>
    </row>
    <row r="241" spans="2:11">
      <c r="B241" s="112"/>
      <c r="C241" s="112"/>
      <c r="D241" s="120"/>
      <c r="E241" s="120"/>
      <c r="F241" s="120"/>
      <c r="G241" s="120"/>
      <c r="H241" s="120"/>
      <c r="I241" s="113"/>
      <c r="J241" s="113"/>
      <c r="K241" s="113"/>
    </row>
    <row r="242" spans="2:11">
      <c r="B242" s="112"/>
      <c r="C242" s="112"/>
      <c r="D242" s="120"/>
      <c r="E242" s="120"/>
      <c r="F242" s="120"/>
      <c r="G242" s="120"/>
      <c r="H242" s="120"/>
      <c r="I242" s="113"/>
      <c r="J242" s="113"/>
      <c r="K242" s="113"/>
    </row>
    <row r="243" spans="2:11">
      <c r="B243" s="112"/>
      <c r="C243" s="112"/>
      <c r="D243" s="120"/>
      <c r="E243" s="120"/>
      <c r="F243" s="120"/>
      <c r="G243" s="120"/>
      <c r="H243" s="120"/>
      <c r="I243" s="113"/>
      <c r="J243" s="113"/>
      <c r="K243" s="113"/>
    </row>
    <row r="244" spans="2:11">
      <c r="B244" s="112"/>
      <c r="C244" s="112"/>
      <c r="D244" s="120"/>
      <c r="E244" s="120"/>
      <c r="F244" s="120"/>
      <c r="G244" s="120"/>
      <c r="H244" s="120"/>
      <c r="I244" s="113"/>
      <c r="J244" s="113"/>
      <c r="K244" s="113"/>
    </row>
    <row r="245" spans="2:11">
      <c r="B245" s="112"/>
      <c r="C245" s="112"/>
      <c r="D245" s="120"/>
      <c r="E245" s="120"/>
      <c r="F245" s="120"/>
      <c r="G245" s="120"/>
      <c r="H245" s="120"/>
      <c r="I245" s="113"/>
      <c r="J245" s="113"/>
      <c r="K245" s="113"/>
    </row>
    <row r="246" spans="2:11">
      <c r="B246" s="112"/>
      <c r="C246" s="112"/>
      <c r="D246" s="120"/>
      <c r="E246" s="120"/>
      <c r="F246" s="120"/>
      <c r="G246" s="120"/>
      <c r="H246" s="120"/>
      <c r="I246" s="113"/>
      <c r="J246" s="113"/>
      <c r="K246" s="113"/>
    </row>
    <row r="247" spans="2:11">
      <c r="B247" s="112"/>
      <c r="C247" s="112"/>
      <c r="D247" s="120"/>
      <c r="E247" s="120"/>
      <c r="F247" s="120"/>
      <c r="G247" s="120"/>
      <c r="H247" s="120"/>
      <c r="I247" s="113"/>
      <c r="J247" s="113"/>
      <c r="K247" s="113"/>
    </row>
    <row r="248" spans="2:11">
      <c r="B248" s="112"/>
      <c r="C248" s="112"/>
      <c r="D248" s="120"/>
      <c r="E248" s="120"/>
      <c r="F248" s="120"/>
      <c r="G248" s="120"/>
      <c r="H248" s="120"/>
      <c r="I248" s="113"/>
      <c r="J248" s="113"/>
      <c r="K248" s="113"/>
    </row>
    <row r="249" spans="2:11">
      <c r="B249" s="112"/>
      <c r="C249" s="112"/>
      <c r="D249" s="120"/>
      <c r="E249" s="120"/>
      <c r="F249" s="120"/>
      <c r="G249" s="120"/>
      <c r="H249" s="120"/>
      <c r="I249" s="113"/>
      <c r="J249" s="113"/>
      <c r="K249" s="113"/>
    </row>
    <row r="250" spans="2:11">
      <c r="B250" s="112"/>
      <c r="C250" s="112"/>
      <c r="D250" s="120"/>
      <c r="E250" s="120"/>
      <c r="F250" s="120"/>
      <c r="G250" s="120"/>
      <c r="H250" s="120"/>
      <c r="I250" s="113"/>
      <c r="J250" s="113"/>
      <c r="K250" s="113"/>
    </row>
    <row r="251" spans="2:11">
      <c r="B251" s="112"/>
      <c r="C251" s="112"/>
      <c r="D251" s="120"/>
      <c r="E251" s="120"/>
      <c r="F251" s="120"/>
      <c r="G251" s="120"/>
      <c r="H251" s="120"/>
      <c r="I251" s="113"/>
      <c r="J251" s="113"/>
      <c r="K251" s="113"/>
    </row>
    <row r="252" spans="2:11">
      <c r="B252" s="112"/>
      <c r="C252" s="112"/>
      <c r="D252" s="120"/>
      <c r="E252" s="120"/>
      <c r="F252" s="120"/>
      <c r="G252" s="120"/>
      <c r="H252" s="120"/>
      <c r="I252" s="113"/>
      <c r="J252" s="113"/>
      <c r="K252" s="113"/>
    </row>
    <row r="253" spans="2:11">
      <c r="B253" s="112"/>
      <c r="C253" s="112"/>
      <c r="D253" s="120"/>
      <c r="E253" s="120"/>
      <c r="F253" s="120"/>
      <c r="G253" s="120"/>
      <c r="H253" s="120"/>
      <c r="I253" s="113"/>
      <c r="J253" s="113"/>
      <c r="K253" s="113"/>
    </row>
    <row r="254" spans="2:11">
      <c r="B254" s="112"/>
      <c r="C254" s="112"/>
      <c r="D254" s="120"/>
      <c r="E254" s="120"/>
      <c r="F254" s="120"/>
      <c r="G254" s="120"/>
      <c r="H254" s="120"/>
      <c r="I254" s="113"/>
      <c r="J254" s="113"/>
      <c r="K254" s="113"/>
    </row>
    <row r="255" spans="2:11">
      <c r="B255" s="112"/>
      <c r="C255" s="112"/>
      <c r="D255" s="120"/>
      <c r="E255" s="120"/>
      <c r="F255" s="120"/>
      <c r="G255" s="120"/>
      <c r="H255" s="120"/>
      <c r="I255" s="113"/>
      <c r="J255" s="113"/>
      <c r="K255" s="113"/>
    </row>
    <row r="256" spans="2:11">
      <c r="B256" s="112"/>
      <c r="C256" s="112"/>
      <c r="D256" s="120"/>
      <c r="E256" s="120"/>
      <c r="F256" s="120"/>
      <c r="G256" s="120"/>
      <c r="H256" s="120"/>
      <c r="I256" s="113"/>
      <c r="J256" s="113"/>
      <c r="K256" s="113"/>
    </row>
    <row r="257" spans="2:11">
      <c r="B257" s="112"/>
      <c r="C257" s="112"/>
      <c r="D257" s="120"/>
      <c r="E257" s="120"/>
      <c r="F257" s="120"/>
      <c r="G257" s="120"/>
      <c r="H257" s="120"/>
      <c r="I257" s="113"/>
      <c r="J257" s="113"/>
      <c r="K257" s="113"/>
    </row>
    <row r="258" spans="2:11">
      <c r="B258" s="112"/>
      <c r="C258" s="112"/>
      <c r="D258" s="120"/>
      <c r="E258" s="120"/>
      <c r="F258" s="120"/>
      <c r="G258" s="120"/>
      <c r="H258" s="120"/>
      <c r="I258" s="113"/>
      <c r="J258" s="113"/>
      <c r="K258" s="113"/>
    </row>
    <row r="259" spans="2:11">
      <c r="B259" s="112"/>
      <c r="C259" s="112"/>
      <c r="D259" s="120"/>
      <c r="E259" s="120"/>
      <c r="F259" s="120"/>
      <c r="G259" s="120"/>
      <c r="H259" s="120"/>
      <c r="I259" s="113"/>
      <c r="J259" s="113"/>
      <c r="K259" s="113"/>
    </row>
    <row r="260" spans="2:11">
      <c r="B260" s="112"/>
      <c r="C260" s="112"/>
      <c r="D260" s="120"/>
      <c r="E260" s="120"/>
      <c r="F260" s="120"/>
      <c r="G260" s="120"/>
      <c r="H260" s="120"/>
      <c r="I260" s="113"/>
      <c r="J260" s="113"/>
      <c r="K260" s="113"/>
    </row>
    <row r="261" spans="2:11">
      <c r="B261" s="112"/>
      <c r="C261" s="112"/>
      <c r="D261" s="120"/>
      <c r="E261" s="120"/>
      <c r="F261" s="120"/>
      <c r="G261" s="120"/>
      <c r="H261" s="120"/>
      <c r="I261" s="113"/>
      <c r="J261" s="113"/>
      <c r="K261" s="113"/>
    </row>
    <row r="262" spans="2:11">
      <c r="B262" s="112"/>
      <c r="C262" s="112"/>
      <c r="D262" s="120"/>
      <c r="E262" s="120"/>
      <c r="F262" s="120"/>
      <c r="G262" s="120"/>
      <c r="H262" s="120"/>
      <c r="I262" s="113"/>
      <c r="J262" s="113"/>
      <c r="K262" s="113"/>
    </row>
    <row r="263" spans="2:11">
      <c r="B263" s="112"/>
      <c r="C263" s="112"/>
      <c r="D263" s="120"/>
      <c r="E263" s="120"/>
      <c r="F263" s="120"/>
      <c r="G263" s="120"/>
      <c r="H263" s="120"/>
      <c r="I263" s="113"/>
      <c r="J263" s="113"/>
      <c r="K263" s="113"/>
    </row>
    <row r="264" spans="2:11">
      <c r="B264" s="112"/>
      <c r="C264" s="112"/>
      <c r="D264" s="120"/>
      <c r="E264" s="120"/>
      <c r="F264" s="120"/>
      <c r="G264" s="120"/>
      <c r="H264" s="120"/>
      <c r="I264" s="113"/>
      <c r="J264" s="113"/>
      <c r="K264" s="113"/>
    </row>
    <row r="265" spans="2:11">
      <c r="B265" s="112"/>
      <c r="C265" s="112"/>
      <c r="D265" s="120"/>
      <c r="E265" s="120"/>
      <c r="F265" s="120"/>
      <c r="G265" s="120"/>
      <c r="H265" s="120"/>
      <c r="I265" s="113"/>
      <c r="J265" s="113"/>
      <c r="K265" s="113"/>
    </row>
    <row r="266" spans="2:11">
      <c r="B266" s="112"/>
      <c r="C266" s="112"/>
      <c r="D266" s="120"/>
      <c r="E266" s="120"/>
      <c r="F266" s="120"/>
      <c r="G266" s="120"/>
      <c r="H266" s="120"/>
      <c r="I266" s="113"/>
      <c r="J266" s="113"/>
      <c r="K266" s="113"/>
    </row>
    <row r="267" spans="2:11">
      <c r="B267" s="112"/>
      <c r="C267" s="112"/>
      <c r="D267" s="120"/>
      <c r="E267" s="120"/>
      <c r="F267" s="120"/>
      <c r="G267" s="120"/>
      <c r="H267" s="120"/>
      <c r="I267" s="113"/>
      <c r="J267" s="113"/>
      <c r="K267" s="113"/>
    </row>
    <row r="268" spans="2:11">
      <c r="B268" s="112"/>
      <c r="C268" s="112"/>
      <c r="D268" s="120"/>
      <c r="E268" s="120"/>
      <c r="F268" s="120"/>
      <c r="G268" s="120"/>
      <c r="H268" s="120"/>
      <c r="I268" s="113"/>
      <c r="J268" s="113"/>
      <c r="K268" s="113"/>
    </row>
    <row r="269" spans="2:11">
      <c r="B269" s="112"/>
      <c r="C269" s="112"/>
      <c r="D269" s="120"/>
      <c r="E269" s="120"/>
      <c r="F269" s="120"/>
      <c r="G269" s="120"/>
      <c r="H269" s="120"/>
      <c r="I269" s="113"/>
      <c r="J269" s="113"/>
      <c r="K269" s="113"/>
    </row>
    <row r="270" spans="2:11">
      <c r="B270" s="112"/>
      <c r="C270" s="112"/>
      <c r="D270" s="120"/>
      <c r="E270" s="120"/>
      <c r="F270" s="120"/>
      <c r="G270" s="120"/>
      <c r="H270" s="120"/>
      <c r="I270" s="113"/>
      <c r="J270" s="113"/>
      <c r="K270" s="113"/>
    </row>
    <row r="271" spans="2:11">
      <c r="B271" s="112"/>
      <c r="C271" s="112"/>
      <c r="D271" s="120"/>
      <c r="E271" s="120"/>
      <c r="F271" s="120"/>
      <c r="G271" s="120"/>
      <c r="H271" s="120"/>
      <c r="I271" s="113"/>
      <c r="J271" s="113"/>
      <c r="K271" s="113"/>
    </row>
    <row r="272" spans="2:11">
      <c r="B272" s="112"/>
      <c r="C272" s="112"/>
      <c r="D272" s="120"/>
      <c r="E272" s="120"/>
      <c r="F272" s="120"/>
      <c r="G272" s="120"/>
      <c r="H272" s="120"/>
      <c r="I272" s="113"/>
      <c r="J272" s="113"/>
      <c r="K272" s="113"/>
    </row>
    <row r="273" spans="2:11">
      <c r="B273" s="112"/>
      <c r="C273" s="112"/>
      <c r="D273" s="120"/>
      <c r="E273" s="120"/>
      <c r="F273" s="120"/>
      <c r="G273" s="120"/>
      <c r="H273" s="120"/>
      <c r="I273" s="113"/>
      <c r="J273" s="113"/>
      <c r="K273" s="113"/>
    </row>
    <row r="274" spans="2:11">
      <c r="B274" s="112"/>
      <c r="C274" s="112"/>
      <c r="D274" s="120"/>
      <c r="E274" s="120"/>
      <c r="F274" s="120"/>
      <c r="G274" s="120"/>
      <c r="H274" s="120"/>
      <c r="I274" s="113"/>
      <c r="J274" s="113"/>
      <c r="K274" s="113"/>
    </row>
    <row r="275" spans="2:11">
      <c r="B275" s="112"/>
      <c r="C275" s="112"/>
      <c r="D275" s="120"/>
      <c r="E275" s="120"/>
      <c r="F275" s="120"/>
      <c r="G275" s="120"/>
      <c r="H275" s="120"/>
      <c r="I275" s="113"/>
      <c r="J275" s="113"/>
      <c r="K275" s="113"/>
    </row>
    <row r="276" spans="2:11">
      <c r="B276" s="112"/>
      <c r="C276" s="112"/>
      <c r="D276" s="120"/>
      <c r="E276" s="120"/>
      <c r="F276" s="120"/>
      <c r="G276" s="120"/>
      <c r="H276" s="120"/>
      <c r="I276" s="113"/>
      <c r="J276" s="113"/>
      <c r="K276" s="113"/>
    </row>
    <row r="277" spans="2:11">
      <c r="B277" s="112"/>
      <c r="C277" s="112"/>
      <c r="D277" s="120"/>
      <c r="E277" s="120"/>
      <c r="F277" s="120"/>
      <c r="G277" s="120"/>
      <c r="H277" s="120"/>
      <c r="I277" s="113"/>
      <c r="J277" s="113"/>
      <c r="K277" s="113"/>
    </row>
    <row r="278" spans="2:11">
      <c r="B278" s="112"/>
      <c r="C278" s="112"/>
      <c r="D278" s="120"/>
      <c r="E278" s="120"/>
      <c r="F278" s="120"/>
      <c r="G278" s="120"/>
      <c r="H278" s="120"/>
      <c r="I278" s="113"/>
      <c r="J278" s="113"/>
      <c r="K278" s="113"/>
    </row>
    <row r="279" spans="2:11">
      <c r="B279" s="112"/>
      <c r="C279" s="112"/>
      <c r="D279" s="120"/>
      <c r="E279" s="120"/>
      <c r="F279" s="120"/>
      <c r="G279" s="120"/>
      <c r="H279" s="120"/>
      <c r="I279" s="113"/>
      <c r="J279" s="113"/>
      <c r="K279" s="113"/>
    </row>
    <row r="280" spans="2:11">
      <c r="B280" s="112"/>
      <c r="C280" s="112"/>
      <c r="D280" s="120"/>
      <c r="E280" s="120"/>
      <c r="F280" s="120"/>
      <c r="G280" s="120"/>
      <c r="H280" s="120"/>
      <c r="I280" s="113"/>
      <c r="J280" s="113"/>
      <c r="K280" s="113"/>
    </row>
    <row r="281" spans="2:11">
      <c r="B281" s="112"/>
      <c r="C281" s="112"/>
      <c r="D281" s="120"/>
      <c r="E281" s="120"/>
      <c r="F281" s="120"/>
      <c r="G281" s="120"/>
      <c r="H281" s="120"/>
      <c r="I281" s="113"/>
      <c r="J281" s="113"/>
      <c r="K281" s="113"/>
    </row>
    <row r="282" spans="2:11">
      <c r="B282" s="112"/>
      <c r="C282" s="112"/>
      <c r="D282" s="120"/>
      <c r="E282" s="120"/>
      <c r="F282" s="120"/>
      <c r="G282" s="120"/>
      <c r="H282" s="120"/>
      <c r="I282" s="113"/>
      <c r="J282" s="113"/>
      <c r="K282" s="113"/>
    </row>
    <row r="283" spans="2:11">
      <c r="B283" s="112"/>
      <c r="C283" s="112"/>
      <c r="D283" s="120"/>
      <c r="E283" s="120"/>
      <c r="F283" s="120"/>
      <c r="G283" s="120"/>
      <c r="H283" s="120"/>
      <c r="I283" s="113"/>
      <c r="J283" s="113"/>
      <c r="K283" s="113"/>
    </row>
    <row r="284" spans="2:11">
      <c r="B284" s="112"/>
      <c r="C284" s="112"/>
      <c r="D284" s="120"/>
      <c r="E284" s="120"/>
      <c r="F284" s="120"/>
      <c r="G284" s="120"/>
      <c r="H284" s="120"/>
      <c r="I284" s="113"/>
      <c r="J284" s="113"/>
      <c r="K284" s="113"/>
    </row>
    <row r="285" spans="2:11">
      <c r="B285" s="112"/>
      <c r="C285" s="112"/>
      <c r="D285" s="120"/>
      <c r="E285" s="120"/>
      <c r="F285" s="120"/>
      <c r="G285" s="120"/>
      <c r="H285" s="120"/>
      <c r="I285" s="113"/>
      <c r="J285" s="113"/>
      <c r="K285" s="113"/>
    </row>
    <row r="286" spans="2:11">
      <c r="B286" s="112"/>
      <c r="C286" s="112"/>
      <c r="D286" s="120"/>
      <c r="E286" s="120"/>
      <c r="F286" s="120"/>
      <c r="G286" s="120"/>
      <c r="H286" s="120"/>
      <c r="I286" s="113"/>
      <c r="J286" s="113"/>
      <c r="K286" s="113"/>
    </row>
    <row r="287" spans="2:11">
      <c r="B287" s="112"/>
      <c r="C287" s="112"/>
      <c r="D287" s="120"/>
      <c r="E287" s="120"/>
      <c r="F287" s="120"/>
      <c r="G287" s="120"/>
      <c r="H287" s="120"/>
      <c r="I287" s="113"/>
      <c r="J287" s="113"/>
      <c r="K287" s="113"/>
    </row>
    <row r="288" spans="2:11">
      <c r="B288" s="112"/>
      <c r="C288" s="112"/>
      <c r="D288" s="120"/>
      <c r="E288" s="120"/>
      <c r="F288" s="120"/>
      <c r="G288" s="120"/>
      <c r="H288" s="120"/>
      <c r="I288" s="113"/>
      <c r="J288" s="113"/>
      <c r="K288" s="113"/>
    </row>
    <row r="289" spans="2:11">
      <c r="B289" s="112"/>
      <c r="C289" s="112"/>
      <c r="D289" s="120"/>
      <c r="E289" s="120"/>
      <c r="F289" s="120"/>
      <c r="G289" s="120"/>
      <c r="H289" s="120"/>
      <c r="I289" s="113"/>
      <c r="J289" s="113"/>
      <c r="K289" s="113"/>
    </row>
    <row r="290" spans="2:11">
      <c r="B290" s="112"/>
      <c r="C290" s="112"/>
      <c r="D290" s="120"/>
      <c r="E290" s="120"/>
      <c r="F290" s="120"/>
      <c r="G290" s="120"/>
      <c r="H290" s="120"/>
      <c r="I290" s="113"/>
      <c r="J290" s="113"/>
      <c r="K290" s="113"/>
    </row>
    <row r="291" spans="2:11">
      <c r="B291" s="112"/>
      <c r="C291" s="112"/>
      <c r="D291" s="120"/>
      <c r="E291" s="120"/>
      <c r="F291" s="120"/>
      <c r="G291" s="120"/>
      <c r="H291" s="120"/>
      <c r="I291" s="113"/>
      <c r="J291" s="113"/>
      <c r="K291" s="113"/>
    </row>
    <row r="292" spans="2:11">
      <c r="B292" s="112"/>
      <c r="C292" s="112"/>
      <c r="D292" s="120"/>
      <c r="E292" s="120"/>
      <c r="F292" s="120"/>
      <c r="G292" s="120"/>
      <c r="H292" s="120"/>
      <c r="I292" s="113"/>
      <c r="J292" s="113"/>
      <c r="K292" s="113"/>
    </row>
    <row r="293" spans="2:11">
      <c r="B293" s="112"/>
      <c r="C293" s="112"/>
      <c r="D293" s="120"/>
      <c r="E293" s="120"/>
      <c r="F293" s="120"/>
      <c r="G293" s="120"/>
      <c r="H293" s="120"/>
      <c r="I293" s="113"/>
      <c r="J293" s="113"/>
      <c r="K293" s="113"/>
    </row>
    <row r="294" spans="2:11">
      <c r="B294" s="112"/>
      <c r="C294" s="112"/>
      <c r="D294" s="120"/>
      <c r="E294" s="120"/>
      <c r="F294" s="120"/>
      <c r="G294" s="120"/>
      <c r="H294" s="120"/>
      <c r="I294" s="113"/>
      <c r="J294" s="113"/>
      <c r="K294" s="113"/>
    </row>
    <row r="295" spans="2:11">
      <c r="B295" s="112"/>
      <c r="C295" s="112"/>
      <c r="D295" s="120"/>
      <c r="E295" s="120"/>
      <c r="F295" s="120"/>
      <c r="G295" s="120"/>
      <c r="H295" s="120"/>
      <c r="I295" s="113"/>
      <c r="J295" s="113"/>
      <c r="K295" s="113"/>
    </row>
    <row r="296" spans="2:11">
      <c r="B296" s="112"/>
      <c r="C296" s="112"/>
      <c r="D296" s="120"/>
      <c r="E296" s="120"/>
      <c r="F296" s="120"/>
      <c r="G296" s="120"/>
      <c r="H296" s="120"/>
      <c r="I296" s="113"/>
      <c r="J296" s="113"/>
      <c r="K296" s="113"/>
    </row>
    <row r="297" spans="2:11">
      <c r="B297" s="112"/>
      <c r="C297" s="112"/>
      <c r="D297" s="120"/>
      <c r="E297" s="120"/>
      <c r="F297" s="120"/>
      <c r="G297" s="120"/>
      <c r="H297" s="120"/>
      <c r="I297" s="113"/>
      <c r="J297" s="113"/>
      <c r="K297" s="113"/>
    </row>
    <row r="298" spans="2:11">
      <c r="B298" s="112"/>
      <c r="C298" s="112"/>
      <c r="D298" s="120"/>
      <c r="E298" s="120"/>
      <c r="F298" s="120"/>
      <c r="G298" s="120"/>
      <c r="H298" s="120"/>
      <c r="I298" s="113"/>
      <c r="J298" s="113"/>
      <c r="K298" s="113"/>
    </row>
    <row r="299" spans="2:11">
      <c r="B299" s="112"/>
      <c r="C299" s="112"/>
      <c r="D299" s="120"/>
      <c r="E299" s="120"/>
      <c r="F299" s="120"/>
      <c r="G299" s="120"/>
      <c r="H299" s="120"/>
      <c r="I299" s="113"/>
      <c r="J299" s="113"/>
      <c r="K299" s="113"/>
    </row>
    <row r="300" spans="2:11">
      <c r="B300" s="112"/>
      <c r="C300" s="112"/>
      <c r="D300" s="120"/>
      <c r="E300" s="120"/>
      <c r="F300" s="120"/>
      <c r="G300" s="120"/>
      <c r="H300" s="120"/>
      <c r="I300" s="113"/>
      <c r="J300" s="113"/>
      <c r="K300" s="113"/>
    </row>
    <row r="301" spans="2:11">
      <c r="B301" s="112"/>
      <c r="C301" s="112"/>
      <c r="D301" s="120"/>
      <c r="E301" s="120"/>
      <c r="F301" s="120"/>
      <c r="G301" s="120"/>
      <c r="H301" s="120"/>
      <c r="I301" s="113"/>
      <c r="J301" s="113"/>
      <c r="K301" s="113"/>
    </row>
    <row r="302" spans="2:11">
      <c r="B302" s="112"/>
      <c r="C302" s="112"/>
      <c r="D302" s="120"/>
      <c r="E302" s="120"/>
      <c r="F302" s="120"/>
      <c r="G302" s="120"/>
      <c r="H302" s="120"/>
      <c r="I302" s="113"/>
      <c r="J302" s="113"/>
      <c r="K302" s="113"/>
    </row>
    <row r="303" spans="2:11">
      <c r="B303" s="112"/>
      <c r="C303" s="112"/>
      <c r="D303" s="120"/>
      <c r="E303" s="120"/>
      <c r="F303" s="120"/>
      <c r="G303" s="120"/>
      <c r="H303" s="120"/>
      <c r="I303" s="113"/>
      <c r="J303" s="113"/>
      <c r="K303" s="113"/>
    </row>
    <row r="304" spans="2:11">
      <c r="B304" s="112"/>
      <c r="C304" s="112"/>
      <c r="D304" s="120"/>
      <c r="E304" s="120"/>
      <c r="F304" s="120"/>
      <c r="G304" s="120"/>
      <c r="H304" s="120"/>
      <c r="I304" s="113"/>
      <c r="J304" s="113"/>
      <c r="K304" s="113"/>
    </row>
    <row r="305" spans="2:11">
      <c r="B305" s="112"/>
      <c r="C305" s="112"/>
      <c r="D305" s="120"/>
      <c r="E305" s="120"/>
      <c r="F305" s="120"/>
      <c r="G305" s="120"/>
      <c r="H305" s="120"/>
      <c r="I305" s="113"/>
      <c r="J305" s="113"/>
      <c r="K305" s="113"/>
    </row>
    <row r="306" spans="2:11">
      <c r="B306" s="112"/>
      <c r="C306" s="112"/>
      <c r="D306" s="120"/>
      <c r="E306" s="120"/>
      <c r="F306" s="120"/>
      <c r="G306" s="120"/>
      <c r="H306" s="120"/>
      <c r="I306" s="113"/>
      <c r="J306" s="113"/>
      <c r="K306" s="113"/>
    </row>
    <row r="307" spans="2:11">
      <c r="B307" s="112"/>
      <c r="C307" s="112"/>
      <c r="D307" s="120"/>
      <c r="E307" s="120"/>
      <c r="F307" s="120"/>
      <c r="G307" s="120"/>
      <c r="H307" s="120"/>
      <c r="I307" s="113"/>
      <c r="J307" s="113"/>
      <c r="K307" s="113"/>
    </row>
    <row r="308" spans="2:11">
      <c r="B308" s="112"/>
      <c r="C308" s="112"/>
      <c r="D308" s="120"/>
      <c r="E308" s="120"/>
      <c r="F308" s="120"/>
      <c r="G308" s="120"/>
      <c r="H308" s="120"/>
      <c r="I308" s="113"/>
      <c r="J308" s="113"/>
      <c r="K308" s="113"/>
    </row>
    <row r="309" spans="2:11">
      <c r="B309" s="112"/>
      <c r="C309" s="112"/>
      <c r="D309" s="120"/>
      <c r="E309" s="120"/>
      <c r="F309" s="120"/>
      <c r="G309" s="120"/>
      <c r="H309" s="120"/>
      <c r="I309" s="113"/>
      <c r="J309" s="113"/>
      <c r="K309" s="113"/>
    </row>
    <row r="310" spans="2:11">
      <c r="B310" s="112"/>
      <c r="C310" s="112"/>
      <c r="D310" s="120"/>
      <c r="E310" s="120"/>
      <c r="F310" s="120"/>
      <c r="G310" s="120"/>
      <c r="H310" s="120"/>
      <c r="I310" s="113"/>
      <c r="J310" s="113"/>
      <c r="K310" s="113"/>
    </row>
    <row r="311" spans="2:11">
      <c r="B311" s="112"/>
      <c r="C311" s="112"/>
      <c r="D311" s="120"/>
      <c r="E311" s="120"/>
      <c r="F311" s="120"/>
      <c r="G311" s="120"/>
      <c r="H311" s="120"/>
      <c r="I311" s="113"/>
      <c r="J311" s="113"/>
      <c r="K311" s="113"/>
    </row>
    <row r="312" spans="2:11">
      <c r="B312" s="112"/>
      <c r="C312" s="112"/>
      <c r="D312" s="120"/>
      <c r="E312" s="120"/>
      <c r="F312" s="120"/>
      <c r="G312" s="120"/>
      <c r="H312" s="120"/>
      <c r="I312" s="113"/>
      <c r="J312" s="113"/>
      <c r="K312" s="113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O611"/>
  <sheetViews>
    <sheetView rightToLeft="1" workbookViewId="0"/>
  </sheetViews>
  <sheetFormatPr defaultColWidth="9.140625" defaultRowHeight="18"/>
  <cols>
    <col min="1" max="1" width="6.28515625" style="1" customWidth="1"/>
    <col min="2" max="2" width="25.85546875" style="2" bestFit="1" customWidth="1"/>
    <col min="3" max="3" width="50.42578125" style="1" bestFit="1" customWidth="1"/>
    <col min="4" max="4" width="4.5703125" style="1" bestFit="1" customWidth="1"/>
    <col min="5" max="5" width="9" style="1" bestFit="1" customWidth="1"/>
    <col min="6" max="6" width="9.140625" style="1" bestFit="1" customWidth="1"/>
    <col min="7" max="7" width="9" style="1" bestFit="1" customWidth="1"/>
    <col min="8" max="8" width="9.140625" style="1" bestFit="1" customWidth="1"/>
    <col min="9" max="9" width="8" style="1" bestFit="1" customWidth="1"/>
    <col min="10" max="10" width="9.140625" style="1" bestFit="1" customWidth="1"/>
    <col min="11" max="11" width="8.28515625" style="1" bestFit="1" customWidth="1"/>
    <col min="12" max="16384" width="9.140625" style="1"/>
  </cols>
  <sheetData>
    <row r="1" spans="2:15">
      <c r="B1" s="46" t="s">
        <v>142</v>
      </c>
      <c r="C1" s="67" t="s" vm="1">
        <v>225</v>
      </c>
    </row>
    <row r="2" spans="2:15">
      <c r="B2" s="46" t="s">
        <v>141</v>
      </c>
      <c r="C2" s="67" t="s">
        <v>226</v>
      </c>
    </row>
    <row r="3" spans="2:15">
      <c r="B3" s="46" t="s">
        <v>143</v>
      </c>
      <c r="C3" s="67" t="s">
        <v>227</v>
      </c>
    </row>
    <row r="4" spans="2:15">
      <c r="B4" s="46" t="s">
        <v>144</v>
      </c>
      <c r="C4" s="67">
        <v>2145</v>
      </c>
    </row>
    <row r="6" spans="2:1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15" s="3" customFormat="1" ht="63">
      <c r="B7" s="47" t="s">
        <v>112</v>
      </c>
      <c r="C7" s="49" t="s">
        <v>44</v>
      </c>
      <c r="D7" s="49" t="s">
        <v>14</v>
      </c>
      <c r="E7" s="49" t="s">
        <v>15</v>
      </c>
      <c r="F7" s="49" t="s">
        <v>57</v>
      </c>
      <c r="G7" s="49" t="s">
        <v>99</v>
      </c>
      <c r="H7" s="49" t="s">
        <v>53</v>
      </c>
      <c r="I7" s="49" t="s">
        <v>107</v>
      </c>
      <c r="J7" s="49" t="s">
        <v>145</v>
      </c>
      <c r="K7" s="51" t="s">
        <v>146</v>
      </c>
    </row>
    <row r="8" spans="2:15" s="3" customFormat="1" ht="21.75" customHeight="1">
      <c r="B8" s="14"/>
      <c r="C8" s="15"/>
      <c r="D8" s="15"/>
      <c r="E8" s="15"/>
      <c r="F8" s="15" t="s">
        <v>19</v>
      </c>
      <c r="G8" s="15"/>
      <c r="H8" s="15" t="s">
        <v>19</v>
      </c>
      <c r="I8" s="15" t="s">
        <v>204</v>
      </c>
      <c r="J8" s="31" t="s">
        <v>19</v>
      </c>
      <c r="K8" s="16" t="s">
        <v>19</v>
      </c>
    </row>
    <row r="9" spans="2:15" s="4" customFormat="1" ht="18" customHeight="1">
      <c r="B9" s="17"/>
      <c r="C9" s="19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8</v>
      </c>
    </row>
    <row r="10" spans="2:15" s="4" customFormat="1" ht="18" customHeight="1">
      <c r="B10" s="88" t="s">
        <v>56</v>
      </c>
      <c r="C10" s="73"/>
      <c r="D10" s="73"/>
      <c r="E10" s="73"/>
      <c r="F10" s="73"/>
      <c r="G10" s="73"/>
      <c r="H10" s="84"/>
      <c r="I10" s="83">
        <f>I11</f>
        <v>-126.55519535800001</v>
      </c>
      <c r="J10" s="84">
        <f>I10/$I$10</f>
        <v>1</v>
      </c>
      <c r="K10" s="84">
        <f>I10/'סכום נכסי הקרן'!$C$42</f>
        <v>-1.739952704097076E-4</v>
      </c>
      <c r="O10" s="1"/>
    </row>
    <row r="11" spans="2:15" ht="21" customHeight="1">
      <c r="B11" s="92" t="s">
        <v>195</v>
      </c>
      <c r="C11" s="73"/>
      <c r="D11" s="73"/>
      <c r="E11" s="73"/>
      <c r="F11" s="73"/>
      <c r="G11" s="73"/>
      <c r="H11" s="84"/>
      <c r="I11" s="83">
        <f>SUM(I12:I14)</f>
        <v>-126.55519535800001</v>
      </c>
      <c r="J11" s="84">
        <f t="shared" ref="J11:J14" si="0">I11/$I$10</f>
        <v>1</v>
      </c>
      <c r="K11" s="84">
        <f>I11/'סכום נכסי הקרן'!$C$42</f>
        <v>-1.739952704097076E-4</v>
      </c>
    </row>
    <row r="12" spans="2:15">
      <c r="B12" s="72" t="s">
        <v>2611</v>
      </c>
      <c r="C12" s="73" t="s">
        <v>2612</v>
      </c>
      <c r="D12" s="73" t="s">
        <v>643</v>
      </c>
      <c r="E12" s="73"/>
      <c r="F12" s="87">
        <v>0</v>
      </c>
      <c r="G12" s="86" t="s">
        <v>129</v>
      </c>
      <c r="H12" s="87">
        <v>0</v>
      </c>
      <c r="I12" s="83">
        <v>12.024032014000003</v>
      </c>
      <c r="J12" s="84">
        <f t="shared" si="0"/>
        <v>-9.5010180972708053E-2</v>
      </c>
      <c r="K12" s="84">
        <f>I12/'סכום נכסי הקרן'!$C$42</f>
        <v>1.6531322130021593E-5</v>
      </c>
    </row>
    <row r="13" spans="2:15">
      <c r="B13" s="76" t="s">
        <v>640</v>
      </c>
      <c r="C13" s="73" t="s">
        <v>641</v>
      </c>
      <c r="D13" s="73" t="s">
        <v>643</v>
      </c>
      <c r="E13" s="73"/>
      <c r="F13" s="87">
        <v>0</v>
      </c>
      <c r="G13" s="86" t="s">
        <v>129</v>
      </c>
      <c r="H13" s="87">
        <v>0</v>
      </c>
      <c r="I13" s="83">
        <v>-69.497025870000002</v>
      </c>
      <c r="J13" s="84">
        <f t="shared" si="0"/>
        <v>0.54914399739502162</v>
      </c>
      <c r="K13" s="84">
        <f>I13/'סכום נכסי הקרן'!$C$42</f>
        <v>-9.5548458320614547E-5</v>
      </c>
    </row>
    <row r="14" spans="2:15">
      <c r="B14" s="76" t="s">
        <v>1388</v>
      </c>
      <c r="C14" s="73" t="s">
        <v>1389</v>
      </c>
      <c r="D14" s="73" t="s">
        <v>643</v>
      </c>
      <c r="E14" s="73"/>
      <c r="F14" s="87">
        <v>1</v>
      </c>
      <c r="G14" s="86" t="s">
        <v>129</v>
      </c>
      <c r="H14" s="87">
        <v>1</v>
      </c>
      <c r="I14" s="83">
        <v>-69.082201502000004</v>
      </c>
      <c r="J14" s="84">
        <f t="shared" si="0"/>
        <v>0.54586618357768646</v>
      </c>
      <c r="K14" s="84">
        <f>I14/'סכום נכסי הקרן'!$C$42</f>
        <v>-9.4978134219114648E-5</v>
      </c>
    </row>
    <row r="15" spans="2:15">
      <c r="B15" s="88"/>
      <c r="C15" s="88"/>
      <c r="D15" s="88"/>
      <c r="E15" s="88"/>
      <c r="F15" s="88"/>
      <c r="G15" s="88"/>
      <c r="H15" s="88"/>
      <c r="I15" s="88"/>
      <c r="J15" s="88"/>
      <c r="K15" s="88"/>
    </row>
    <row r="16" spans="2:15">
      <c r="B16" s="115"/>
      <c r="C16" s="88"/>
      <c r="D16" s="88"/>
      <c r="E16" s="88"/>
      <c r="F16" s="88"/>
      <c r="G16" s="88"/>
      <c r="H16" s="88"/>
      <c r="I16" s="88"/>
      <c r="J16" s="88"/>
      <c r="K16" s="88"/>
    </row>
    <row r="17" spans="2:11"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2:11">
      <c r="B18" s="88"/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88"/>
      <c r="C19" s="88"/>
      <c r="D19" s="88"/>
      <c r="E19" s="88"/>
      <c r="F19" s="88"/>
      <c r="G19" s="88"/>
      <c r="H19" s="88"/>
      <c r="I19" s="88"/>
      <c r="J19" s="88"/>
      <c r="K19" s="88"/>
    </row>
    <row r="20" spans="2:11">
      <c r="B20" s="88"/>
      <c r="C20" s="88"/>
      <c r="D20" s="88"/>
      <c r="E20" s="88"/>
      <c r="F20" s="88"/>
      <c r="G20" s="88"/>
      <c r="H20" s="88"/>
      <c r="I20" s="88"/>
      <c r="J20" s="88"/>
      <c r="K20" s="88"/>
    </row>
    <row r="21" spans="2:11">
      <c r="B21" s="88"/>
      <c r="C21" s="88"/>
      <c r="D21" s="88"/>
      <c r="E21" s="88"/>
      <c r="F21" s="88"/>
      <c r="G21" s="88"/>
      <c r="H21" s="88"/>
      <c r="I21" s="88"/>
      <c r="J21" s="88"/>
      <c r="K21" s="88"/>
    </row>
    <row r="22" spans="2:11">
      <c r="B22" s="88"/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88"/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8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8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8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8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8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8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8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8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8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8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8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8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8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8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8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8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8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8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8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8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8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8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8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8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8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8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8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8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8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8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8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8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8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8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8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8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8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8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8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8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8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8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8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8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8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8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8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8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8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8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8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8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8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8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8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8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8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8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8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8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8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8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8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8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8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8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8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8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8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8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8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8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8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8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8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88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2:11">
      <c r="B111" s="112"/>
      <c r="C111" s="113"/>
      <c r="D111" s="120"/>
      <c r="E111" s="120"/>
      <c r="F111" s="120"/>
      <c r="G111" s="120"/>
      <c r="H111" s="120"/>
      <c r="I111" s="113"/>
      <c r="J111" s="113"/>
      <c r="K111" s="113"/>
    </row>
    <row r="112" spans="2:11">
      <c r="B112" s="112"/>
      <c r="C112" s="113"/>
      <c r="D112" s="120"/>
      <c r="E112" s="120"/>
      <c r="F112" s="120"/>
      <c r="G112" s="120"/>
      <c r="H112" s="120"/>
      <c r="I112" s="113"/>
      <c r="J112" s="113"/>
      <c r="K112" s="113"/>
    </row>
    <row r="113" spans="2:11">
      <c r="B113" s="112"/>
      <c r="C113" s="113"/>
      <c r="D113" s="120"/>
      <c r="E113" s="120"/>
      <c r="F113" s="120"/>
      <c r="G113" s="120"/>
      <c r="H113" s="120"/>
      <c r="I113" s="113"/>
      <c r="J113" s="113"/>
      <c r="K113" s="113"/>
    </row>
    <row r="114" spans="2:11">
      <c r="B114" s="112"/>
      <c r="C114" s="113"/>
      <c r="D114" s="120"/>
      <c r="E114" s="120"/>
      <c r="F114" s="120"/>
      <c r="G114" s="120"/>
      <c r="H114" s="120"/>
      <c r="I114" s="113"/>
      <c r="J114" s="113"/>
      <c r="K114" s="113"/>
    </row>
    <row r="115" spans="2:11">
      <c r="B115" s="112"/>
      <c r="C115" s="113"/>
      <c r="D115" s="120"/>
      <c r="E115" s="120"/>
      <c r="F115" s="120"/>
      <c r="G115" s="120"/>
      <c r="H115" s="120"/>
      <c r="I115" s="113"/>
      <c r="J115" s="113"/>
      <c r="K115" s="113"/>
    </row>
    <row r="116" spans="2:11">
      <c r="B116" s="112"/>
      <c r="C116" s="113"/>
      <c r="D116" s="120"/>
      <c r="E116" s="120"/>
      <c r="F116" s="120"/>
      <c r="G116" s="120"/>
      <c r="H116" s="120"/>
      <c r="I116" s="113"/>
      <c r="J116" s="113"/>
      <c r="K116" s="113"/>
    </row>
    <row r="117" spans="2:11">
      <c r="B117" s="112"/>
      <c r="C117" s="113"/>
      <c r="D117" s="120"/>
      <c r="E117" s="120"/>
      <c r="F117" s="120"/>
      <c r="G117" s="120"/>
      <c r="H117" s="120"/>
      <c r="I117" s="113"/>
      <c r="J117" s="113"/>
      <c r="K117" s="113"/>
    </row>
    <row r="118" spans="2:11">
      <c r="B118" s="112"/>
      <c r="C118" s="113"/>
      <c r="D118" s="120"/>
      <c r="E118" s="120"/>
      <c r="F118" s="120"/>
      <c r="G118" s="120"/>
      <c r="H118" s="120"/>
      <c r="I118" s="113"/>
      <c r="J118" s="113"/>
      <c r="K118" s="113"/>
    </row>
    <row r="119" spans="2:11">
      <c r="B119" s="112"/>
      <c r="C119" s="113"/>
      <c r="D119" s="120"/>
      <c r="E119" s="120"/>
      <c r="F119" s="120"/>
      <c r="G119" s="120"/>
      <c r="H119" s="120"/>
      <c r="I119" s="113"/>
      <c r="J119" s="113"/>
      <c r="K119" s="113"/>
    </row>
    <row r="120" spans="2:11">
      <c r="B120" s="112"/>
      <c r="C120" s="113"/>
      <c r="D120" s="120"/>
      <c r="E120" s="120"/>
      <c r="F120" s="120"/>
      <c r="G120" s="120"/>
      <c r="H120" s="120"/>
      <c r="I120" s="113"/>
      <c r="J120" s="113"/>
      <c r="K120" s="113"/>
    </row>
    <row r="121" spans="2:11">
      <c r="B121" s="112"/>
      <c r="C121" s="113"/>
      <c r="D121" s="120"/>
      <c r="E121" s="120"/>
      <c r="F121" s="120"/>
      <c r="G121" s="120"/>
      <c r="H121" s="120"/>
      <c r="I121" s="113"/>
      <c r="J121" s="113"/>
      <c r="K121" s="113"/>
    </row>
    <row r="122" spans="2:11">
      <c r="B122" s="112"/>
      <c r="C122" s="113"/>
      <c r="D122" s="120"/>
      <c r="E122" s="120"/>
      <c r="F122" s="120"/>
      <c r="G122" s="120"/>
      <c r="H122" s="120"/>
      <c r="I122" s="113"/>
      <c r="J122" s="113"/>
      <c r="K122" s="113"/>
    </row>
    <row r="123" spans="2:11">
      <c r="B123" s="112"/>
      <c r="C123" s="113"/>
      <c r="D123" s="120"/>
      <c r="E123" s="120"/>
      <c r="F123" s="120"/>
      <c r="G123" s="120"/>
      <c r="H123" s="120"/>
      <c r="I123" s="113"/>
      <c r="J123" s="113"/>
      <c r="K123" s="113"/>
    </row>
    <row r="124" spans="2:11">
      <c r="B124" s="112"/>
      <c r="C124" s="113"/>
      <c r="D124" s="120"/>
      <c r="E124" s="120"/>
      <c r="F124" s="120"/>
      <c r="G124" s="120"/>
      <c r="H124" s="120"/>
      <c r="I124" s="113"/>
      <c r="J124" s="113"/>
      <c r="K124" s="113"/>
    </row>
    <row r="125" spans="2:11">
      <c r="B125" s="112"/>
      <c r="C125" s="113"/>
      <c r="D125" s="120"/>
      <c r="E125" s="120"/>
      <c r="F125" s="120"/>
      <c r="G125" s="120"/>
      <c r="H125" s="120"/>
      <c r="I125" s="113"/>
      <c r="J125" s="113"/>
      <c r="K125" s="113"/>
    </row>
    <row r="126" spans="2:11">
      <c r="B126" s="112"/>
      <c r="C126" s="113"/>
      <c r="D126" s="120"/>
      <c r="E126" s="120"/>
      <c r="F126" s="120"/>
      <c r="G126" s="120"/>
      <c r="H126" s="120"/>
      <c r="I126" s="113"/>
      <c r="J126" s="113"/>
      <c r="K126" s="113"/>
    </row>
    <row r="127" spans="2:11">
      <c r="B127" s="112"/>
      <c r="C127" s="113"/>
      <c r="D127" s="120"/>
      <c r="E127" s="120"/>
      <c r="F127" s="120"/>
      <c r="G127" s="120"/>
      <c r="H127" s="120"/>
      <c r="I127" s="113"/>
      <c r="J127" s="113"/>
      <c r="K127" s="113"/>
    </row>
    <row r="128" spans="2:11">
      <c r="B128" s="112"/>
      <c r="C128" s="113"/>
      <c r="D128" s="120"/>
      <c r="E128" s="120"/>
      <c r="F128" s="120"/>
      <c r="G128" s="120"/>
      <c r="H128" s="120"/>
      <c r="I128" s="113"/>
      <c r="J128" s="113"/>
      <c r="K128" s="113"/>
    </row>
    <row r="129" spans="2:11">
      <c r="B129" s="112"/>
      <c r="C129" s="113"/>
      <c r="D129" s="120"/>
      <c r="E129" s="120"/>
      <c r="F129" s="120"/>
      <c r="G129" s="120"/>
      <c r="H129" s="120"/>
      <c r="I129" s="113"/>
      <c r="J129" s="113"/>
      <c r="K129" s="113"/>
    </row>
    <row r="130" spans="2:11">
      <c r="B130" s="112"/>
      <c r="C130" s="113"/>
      <c r="D130" s="120"/>
      <c r="E130" s="120"/>
      <c r="F130" s="120"/>
      <c r="G130" s="120"/>
      <c r="H130" s="120"/>
      <c r="I130" s="113"/>
      <c r="J130" s="113"/>
      <c r="K130" s="113"/>
    </row>
    <row r="131" spans="2:11">
      <c r="B131" s="112"/>
      <c r="C131" s="113"/>
      <c r="D131" s="120"/>
      <c r="E131" s="120"/>
      <c r="F131" s="120"/>
      <c r="G131" s="120"/>
      <c r="H131" s="120"/>
      <c r="I131" s="113"/>
      <c r="J131" s="113"/>
      <c r="K131" s="113"/>
    </row>
    <row r="132" spans="2:11">
      <c r="B132" s="112"/>
      <c r="C132" s="113"/>
      <c r="D132" s="120"/>
      <c r="E132" s="120"/>
      <c r="F132" s="120"/>
      <c r="G132" s="120"/>
      <c r="H132" s="120"/>
      <c r="I132" s="113"/>
      <c r="J132" s="113"/>
      <c r="K132" s="113"/>
    </row>
    <row r="133" spans="2:11">
      <c r="B133" s="112"/>
      <c r="C133" s="113"/>
      <c r="D133" s="120"/>
      <c r="E133" s="120"/>
      <c r="F133" s="120"/>
      <c r="G133" s="120"/>
      <c r="H133" s="120"/>
      <c r="I133" s="113"/>
      <c r="J133" s="113"/>
      <c r="K133" s="113"/>
    </row>
    <row r="134" spans="2:11">
      <c r="B134" s="112"/>
      <c r="C134" s="113"/>
      <c r="D134" s="120"/>
      <c r="E134" s="120"/>
      <c r="F134" s="120"/>
      <c r="G134" s="120"/>
      <c r="H134" s="120"/>
      <c r="I134" s="113"/>
      <c r="J134" s="113"/>
      <c r="K134" s="113"/>
    </row>
    <row r="135" spans="2:11">
      <c r="B135" s="112"/>
      <c r="C135" s="113"/>
      <c r="D135" s="120"/>
      <c r="E135" s="120"/>
      <c r="F135" s="120"/>
      <c r="G135" s="120"/>
      <c r="H135" s="120"/>
      <c r="I135" s="113"/>
      <c r="J135" s="113"/>
      <c r="K135" s="113"/>
    </row>
    <row r="136" spans="2:11">
      <c r="B136" s="112"/>
      <c r="C136" s="113"/>
      <c r="D136" s="120"/>
      <c r="E136" s="120"/>
      <c r="F136" s="120"/>
      <c r="G136" s="120"/>
      <c r="H136" s="120"/>
      <c r="I136" s="113"/>
      <c r="J136" s="113"/>
      <c r="K136" s="113"/>
    </row>
    <row r="137" spans="2:11">
      <c r="B137" s="112"/>
      <c r="C137" s="113"/>
      <c r="D137" s="120"/>
      <c r="E137" s="120"/>
      <c r="F137" s="120"/>
      <c r="G137" s="120"/>
      <c r="H137" s="120"/>
      <c r="I137" s="113"/>
      <c r="J137" s="113"/>
      <c r="K137" s="113"/>
    </row>
    <row r="138" spans="2:11">
      <c r="B138" s="112"/>
      <c r="C138" s="113"/>
      <c r="D138" s="120"/>
      <c r="E138" s="120"/>
      <c r="F138" s="120"/>
      <c r="G138" s="120"/>
      <c r="H138" s="120"/>
      <c r="I138" s="113"/>
      <c r="J138" s="113"/>
      <c r="K138" s="113"/>
    </row>
    <row r="139" spans="2:11">
      <c r="B139" s="112"/>
      <c r="C139" s="113"/>
      <c r="D139" s="120"/>
      <c r="E139" s="120"/>
      <c r="F139" s="120"/>
      <c r="G139" s="120"/>
      <c r="H139" s="120"/>
      <c r="I139" s="113"/>
      <c r="J139" s="113"/>
      <c r="K139" s="113"/>
    </row>
    <row r="140" spans="2:11">
      <c r="B140" s="112"/>
      <c r="C140" s="113"/>
      <c r="D140" s="120"/>
      <c r="E140" s="120"/>
      <c r="F140" s="120"/>
      <c r="G140" s="120"/>
      <c r="H140" s="120"/>
      <c r="I140" s="113"/>
      <c r="J140" s="113"/>
      <c r="K140" s="113"/>
    </row>
    <row r="141" spans="2:11">
      <c r="B141" s="112"/>
      <c r="C141" s="113"/>
      <c r="D141" s="120"/>
      <c r="E141" s="120"/>
      <c r="F141" s="120"/>
      <c r="G141" s="120"/>
      <c r="H141" s="120"/>
      <c r="I141" s="113"/>
      <c r="J141" s="113"/>
      <c r="K141" s="113"/>
    </row>
    <row r="142" spans="2:11">
      <c r="B142" s="112"/>
      <c r="C142" s="113"/>
      <c r="D142" s="120"/>
      <c r="E142" s="120"/>
      <c r="F142" s="120"/>
      <c r="G142" s="120"/>
      <c r="H142" s="120"/>
      <c r="I142" s="113"/>
      <c r="J142" s="113"/>
      <c r="K142" s="113"/>
    </row>
    <row r="143" spans="2:11">
      <c r="B143" s="112"/>
      <c r="C143" s="113"/>
      <c r="D143" s="120"/>
      <c r="E143" s="120"/>
      <c r="F143" s="120"/>
      <c r="G143" s="120"/>
      <c r="H143" s="120"/>
      <c r="I143" s="113"/>
      <c r="J143" s="113"/>
      <c r="K143" s="113"/>
    </row>
    <row r="144" spans="2:11">
      <c r="B144" s="112"/>
      <c r="C144" s="113"/>
      <c r="D144" s="120"/>
      <c r="E144" s="120"/>
      <c r="F144" s="120"/>
      <c r="G144" s="120"/>
      <c r="H144" s="120"/>
      <c r="I144" s="113"/>
      <c r="J144" s="113"/>
      <c r="K144" s="113"/>
    </row>
    <row r="145" spans="2:11">
      <c r="B145" s="112"/>
      <c r="C145" s="113"/>
      <c r="D145" s="120"/>
      <c r="E145" s="120"/>
      <c r="F145" s="120"/>
      <c r="G145" s="120"/>
      <c r="H145" s="120"/>
      <c r="I145" s="113"/>
      <c r="J145" s="113"/>
      <c r="K145" s="113"/>
    </row>
    <row r="146" spans="2:11">
      <c r="B146" s="112"/>
      <c r="C146" s="113"/>
      <c r="D146" s="120"/>
      <c r="E146" s="120"/>
      <c r="F146" s="120"/>
      <c r="G146" s="120"/>
      <c r="H146" s="120"/>
      <c r="I146" s="113"/>
      <c r="J146" s="113"/>
      <c r="K146" s="113"/>
    </row>
    <row r="147" spans="2:11">
      <c r="B147" s="112"/>
      <c r="C147" s="113"/>
      <c r="D147" s="120"/>
      <c r="E147" s="120"/>
      <c r="F147" s="120"/>
      <c r="G147" s="120"/>
      <c r="H147" s="120"/>
      <c r="I147" s="113"/>
      <c r="J147" s="113"/>
      <c r="K147" s="113"/>
    </row>
    <row r="148" spans="2:11">
      <c r="B148" s="112"/>
      <c r="C148" s="113"/>
      <c r="D148" s="120"/>
      <c r="E148" s="120"/>
      <c r="F148" s="120"/>
      <c r="G148" s="120"/>
      <c r="H148" s="120"/>
      <c r="I148" s="113"/>
      <c r="J148" s="113"/>
      <c r="K148" s="113"/>
    </row>
    <row r="149" spans="2:11">
      <c r="B149" s="112"/>
      <c r="C149" s="113"/>
      <c r="D149" s="120"/>
      <c r="E149" s="120"/>
      <c r="F149" s="120"/>
      <c r="G149" s="120"/>
      <c r="H149" s="120"/>
      <c r="I149" s="113"/>
      <c r="J149" s="113"/>
      <c r="K149" s="113"/>
    </row>
    <row r="150" spans="2:11">
      <c r="B150" s="112"/>
      <c r="C150" s="113"/>
      <c r="D150" s="120"/>
      <c r="E150" s="120"/>
      <c r="F150" s="120"/>
      <c r="G150" s="120"/>
      <c r="H150" s="120"/>
      <c r="I150" s="113"/>
      <c r="J150" s="113"/>
      <c r="K150" s="113"/>
    </row>
    <row r="151" spans="2:11">
      <c r="B151" s="112"/>
      <c r="C151" s="113"/>
      <c r="D151" s="120"/>
      <c r="E151" s="120"/>
      <c r="F151" s="120"/>
      <c r="G151" s="120"/>
      <c r="H151" s="120"/>
      <c r="I151" s="113"/>
      <c r="J151" s="113"/>
      <c r="K151" s="113"/>
    </row>
    <row r="152" spans="2:11">
      <c r="B152" s="112"/>
      <c r="C152" s="113"/>
      <c r="D152" s="120"/>
      <c r="E152" s="120"/>
      <c r="F152" s="120"/>
      <c r="G152" s="120"/>
      <c r="H152" s="120"/>
      <c r="I152" s="113"/>
      <c r="J152" s="113"/>
      <c r="K152" s="113"/>
    </row>
    <row r="153" spans="2:11">
      <c r="B153" s="112"/>
      <c r="C153" s="113"/>
      <c r="D153" s="120"/>
      <c r="E153" s="120"/>
      <c r="F153" s="120"/>
      <c r="G153" s="120"/>
      <c r="H153" s="120"/>
      <c r="I153" s="113"/>
      <c r="J153" s="113"/>
      <c r="K153" s="113"/>
    </row>
    <row r="154" spans="2:11">
      <c r="B154" s="112"/>
      <c r="C154" s="113"/>
      <c r="D154" s="120"/>
      <c r="E154" s="120"/>
      <c r="F154" s="120"/>
      <c r="G154" s="120"/>
      <c r="H154" s="120"/>
      <c r="I154" s="113"/>
      <c r="J154" s="113"/>
      <c r="K154" s="113"/>
    </row>
    <row r="155" spans="2:11">
      <c r="B155" s="112"/>
      <c r="C155" s="113"/>
      <c r="D155" s="120"/>
      <c r="E155" s="120"/>
      <c r="F155" s="120"/>
      <c r="G155" s="120"/>
      <c r="H155" s="120"/>
      <c r="I155" s="113"/>
      <c r="J155" s="113"/>
      <c r="K155" s="113"/>
    </row>
    <row r="156" spans="2:11">
      <c r="B156" s="112"/>
      <c r="C156" s="113"/>
      <c r="D156" s="120"/>
      <c r="E156" s="120"/>
      <c r="F156" s="120"/>
      <c r="G156" s="120"/>
      <c r="H156" s="120"/>
      <c r="I156" s="113"/>
      <c r="J156" s="113"/>
      <c r="K156" s="113"/>
    </row>
    <row r="157" spans="2:11">
      <c r="B157" s="112"/>
      <c r="C157" s="113"/>
      <c r="D157" s="120"/>
      <c r="E157" s="120"/>
      <c r="F157" s="120"/>
      <c r="G157" s="120"/>
      <c r="H157" s="120"/>
      <c r="I157" s="113"/>
      <c r="J157" s="113"/>
      <c r="K157" s="113"/>
    </row>
    <row r="158" spans="2:11">
      <c r="B158" s="112"/>
      <c r="C158" s="113"/>
      <c r="D158" s="120"/>
      <c r="E158" s="120"/>
      <c r="F158" s="120"/>
      <c r="G158" s="120"/>
      <c r="H158" s="120"/>
      <c r="I158" s="113"/>
      <c r="J158" s="113"/>
      <c r="K158" s="113"/>
    </row>
    <row r="159" spans="2:11">
      <c r="B159" s="112"/>
      <c r="C159" s="113"/>
      <c r="D159" s="120"/>
      <c r="E159" s="120"/>
      <c r="F159" s="120"/>
      <c r="G159" s="120"/>
      <c r="H159" s="120"/>
      <c r="I159" s="113"/>
      <c r="J159" s="113"/>
      <c r="K159" s="113"/>
    </row>
    <row r="160" spans="2:11">
      <c r="B160" s="112"/>
      <c r="C160" s="113"/>
      <c r="D160" s="120"/>
      <c r="E160" s="120"/>
      <c r="F160" s="120"/>
      <c r="G160" s="120"/>
      <c r="H160" s="120"/>
      <c r="I160" s="113"/>
      <c r="J160" s="113"/>
      <c r="K160" s="113"/>
    </row>
    <row r="161" spans="2:11">
      <c r="B161" s="112"/>
      <c r="C161" s="113"/>
      <c r="D161" s="120"/>
      <c r="E161" s="120"/>
      <c r="F161" s="120"/>
      <c r="G161" s="120"/>
      <c r="H161" s="120"/>
      <c r="I161" s="113"/>
      <c r="J161" s="113"/>
      <c r="K161" s="113"/>
    </row>
    <row r="162" spans="2:11">
      <c r="B162" s="112"/>
      <c r="C162" s="113"/>
      <c r="D162" s="120"/>
      <c r="E162" s="120"/>
      <c r="F162" s="120"/>
      <c r="G162" s="120"/>
      <c r="H162" s="120"/>
      <c r="I162" s="113"/>
      <c r="J162" s="113"/>
      <c r="K162" s="113"/>
    </row>
    <row r="163" spans="2:11">
      <c r="B163" s="112"/>
      <c r="C163" s="113"/>
      <c r="D163" s="120"/>
      <c r="E163" s="120"/>
      <c r="F163" s="120"/>
      <c r="G163" s="120"/>
      <c r="H163" s="120"/>
      <c r="I163" s="113"/>
      <c r="J163" s="113"/>
      <c r="K163" s="113"/>
    </row>
    <row r="164" spans="2:11">
      <c r="B164" s="112"/>
      <c r="C164" s="113"/>
      <c r="D164" s="120"/>
      <c r="E164" s="120"/>
      <c r="F164" s="120"/>
      <c r="G164" s="120"/>
      <c r="H164" s="120"/>
      <c r="I164" s="113"/>
      <c r="J164" s="113"/>
      <c r="K164" s="113"/>
    </row>
    <row r="165" spans="2:11">
      <c r="B165" s="112"/>
      <c r="C165" s="113"/>
      <c r="D165" s="120"/>
      <c r="E165" s="120"/>
      <c r="F165" s="120"/>
      <c r="G165" s="120"/>
      <c r="H165" s="120"/>
      <c r="I165" s="113"/>
      <c r="J165" s="113"/>
      <c r="K165" s="113"/>
    </row>
    <row r="166" spans="2:11">
      <c r="B166" s="112"/>
      <c r="C166" s="113"/>
      <c r="D166" s="120"/>
      <c r="E166" s="120"/>
      <c r="F166" s="120"/>
      <c r="G166" s="120"/>
      <c r="H166" s="120"/>
      <c r="I166" s="113"/>
      <c r="J166" s="113"/>
      <c r="K166" s="113"/>
    </row>
    <row r="167" spans="2:11">
      <c r="B167" s="112"/>
      <c r="C167" s="113"/>
      <c r="D167" s="120"/>
      <c r="E167" s="120"/>
      <c r="F167" s="120"/>
      <c r="G167" s="120"/>
      <c r="H167" s="120"/>
      <c r="I167" s="113"/>
      <c r="J167" s="113"/>
      <c r="K167" s="113"/>
    </row>
    <row r="168" spans="2:11">
      <c r="B168" s="112"/>
      <c r="C168" s="113"/>
      <c r="D168" s="120"/>
      <c r="E168" s="120"/>
      <c r="F168" s="120"/>
      <c r="G168" s="120"/>
      <c r="H168" s="120"/>
      <c r="I168" s="113"/>
      <c r="J168" s="113"/>
      <c r="K168" s="113"/>
    </row>
    <row r="169" spans="2:11">
      <c r="B169" s="112"/>
      <c r="C169" s="113"/>
      <c r="D169" s="120"/>
      <c r="E169" s="120"/>
      <c r="F169" s="120"/>
      <c r="G169" s="120"/>
      <c r="H169" s="120"/>
      <c r="I169" s="113"/>
      <c r="J169" s="113"/>
      <c r="K169" s="113"/>
    </row>
    <row r="170" spans="2:11">
      <c r="B170" s="112"/>
      <c r="C170" s="113"/>
      <c r="D170" s="120"/>
      <c r="E170" s="120"/>
      <c r="F170" s="120"/>
      <c r="G170" s="120"/>
      <c r="H170" s="120"/>
      <c r="I170" s="113"/>
      <c r="J170" s="113"/>
      <c r="K170" s="113"/>
    </row>
    <row r="171" spans="2:11">
      <c r="B171" s="112"/>
      <c r="C171" s="113"/>
      <c r="D171" s="120"/>
      <c r="E171" s="120"/>
      <c r="F171" s="120"/>
      <c r="G171" s="120"/>
      <c r="H171" s="120"/>
      <c r="I171" s="113"/>
      <c r="J171" s="113"/>
      <c r="K171" s="113"/>
    </row>
    <row r="172" spans="2:11">
      <c r="B172" s="112"/>
      <c r="C172" s="113"/>
      <c r="D172" s="120"/>
      <c r="E172" s="120"/>
      <c r="F172" s="120"/>
      <c r="G172" s="120"/>
      <c r="H172" s="120"/>
      <c r="I172" s="113"/>
      <c r="J172" s="113"/>
      <c r="K172" s="113"/>
    </row>
    <row r="173" spans="2:11">
      <c r="B173" s="112"/>
      <c r="C173" s="113"/>
      <c r="D173" s="120"/>
      <c r="E173" s="120"/>
      <c r="F173" s="120"/>
      <c r="G173" s="120"/>
      <c r="H173" s="120"/>
      <c r="I173" s="113"/>
      <c r="J173" s="113"/>
      <c r="K173" s="113"/>
    </row>
    <row r="174" spans="2:11">
      <c r="B174" s="112"/>
      <c r="C174" s="113"/>
      <c r="D174" s="120"/>
      <c r="E174" s="120"/>
      <c r="F174" s="120"/>
      <c r="G174" s="120"/>
      <c r="H174" s="120"/>
      <c r="I174" s="113"/>
      <c r="J174" s="113"/>
      <c r="K174" s="113"/>
    </row>
    <row r="175" spans="2:11">
      <c r="B175" s="112"/>
      <c r="C175" s="113"/>
      <c r="D175" s="120"/>
      <c r="E175" s="120"/>
      <c r="F175" s="120"/>
      <c r="G175" s="120"/>
      <c r="H175" s="120"/>
      <c r="I175" s="113"/>
      <c r="J175" s="113"/>
      <c r="K175" s="113"/>
    </row>
    <row r="176" spans="2:11">
      <c r="B176" s="112"/>
      <c r="C176" s="113"/>
      <c r="D176" s="120"/>
      <c r="E176" s="120"/>
      <c r="F176" s="120"/>
      <c r="G176" s="120"/>
      <c r="H176" s="120"/>
      <c r="I176" s="113"/>
      <c r="J176" s="113"/>
      <c r="K176" s="113"/>
    </row>
    <row r="177" spans="2:11">
      <c r="B177" s="112"/>
      <c r="C177" s="113"/>
      <c r="D177" s="120"/>
      <c r="E177" s="120"/>
      <c r="F177" s="120"/>
      <c r="G177" s="120"/>
      <c r="H177" s="120"/>
      <c r="I177" s="113"/>
      <c r="J177" s="113"/>
      <c r="K177" s="113"/>
    </row>
    <row r="178" spans="2:11">
      <c r="B178" s="112"/>
      <c r="C178" s="113"/>
      <c r="D178" s="120"/>
      <c r="E178" s="120"/>
      <c r="F178" s="120"/>
      <c r="G178" s="120"/>
      <c r="H178" s="120"/>
      <c r="I178" s="113"/>
      <c r="J178" s="113"/>
      <c r="K178" s="113"/>
    </row>
    <row r="179" spans="2:11">
      <c r="B179" s="112"/>
      <c r="C179" s="113"/>
      <c r="D179" s="120"/>
      <c r="E179" s="120"/>
      <c r="F179" s="120"/>
      <c r="G179" s="120"/>
      <c r="H179" s="120"/>
      <c r="I179" s="113"/>
      <c r="J179" s="113"/>
      <c r="K179" s="113"/>
    </row>
    <row r="180" spans="2:11">
      <c r="B180" s="112"/>
      <c r="C180" s="113"/>
      <c r="D180" s="120"/>
      <c r="E180" s="120"/>
      <c r="F180" s="120"/>
      <c r="G180" s="120"/>
      <c r="H180" s="120"/>
      <c r="I180" s="113"/>
      <c r="J180" s="113"/>
      <c r="K180" s="113"/>
    </row>
    <row r="181" spans="2:11">
      <c r="B181" s="112"/>
      <c r="C181" s="113"/>
      <c r="D181" s="120"/>
      <c r="E181" s="120"/>
      <c r="F181" s="120"/>
      <c r="G181" s="120"/>
      <c r="H181" s="120"/>
      <c r="I181" s="113"/>
      <c r="J181" s="113"/>
      <c r="K181" s="113"/>
    </row>
    <row r="182" spans="2:11">
      <c r="B182" s="112"/>
      <c r="C182" s="113"/>
      <c r="D182" s="120"/>
      <c r="E182" s="120"/>
      <c r="F182" s="120"/>
      <c r="G182" s="120"/>
      <c r="H182" s="120"/>
      <c r="I182" s="113"/>
      <c r="J182" s="113"/>
      <c r="K182" s="113"/>
    </row>
    <row r="183" spans="2:11">
      <c r="B183" s="112"/>
      <c r="C183" s="113"/>
      <c r="D183" s="120"/>
      <c r="E183" s="120"/>
      <c r="F183" s="120"/>
      <c r="G183" s="120"/>
      <c r="H183" s="120"/>
      <c r="I183" s="113"/>
      <c r="J183" s="113"/>
      <c r="K183" s="113"/>
    </row>
    <row r="184" spans="2:11">
      <c r="B184" s="112"/>
      <c r="C184" s="113"/>
      <c r="D184" s="120"/>
      <c r="E184" s="120"/>
      <c r="F184" s="120"/>
      <c r="G184" s="120"/>
      <c r="H184" s="120"/>
      <c r="I184" s="113"/>
      <c r="J184" s="113"/>
      <c r="K184" s="113"/>
    </row>
    <row r="185" spans="2:11">
      <c r="B185" s="112"/>
      <c r="C185" s="113"/>
      <c r="D185" s="120"/>
      <c r="E185" s="120"/>
      <c r="F185" s="120"/>
      <c r="G185" s="120"/>
      <c r="H185" s="120"/>
      <c r="I185" s="113"/>
      <c r="J185" s="113"/>
      <c r="K185" s="113"/>
    </row>
    <row r="186" spans="2:11">
      <c r="B186" s="112"/>
      <c r="C186" s="113"/>
      <c r="D186" s="120"/>
      <c r="E186" s="120"/>
      <c r="F186" s="120"/>
      <c r="G186" s="120"/>
      <c r="H186" s="120"/>
      <c r="I186" s="113"/>
      <c r="J186" s="113"/>
      <c r="K186" s="113"/>
    </row>
    <row r="187" spans="2:11">
      <c r="B187" s="112"/>
      <c r="C187" s="113"/>
      <c r="D187" s="120"/>
      <c r="E187" s="120"/>
      <c r="F187" s="120"/>
      <c r="G187" s="120"/>
      <c r="H187" s="120"/>
      <c r="I187" s="113"/>
      <c r="J187" s="113"/>
      <c r="K187" s="113"/>
    </row>
    <row r="188" spans="2:11">
      <c r="B188" s="112"/>
      <c r="C188" s="113"/>
      <c r="D188" s="120"/>
      <c r="E188" s="120"/>
      <c r="F188" s="120"/>
      <c r="G188" s="120"/>
      <c r="H188" s="120"/>
      <c r="I188" s="113"/>
      <c r="J188" s="113"/>
      <c r="K188" s="113"/>
    </row>
    <row r="189" spans="2:11">
      <c r="B189" s="112"/>
      <c r="C189" s="113"/>
      <c r="D189" s="120"/>
      <c r="E189" s="120"/>
      <c r="F189" s="120"/>
      <c r="G189" s="120"/>
      <c r="H189" s="120"/>
      <c r="I189" s="113"/>
      <c r="J189" s="113"/>
      <c r="K189" s="113"/>
    </row>
    <row r="190" spans="2:11">
      <c r="B190" s="112"/>
      <c r="C190" s="113"/>
      <c r="D190" s="120"/>
      <c r="E190" s="120"/>
      <c r="F190" s="120"/>
      <c r="G190" s="120"/>
      <c r="H190" s="120"/>
      <c r="I190" s="113"/>
      <c r="J190" s="113"/>
      <c r="K190" s="113"/>
    </row>
    <row r="191" spans="2:11">
      <c r="B191" s="112"/>
      <c r="C191" s="113"/>
      <c r="D191" s="120"/>
      <c r="E191" s="120"/>
      <c r="F191" s="120"/>
      <c r="G191" s="120"/>
      <c r="H191" s="120"/>
      <c r="I191" s="113"/>
      <c r="J191" s="113"/>
      <c r="K191" s="113"/>
    </row>
    <row r="192" spans="2:11">
      <c r="B192" s="112"/>
      <c r="C192" s="113"/>
      <c r="D192" s="120"/>
      <c r="E192" s="120"/>
      <c r="F192" s="120"/>
      <c r="G192" s="120"/>
      <c r="H192" s="120"/>
      <c r="I192" s="113"/>
      <c r="J192" s="113"/>
      <c r="K192" s="113"/>
    </row>
    <row r="193" spans="2:11">
      <c r="B193" s="112"/>
      <c r="C193" s="113"/>
      <c r="D193" s="120"/>
      <c r="E193" s="120"/>
      <c r="F193" s="120"/>
      <c r="G193" s="120"/>
      <c r="H193" s="120"/>
      <c r="I193" s="113"/>
      <c r="J193" s="113"/>
      <c r="K193" s="113"/>
    </row>
    <row r="194" spans="2:11">
      <c r="B194" s="112"/>
      <c r="C194" s="113"/>
      <c r="D194" s="120"/>
      <c r="E194" s="120"/>
      <c r="F194" s="120"/>
      <c r="G194" s="120"/>
      <c r="H194" s="120"/>
      <c r="I194" s="113"/>
      <c r="J194" s="113"/>
      <c r="K194" s="113"/>
    </row>
    <row r="195" spans="2:11">
      <c r="B195" s="112"/>
      <c r="C195" s="113"/>
      <c r="D195" s="120"/>
      <c r="E195" s="120"/>
      <c r="F195" s="120"/>
      <c r="G195" s="120"/>
      <c r="H195" s="120"/>
      <c r="I195" s="113"/>
      <c r="J195" s="113"/>
      <c r="K195" s="113"/>
    </row>
    <row r="196" spans="2:11">
      <c r="B196" s="112"/>
      <c r="C196" s="113"/>
      <c r="D196" s="120"/>
      <c r="E196" s="120"/>
      <c r="F196" s="120"/>
      <c r="G196" s="120"/>
      <c r="H196" s="120"/>
      <c r="I196" s="113"/>
      <c r="J196" s="113"/>
      <c r="K196" s="113"/>
    </row>
    <row r="197" spans="2:11">
      <c r="B197" s="112"/>
      <c r="C197" s="113"/>
      <c r="D197" s="120"/>
      <c r="E197" s="120"/>
      <c r="F197" s="120"/>
      <c r="G197" s="120"/>
      <c r="H197" s="120"/>
      <c r="I197" s="113"/>
      <c r="J197" s="113"/>
      <c r="K197" s="113"/>
    </row>
    <row r="198" spans="2:11">
      <c r="B198" s="112"/>
      <c r="C198" s="113"/>
      <c r="D198" s="120"/>
      <c r="E198" s="120"/>
      <c r="F198" s="120"/>
      <c r="G198" s="120"/>
      <c r="H198" s="120"/>
      <c r="I198" s="113"/>
      <c r="J198" s="113"/>
      <c r="K198" s="113"/>
    </row>
    <row r="199" spans="2:11">
      <c r="B199" s="112"/>
      <c r="C199" s="113"/>
      <c r="D199" s="120"/>
      <c r="E199" s="120"/>
      <c r="F199" s="120"/>
      <c r="G199" s="120"/>
      <c r="H199" s="120"/>
      <c r="I199" s="113"/>
      <c r="J199" s="113"/>
      <c r="K199" s="113"/>
    </row>
    <row r="200" spans="2:11">
      <c r="B200" s="112"/>
      <c r="C200" s="113"/>
      <c r="D200" s="120"/>
      <c r="E200" s="120"/>
      <c r="F200" s="120"/>
      <c r="G200" s="120"/>
      <c r="H200" s="120"/>
      <c r="I200" s="113"/>
      <c r="J200" s="113"/>
      <c r="K200" s="113"/>
    </row>
    <row r="201" spans="2:11">
      <c r="B201" s="112"/>
      <c r="C201" s="113"/>
      <c r="D201" s="120"/>
      <c r="E201" s="120"/>
      <c r="F201" s="120"/>
      <c r="G201" s="120"/>
      <c r="H201" s="120"/>
      <c r="I201" s="113"/>
      <c r="J201" s="113"/>
      <c r="K201" s="113"/>
    </row>
    <row r="202" spans="2:11">
      <c r="B202" s="112"/>
      <c r="C202" s="113"/>
      <c r="D202" s="120"/>
      <c r="E202" s="120"/>
      <c r="F202" s="120"/>
      <c r="G202" s="120"/>
      <c r="H202" s="120"/>
      <c r="I202" s="113"/>
      <c r="J202" s="113"/>
      <c r="K202" s="113"/>
    </row>
    <row r="203" spans="2:11">
      <c r="B203" s="112"/>
      <c r="C203" s="113"/>
      <c r="D203" s="120"/>
      <c r="E203" s="120"/>
      <c r="F203" s="120"/>
      <c r="G203" s="120"/>
      <c r="H203" s="120"/>
      <c r="I203" s="113"/>
      <c r="J203" s="113"/>
      <c r="K203" s="113"/>
    </row>
    <row r="204" spans="2:11">
      <c r="B204" s="112"/>
      <c r="C204" s="113"/>
      <c r="D204" s="120"/>
      <c r="E204" s="120"/>
      <c r="F204" s="120"/>
      <c r="G204" s="120"/>
      <c r="H204" s="120"/>
      <c r="I204" s="113"/>
      <c r="J204" s="113"/>
      <c r="K204" s="113"/>
    </row>
    <row r="205" spans="2:11">
      <c r="B205" s="112"/>
      <c r="C205" s="113"/>
      <c r="D205" s="120"/>
      <c r="E205" s="120"/>
      <c r="F205" s="120"/>
      <c r="G205" s="120"/>
      <c r="H205" s="120"/>
      <c r="I205" s="113"/>
      <c r="J205" s="113"/>
      <c r="K205" s="113"/>
    </row>
    <row r="206" spans="2:11">
      <c r="B206" s="112"/>
      <c r="C206" s="113"/>
      <c r="D206" s="120"/>
      <c r="E206" s="120"/>
      <c r="F206" s="120"/>
      <c r="G206" s="120"/>
      <c r="H206" s="120"/>
      <c r="I206" s="113"/>
      <c r="J206" s="113"/>
      <c r="K206" s="113"/>
    </row>
    <row r="207" spans="2:11">
      <c r="B207" s="112"/>
      <c r="C207" s="113"/>
      <c r="D207" s="120"/>
      <c r="E207" s="120"/>
      <c r="F207" s="120"/>
      <c r="G207" s="120"/>
      <c r="H207" s="120"/>
      <c r="I207" s="113"/>
      <c r="J207" s="113"/>
      <c r="K207" s="113"/>
    </row>
    <row r="208" spans="2:11">
      <c r="B208" s="112"/>
      <c r="C208" s="113"/>
      <c r="D208" s="120"/>
      <c r="E208" s="120"/>
      <c r="F208" s="120"/>
      <c r="G208" s="120"/>
      <c r="H208" s="120"/>
      <c r="I208" s="113"/>
      <c r="J208" s="113"/>
      <c r="K208" s="113"/>
    </row>
    <row r="209" spans="2:11">
      <c r="B209" s="112"/>
      <c r="C209" s="113"/>
      <c r="D209" s="120"/>
      <c r="E209" s="120"/>
      <c r="F209" s="120"/>
      <c r="G209" s="120"/>
      <c r="H209" s="120"/>
      <c r="I209" s="113"/>
      <c r="J209" s="113"/>
      <c r="K209" s="113"/>
    </row>
    <row r="210" spans="2:11">
      <c r="B210" s="112"/>
      <c r="C210" s="113"/>
      <c r="D210" s="120"/>
      <c r="E210" s="120"/>
      <c r="F210" s="120"/>
      <c r="G210" s="120"/>
      <c r="H210" s="120"/>
      <c r="I210" s="113"/>
      <c r="J210" s="113"/>
      <c r="K210" s="113"/>
    </row>
    <row r="211" spans="2:11">
      <c r="B211" s="112"/>
      <c r="C211" s="113"/>
      <c r="D211" s="120"/>
      <c r="E211" s="120"/>
      <c r="F211" s="120"/>
      <c r="G211" s="120"/>
      <c r="H211" s="120"/>
      <c r="I211" s="113"/>
      <c r="J211" s="113"/>
      <c r="K211" s="113"/>
    </row>
    <row r="212" spans="2:11">
      <c r="B212" s="112"/>
      <c r="C212" s="113"/>
      <c r="D212" s="120"/>
      <c r="E212" s="120"/>
      <c r="F212" s="120"/>
      <c r="G212" s="120"/>
      <c r="H212" s="120"/>
      <c r="I212" s="113"/>
      <c r="J212" s="113"/>
      <c r="K212" s="113"/>
    </row>
    <row r="213" spans="2:11">
      <c r="B213" s="112"/>
      <c r="C213" s="113"/>
      <c r="D213" s="120"/>
      <c r="E213" s="120"/>
      <c r="F213" s="120"/>
      <c r="G213" s="120"/>
      <c r="H213" s="120"/>
      <c r="I213" s="113"/>
      <c r="J213" s="113"/>
      <c r="K213" s="113"/>
    </row>
    <row r="214" spans="2:11">
      <c r="B214" s="112"/>
      <c r="C214" s="113"/>
      <c r="D214" s="120"/>
      <c r="E214" s="120"/>
      <c r="F214" s="120"/>
      <c r="G214" s="120"/>
      <c r="H214" s="120"/>
      <c r="I214" s="113"/>
      <c r="J214" s="113"/>
      <c r="K214" s="113"/>
    </row>
    <row r="215" spans="2:11">
      <c r="B215" s="112"/>
      <c r="C215" s="113"/>
      <c r="D215" s="120"/>
      <c r="E215" s="120"/>
      <c r="F215" s="120"/>
      <c r="G215" s="120"/>
      <c r="H215" s="120"/>
      <c r="I215" s="113"/>
      <c r="J215" s="113"/>
      <c r="K215" s="113"/>
    </row>
    <row r="216" spans="2:11">
      <c r="B216" s="112"/>
      <c r="C216" s="113"/>
      <c r="D216" s="120"/>
      <c r="E216" s="120"/>
      <c r="F216" s="120"/>
      <c r="G216" s="120"/>
      <c r="H216" s="120"/>
      <c r="I216" s="113"/>
      <c r="J216" s="113"/>
      <c r="K216" s="113"/>
    </row>
    <row r="217" spans="2:11">
      <c r="B217" s="112"/>
      <c r="C217" s="113"/>
      <c r="D217" s="120"/>
      <c r="E217" s="120"/>
      <c r="F217" s="120"/>
      <c r="G217" s="120"/>
      <c r="H217" s="120"/>
      <c r="I217" s="113"/>
      <c r="J217" s="113"/>
      <c r="K217" s="113"/>
    </row>
    <row r="218" spans="2:11">
      <c r="B218" s="112"/>
      <c r="C218" s="113"/>
      <c r="D218" s="120"/>
      <c r="E218" s="120"/>
      <c r="F218" s="120"/>
      <c r="G218" s="120"/>
      <c r="H218" s="120"/>
      <c r="I218" s="113"/>
      <c r="J218" s="113"/>
      <c r="K218" s="113"/>
    </row>
    <row r="219" spans="2:11">
      <c r="B219" s="112"/>
      <c r="C219" s="113"/>
      <c r="D219" s="120"/>
      <c r="E219" s="120"/>
      <c r="F219" s="120"/>
      <c r="G219" s="120"/>
      <c r="H219" s="120"/>
      <c r="I219" s="113"/>
      <c r="J219" s="113"/>
      <c r="K219" s="113"/>
    </row>
    <row r="220" spans="2:11">
      <c r="B220" s="112"/>
      <c r="C220" s="113"/>
      <c r="D220" s="120"/>
      <c r="E220" s="120"/>
      <c r="F220" s="120"/>
      <c r="G220" s="120"/>
      <c r="H220" s="120"/>
      <c r="I220" s="113"/>
      <c r="J220" s="113"/>
      <c r="K220" s="113"/>
    </row>
    <row r="221" spans="2:11">
      <c r="B221" s="112"/>
      <c r="C221" s="113"/>
      <c r="D221" s="120"/>
      <c r="E221" s="120"/>
      <c r="F221" s="120"/>
      <c r="G221" s="120"/>
      <c r="H221" s="120"/>
      <c r="I221" s="113"/>
      <c r="J221" s="113"/>
      <c r="K221" s="113"/>
    </row>
    <row r="222" spans="2:11">
      <c r="B222" s="112"/>
      <c r="C222" s="113"/>
      <c r="D222" s="120"/>
      <c r="E222" s="120"/>
      <c r="F222" s="120"/>
      <c r="G222" s="120"/>
      <c r="H222" s="120"/>
      <c r="I222" s="113"/>
      <c r="J222" s="113"/>
      <c r="K222" s="113"/>
    </row>
    <row r="223" spans="2:11">
      <c r="B223" s="112"/>
      <c r="C223" s="113"/>
      <c r="D223" s="120"/>
      <c r="E223" s="120"/>
      <c r="F223" s="120"/>
      <c r="G223" s="120"/>
      <c r="H223" s="120"/>
      <c r="I223" s="113"/>
      <c r="J223" s="113"/>
      <c r="K223" s="113"/>
    </row>
    <row r="224" spans="2:11">
      <c r="B224" s="112"/>
      <c r="C224" s="113"/>
      <c r="D224" s="120"/>
      <c r="E224" s="120"/>
      <c r="F224" s="120"/>
      <c r="G224" s="120"/>
      <c r="H224" s="120"/>
      <c r="I224" s="113"/>
      <c r="J224" s="113"/>
      <c r="K224" s="113"/>
    </row>
    <row r="225" spans="2:11">
      <c r="B225" s="112"/>
      <c r="C225" s="113"/>
      <c r="D225" s="120"/>
      <c r="E225" s="120"/>
      <c r="F225" s="120"/>
      <c r="G225" s="120"/>
      <c r="H225" s="120"/>
      <c r="I225" s="113"/>
      <c r="J225" s="113"/>
      <c r="K225" s="113"/>
    </row>
    <row r="226" spans="2:11">
      <c r="B226" s="112"/>
      <c r="C226" s="113"/>
      <c r="D226" s="120"/>
      <c r="E226" s="120"/>
      <c r="F226" s="120"/>
      <c r="G226" s="120"/>
      <c r="H226" s="120"/>
      <c r="I226" s="113"/>
      <c r="J226" s="113"/>
      <c r="K226" s="113"/>
    </row>
    <row r="227" spans="2:11">
      <c r="B227" s="112"/>
      <c r="C227" s="113"/>
      <c r="D227" s="120"/>
      <c r="E227" s="120"/>
      <c r="F227" s="120"/>
      <c r="G227" s="120"/>
      <c r="H227" s="120"/>
      <c r="I227" s="113"/>
      <c r="J227" s="113"/>
      <c r="K227" s="113"/>
    </row>
    <row r="228" spans="2:11">
      <c r="B228" s="112"/>
      <c r="C228" s="113"/>
      <c r="D228" s="120"/>
      <c r="E228" s="120"/>
      <c r="F228" s="120"/>
      <c r="G228" s="120"/>
      <c r="H228" s="120"/>
      <c r="I228" s="113"/>
      <c r="J228" s="113"/>
      <c r="K228" s="113"/>
    </row>
    <row r="229" spans="2:11">
      <c r="B229" s="112"/>
      <c r="C229" s="113"/>
      <c r="D229" s="120"/>
      <c r="E229" s="120"/>
      <c r="F229" s="120"/>
      <c r="G229" s="120"/>
      <c r="H229" s="120"/>
      <c r="I229" s="113"/>
      <c r="J229" s="113"/>
      <c r="K229" s="113"/>
    </row>
    <row r="230" spans="2:11">
      <c r="B230" s="112"/>
      <c r="C230" s="113"/>
      <c r="D230" s="120"/>
      <c r="E230" s="120"/>
      <c r="F230" s="120"/>
      <c r="G230" s="120"/>
      <c r="H230" s="120"/>
      <c r="I230" s="113"/>
      <c r="J230" s="113"/>
      <c r="K230" s="113"/>
    </row>
    <row r="231" spans="2:11">
      <c r="B231" s="112"/>
      <c r="C231" s="113"/>
      <c r="D231" s="120"/>
      <c r="E231" s="120"/>
      <c r="F231" s="120"/>
      <c r="G231" s="120"/>
      <c r="H231" s="120"/>
      <c r="I231" s="113"/>
      <c r="J231" s="113"/>
      <c r="K231" s="113"/>
    </row>
    <row r="232" spans="2:11">
      <c r="B232" s="112"/>
      <c r="C232" s="113"/>
      <c r="D232" s="120"/>
      <c r="E232" s="120"/>
      <c r="F232" s="120"/>
      <c r="G232" s="120"/>
      <c r="H232" s="120"/>
      <c r="I232" s="113"/>
      <c r="J232" s="113"/>
      <c r="K232" s="113"/>
    </row>
    <row r="233" spans="2:11">
      <c r="B233" s="112"/>
      <c r="C233" s="113"/>
      <c r="D233" s="120"/>
      <c r="E233" s="120"/>
      <c r="F233" s="120"/>
      <c r="G233" s="120"/>
      <c r="H233" s="120"/>
      <c r="I233" s="113"/>
      <c r="J233" s="113"/>
      <c r="K233" s="113"/>
    </row>
    <row r="234" spans="2:11">
      <c r="B234" s="112"/>
      <c r="C234" s="113"/>
      <c r="D234" s="120"/>
      <c r="E234" s="120"/>
      <c r="F234" s="120"/>
      <c r="G234" s="120"/>
      <c r="H234" s="120"/>
      <c r="I234" s="113"/>
      <c r="J234" s="113"/>
      <c r="K234" s="113"/>
    </row>
    <row r="235" spans="2:11">
      <c r="B235" s="112"/>
      <c r="C235" s="113"/>
      <c r="D235" s="120"/>
      <c r="E235" s="120"/>
      <c r="F235" s="120"/>
      <c r="G235" s="120"/>
      <c r="H235" s="120"/>
      <c r="I235" s="113"/>
      <c r="J235" s="113"/>
      <c r="K235" s="113"/>
    </row>
    <row r="236" spans="2:11">
      <c r="B236" s="112"/>
      <c r="C236" s="113"/>
      <c r="D236" s="120"/>
      <c r="E236" s="120"/>
      <c r="F236" s="120"/>
      <c r="G236" s="120"/>
      <c r="H236" s="120"/>
      <c r="I236" s="113"/>
      <c r="J236" s="113"/>
      <c r="K236" s="113"/>
    </row>
    <row r="237" spans="2:11">
      <c r="B237" s="112"/>
      <c r="C237" s="113"/>
      <c r="D237" s="120"/>
      <c r="E237" s="120"/>
      <c r="F237" s="120"/>
      <c r="G237" s="120"/>
      <c r="H237" s="120"/>
      <c r="I237" s="113"/>
      <c r="J237" s="113"/>
      <c r="K237" s="113"/>
    </row>
    <row r="238" spans="2:11">
      <c r="B238" s="112"/>
      <c r="C238" s="113"/>
      <c r="D238" s="120"/>
      <c r="E238" s="120"/>
      <c r="F238" s="120"/>
      <c r="G238" s="120"/>
      <c r="H238" s="120"/>
      <c r="I238" s="113"/>
      <c r="J238" s="113"/>
      <c r="K238" s="113"/>
    </row>
    <row r="239" spans="2:11">
      <c r="B239" s="112"/>
      <c r="C239" s="113"/>
      <c r="D239" s="120"/>
      <c r="E239" s="120"/>
      <c r="F239" s="120"/>
      <c r="G239" s="120"/>
      <c r="H239" s="120"/>
      <c r="I239" s="113"/>
      <c r="J239" s="113"/>
      <c r="K239" s="113"/>
    </row>
    <row r="240" spans="2:11">
      <c r="B240" s="112"/>
      <c r="C240" s="113"/>
      <c r="D240" s="120"/>
      <c r="E240" s="120"/>
      <c r="F240" s="120"/>
      <c r="G240" s="120"/>
      <c r="H240" s="120"/>
      <c r="I240" s="113"/>
      <c r="J240" s="113"/>
      <c r="K240" s="113"/>
    </row>
    <row r="241" spans="2:11">
      <c r="B241" s="112"/>
      <c r="C241" s="113"/>
      <c r="D241" s="120"/>
      <c r="E241" s="120"/>
      <c r="F241" s="120"/>
      <c r="G241" s="120"/>
      <c r="H241" s="120"/>
      <c r="I241" s="113"/>
      <c r="J241" s="113"/>
      <c r="K241" s="113"/>
    </row>
    <row r="242" spans="2:11">
      <c r="B242" s="112"/>
      <c r="C242" s="113"/>
      <c r="D242" s="120"/>
      <c r="E242" s="120"/>
      <c r="F242" s="120"/>
      <c r="G242" s="120"/>
      <c r="H242" s="120"/>
      <c r="I242" s="113"/>
      <c r="J242" s="113"/>
      <c r="K242" s="113"/>
    </row>
    <row r="243" spans="2:11">
      <c r="B243" s="112"/>
      <c r="C243" s="113"/>
      <c r="D243" s="120"/>
      <c r="E243" s="120"/>
      <c r="F243" s="120"/>
      <c r="G243" s="120"/>
      <c r="H243" s="120"/>
      <c r="I243" s="113"/>
      <c r="J243" s="113"/>
      <c r="K243" s="113"/>
    </row>
    <row r="244" spans="2:11">
      <c r="B244" s="112"/>
      <c r="C244" s="113"/>
      <c r="D244" s="120"/>
      <c r="E244" s="120"/>
      <c r="F244" s="120"/>
      <c r="G244" s="120"/>
      <c r="H244" s="120"/>
      <c r="I244" s="113"/>
      <c r="J244" s="113"/>
      <c r="K244" s="113"/>
    </row>
    <row r="245" spans="2:11">
      <c r="B245" s="112"/>
      <c r="C245" s="113"/>
      <c r="D245" s="120"/>
      <c r="E245" s="120"/>
      <c r="F245" s="120"/>
      <c r="G245" s="120"/>
      <c r="H245" s="120"/>
      <c r="I245" s="113"/>
      <c r="J245" s="113"/>
      <c r="K245" s="113"/>
    </row>
    <row r="246" spans="2:11">
      <c r="B246" s="112"/>
      <c r="C246" s="113"/>
      <c r="D246" s="120"/>
      <c r="E246" s="120"/>
      <c r="F246" s="120"/>
      <c r="G246" s="120"/>
      <c r="H246" s="120"/>
      <c r="I246" s="113"/>
      <c r="J246" s="113"/>
      <c r="K246" s="113"/>
    </row>
    <row r="247" spans="2:11">
      <c r="B247" s="112"/>
      <c r="C247" s="113"/>
      <c r="D247" s="120"/>
      <c r="E247" s="120"/>
      <c r="F247" s="120"/>
      <c r="G247" s="120"/>
      <c r="H247" s="120"/>
      <c r="I247" s="113"/>
      <c r="J247" s="113"/>
      <c r="K247" s="113"/>
    </row>
    <row r="248" spans="2:11">
      <c r="B248" s="112"/>
      <c r="C248" s="113"/>
      <c r="D248" s="120"/>
      <c r="E248" s="120"/>
      <c r="F248" s="120"/>
      <c r="G248" s="120"/>
      <c r="H248" s="120"/>
      <c r="I248" s="113"/>
      <c r="J248" s="113"/>
      <c r="K248" s="113"/>
    </row>
    <row r="249" spans="2:11">
      <c r="B249" s="112"/>
      <c r="C249" s="113"/>
      <c r="D249" s="120"/>
      <c r="E249" s="120"/>
      <c r="F249" s="120"/>
      <c r="G249" s="120"/>
      <c r="H249" s="120"/>
      <c r="I249" s="113"/>
      <c r="J249" s="113"/>
      <c r="K249" s="113"/>
    </row>
    <row r="250" spans="2:11">
      <c r="B250" s="112"/>
      <c r="C250" s="113"/>
      <c r="D250" s="120"/>
      <c r="E250" s="120"/>
      <c r="F250" s="120"/>
      <c r="G250" s="120"/>
      <c r="H250" s="120"/>
      <c r="I250" s="113"/>
      <c r="J250" s="113"/>
      <c r="K250" s="113"/>
    </row>
    <row r="251" spans="2:11">
      <c r="B251" s="112"/>
      <c r="C251" s="113"/>
      <c r="D251" s="120"/>
      <c r="E251" s="120"/>
      <c r="F251" s="120"/>
      <c r="G251" s="120"/>
      <c r="H251" s="120"/>
      <c r="I251" s="113"/>
      <c r="J251" s="113"/>
      <c r="K251" s="113"/>
    </row>
    <row r="252" spans="2:11">
      <c r="B252" s="112"/>
      <c r="C252" s="113"/>
      <c r="D252" s="120"/>
      <c r="E252" s="120"/>
      <c r="F252" s="120"/>
      <c r="G252" s="120"/>
      <c r="H252" s="120"/>
      <c r="I252" s="113"/>
      <c r="J252" s="113"/>
      <c r="K252" s="113"/>
    </row>
    <row r="253" spans="2:11">
      <c r="B253" s="112"/>
      <c r="C253" s="113"/>
      <c r="D253" s="120"/>
      <c r="E253" s="120"/>
      <c r="F253" s="120"/>
      <c r="G253" s="120"/>
      <c r="H253" s="120"/>
      <c r="I253" s="113"/>
      <c r="J253" s="113"/>
      <c r="K253" s="113"/>
    </row>
    <row r="254" spans="2:11">
      <c r="B254" s="112"/>
      <c r="C254" s="113"/>
      <c r="D254" s="120"/>
      <c r="E254" s="120"/>
      <c r="F254" s="120"/>
      <c r="G254" s="120"/>
      <c r="H254" s="120"/>
      <c r="I254" s="113"/>
      <c r="J254" s="113"/>
      <c r="K254" s="113"/>
    </row>
    <row r="255" spans="2:11">
      <c r="B255" s="112"/>
      <c r="C255" s="113"/>
      <c r="D255" s="120"/>
      <c r="E255" s="120"/>
      <c r="F255" s="120"/>
      <c r="G255" s="120"/>
      <c r="H255" s="120"/>
      <c r="I255" s="113"/>
      <c r="J255" s="113"/>
      <c r="K255" s="113"/>
    </row>
    <row r="256" spans="2:11">
      <c r="B256" s="112"/>
      <c r="C256" s="113"/>
      <c r="D256" s="120"/>
      <c r="E256" s="120"/>
      <c r="F256" s="120"/>
      <c r="G256" s="120"/>
      <c r="H256" s="120"/>
      <c r="I256" s="113"/>
      <c r="J256" s="113"/>
      <c r="K256" s="113"/>
    </row>
    <row r="257" spans="2:11">
      <c r="B257" s="112"/>
      <c r="C257" s="113"/>
      <c r="D257" s="120"/>
      <c r="E257" s="120"/>
      <c r="F257" s="120"/>
      <c r="G257" s="120"/>
      <c r="H257" s="120"/>
      <c r="I257" s="113"/>
      <c r="J257" s="113"/>
      <c r="K257" s="113"/>
    </row>
    <row r="258" spans="2:11">
      <c r="B258" s="112"/>
      <c r="C258" s="113"/>
      <c r="D258" s="120"/>
      <c r="E258" s="120"/>
      <c r="F258" s="120"/>
      <c r="G258" s="120"/>
      <c r="H258" s="120"/>
      <c r="I258" s="113"/>
      <c r="J258" s="113"/>
      <c r="K258" s="113"/>
    </row>
    <row r="259" spans="2:11">
      <c r="B259" s="112"/>
      <c r="C259" s="113"/>
      <c r="D259" s="120"/>
      <c r="E259" s="120"/>
      <c r="F259" s="120"/>
      <c r="G259" s="120"/>
      <c r="H259" s="120"/>
      <c r="I259" s="113"/>
      <c r="J259" s="113"/>
      <c r="K259" s="113"/>
    </row>
    <row r="260" spans="2:11">
      <c r="B260" s="112"/>
      <c r="C260" s="113"/>
      <c r="D260" s="120"/>
      <c r="E260" s="120"/>
      <c r="F260" s="120"/>
      <c r="G260" s="120"/>
      <c r="H260" s="120"/>
      <c r="I260" s="113"/>
      <c r="J260" s="113"/>
      <c r="K260" s="113"/>
    </row>
    <row r="261" spans="2:11">
      <c r="B261" s="112"/>
      <c r="C261" s="113"/>
      <c r="D261" s="120"/>
      <c r="E261" s="120"/>
      <c r="F261" s="120"/>
      <c r="G261" s="120"/>
      <c r="H261" s="120"/>
      <c r="I261" s="113"/>
      <c r="J261" s="113"/>
      <c r="K261" s="113"/>
    </row>
    <row r="262" spans="2:11">
      <c r="B262" s="112"/>
      <c r="C262" s="113"/>
      <c r="D262" s="120"/>
      <c r="E262" s="120"/>
      <c r="F262" s="120"/>
      <c r="G262" s="120"/>
      <c r="H262" s="120"/>
      <c r="I262" s="113"/>
      <c r="J262" s="113"/>
      <c r="K262" s="113"/>
    </row>
    <row r="263" spans="2:11">
      <c r="B263" s="112"/>
      <c r="C263" s="113"/>
      <c r="D263" s="120"/>
      <c r="E263" s="120"/>
      <c r="F263" s="120"/>
      <c r="G263" s="120"/>
      <c r="H263" s="120"/>
      <c r="I263" s="113"/>
      <c r="J263" s="113"/>
      <c r="K263" s="113"/>
    </row>
    <row r="264" spans="2:11">
      <c r="B264" s="112"/>
      <c r="C264" s="113"/>
      <c r="D264" s="120"/>
      <c r="E264" s="120"/>
      <c r="F264" s="120"/>
      <c r="G264" s="120"/>
      <c r="H264" s="120"/>
      <c r="I264" s="113"/>
      <c r="J264" s="113"/>
      <c r="K264" s="113"/>
    </row>
    <row r="265" spans="2:11">
      <c r="B265" s="112"/>
      <c r="C265" s="113"/>
      <c r="D265" s="120"/>
      <c r="E265" s="120"/>
      <c r="F265" s="120"/>
      <c r="G265" s="120"/>
      <c r="H265" s="120"/>
      <c r="I265" s="113"/>
      <c r="J265" s="113"/>
      <c r="K265" s="113"/>
    </row>
    <row r="266" spans="2:11">
      <c r="B266" s="112"/>
      <c r="C266" s="113"/>
      <c r="D266" s="120"/>
      <c r="E266" s="120"/>
      <c r="F266" s="120"/>
      <c r="G266" s="120"/>
      <c r="H266" s="120"/>
      <c r="I266" s="113"/>
      <c r="J266" s="113"/>
      <c r="K266" s="113"/>
    </row>
    <row r="267" spans="2:11">
      <c r="B267" s="112"/>
      <c r="C267" s="113"/>
      <c r="D267" s="120"/>
      <c r="E267" s="120"/>
      <c r="F267" s="120"/>
      <c r="G267" s="120"/>
      <c r="H267" s="120"/>
      <c r="I267" s="113"/>
      <c r="J267" s="113"/>
      <c r="K267" s="113"/>
    </row>
    <row r="268" spans="2:11">
      <c r="B268" s="112"/>
      <c r="C268" s="113"/>
      <c r="D268" s="120"/>
      <c r="E268" s="120"/>
      <c r="F268" s="120"/>
      <c r="G268" s="120"/>
      <c r="H268" s="120"/>
      <c r="I268" s="113"/>
      <c r="J268" s="113"/>
      <c r="K268" s="113"/>
    </row>
    <row r="269" spans="2:11">
      <c r="B269" s="112"/>
      <c r="C269" s="113"/>
      <c r="D269" s="120"/>
      <c r="E269" s="120"/>
      <c r="F269" s="120"/>
      <c r="G269" s="120"/>
      <c r="H269" s="120"/>
      <c r="I269" s="113"/>
      <c r="J269" s="113"/>
      <c r="K269" s="113"/>
    </row>
    <row r="270" spans="2:11">
      <c r="B270" s="112"/>
      <c r="C270" s="113"/>
      <c r="D270" s="120"/>
      <c r="E270" s="120"/>
      <c r="F270" s="120"/>
      <c r="G270" s="120"/>
      <c r="H270" s="120"/>
      <c r="I270" s="113"/>
      <c r="J270" s="113"/>
      <c r="K270" s="113"/>
    </row>
    <row r="271" spans="2:11">
      <c r="B271" s="112"/>
      <c r="C271" s="113"/>
      <c r="D271" s="120"/>
      <c r="E271" s="120"/>
      <c r="F271" s="120"/>
      <c r="G271" s="120"/>
      <c r="H271" s="120"/>
      <c r="I271" s="113"/>
      <c r="J271" s="113"/>
      <c r="K271" s="113"/>
    </row>
    <row r="272" spans="2:11">
      <c r="B272" s="112"/>
      <c r="C272" s="113"/>
      <c r="D272" s="120"/>
      <c r="E272" s="120"/>
      <c r="F272" s="120"/>
      <c r="G272" s="120"/>
      <c r="H272" s="120"/>
      <c r="I272" s="113"/>
      <c r="J272" s="113"/>
      <c r="K272" s="113"/>
    </row>
    <row r="273" spans="2:11">
      <c r="B273" s="112"/>
      <c r="C273" s="113"/>
      <c r="D273" s="120"/>
      <c r="E273" s="120"/>
      <c r="F273" s="120"/>
      <c r="G273" s="120"/>
      <c r="H273" s="120"/>
      <c r="I273" s="113"/>
      <c r="J273" s="113"/>
      <c r="K273" s="113"/>
    </row>
    <row r="274" spans="2:11">
      <c r="B274" s="112"/>
      <c r="C274" s="113"/>
      <c r="D274" s="120"/>
      <c r="E274" s="120"/>
      <c r="F274" s="120"/>
      <c r="G274" s="120"/>
      <c r="H274" s="120"/>
      <c r="I274" s="113"/>
      <c r="J274" s="113"/>
      <c r="K274" s="113"/>
    </row>
    <row r="275" spans="2:11">
      <c r="B275" s="112"/>
      <c r="C275" s="113"/>
      <c r="D275" s="120"/>
      <c r="E275" s="120"/>
      <c r="F275" s="120"/>
      <c r="G275" s="120"/>
      <c r="H275" s="120"/>
      <c r="I275" s="113"/>
      <c r="J275" s="113"/>
      <c r="K275" s="113"/>
    </row>
    <row r="276" spans="2:11">
      <c r="B276" s="112"/>
      <c r="C276" s="113"/>
      <c r="D276" s="120"/>
      <c r="E276" s="120"/>
      <c r="F276" s="120"/>
      <c r="G276" s="120"/>
      <c r="H276" s="120"/>
      <c r="I276" s="113"/>
      <c r="J276" s="113"/>
      <c r="K276" s="113"/>
    </row>
    <row r="277" spans="2:11">
      <c r="B277" s="112"/>
      <c r="C277" s="113"/>
      <c r="D277" s="120"/>
      <c r="E277" s="120"/>
      <c r="F277" s="120"/>
      <c r="G277" s="120"/>
      <c r="H277" s="120"/>
      <c r="I277" s="113"/>
      <c r="J277" s="113"/>
      <c r="K277" s="113"/>
    </row>
    <row r="278" spans="2:11">
      <c r="B278" s="112"/>
      <c r="C278" s="113"/>
      <c r="D278" s="120"/>
      <c r="E278" s="120"/>
      <c r="F278" s="120"/>
      <c r="G278" s="120"/>
      <c r="H278" s="120"/>
      <c r="I278" s="113"/>
      <c r="J278" s="113"/>
      <c r="K278" s="113"/>
    </row>
    <row r="279" spans="2:11">
      <c r="B279" s="112"/>
      <c r="C279" s="113"/>
      <c r="D279" s="120"/>
      <c r="E279" s="120"/>
      <c r="F279" s="120"/>
      <c r="G279" s="120"/>
      <c r="H279" s="120"/>
      <c r="I279" s="113"/>
      <c r="J279" s="113"/>
      <c r="K279" s="113"/>
    </row>
    <row r="280" spans="2:11">
      <c r="B280" s="112"/>
      <c r="C280" s="113"/>
      <c r="D280" s="120"/>
      <c r="E280" s="120"/>
      <c r="F280" s="120"/>
      <c r="G280" s="120"/>
      <c r="H280" s="120"/>
      <c r="I280" s="113"/>
      <c r="J280" s="113"/>
      <c r="K280" s="113"/>
    </row>
    <row r="281" spans="2:11">
      <c r="B281" s="112"/>
      <c r="C281" s="113"/>
      <c r="D281" s="120"/>
      <c r="E281" s="120"/>
      <c r="F281" s="120"/>
      <c r="G281" s="120"/>
      <c r="H281" s="120"/>
      <c r="I281" s="113"/>
      <c r="J281" s="113"/>
      <c r="K281" s="113"/>
    </row>
    <row r="282" spans="2:11">
      <c r="B282" s="112"/>
      <c r="C282" s="113"/>
      <c r="D282" s="120"/>
      <c r="E282" s="120"/>
      <c r="F282" s="120"/>
      <c r="G282" s="120"/>
      <c r="H282" s="120"/>
      <c r="I282" s="113"/>
      <c r="J282" s="113"/>
      <c r="K282" s="113"/>
    </row>
    <row r="283" spans="2:11">
      <c r="B283" s="112"/>
      <c r="C283" s="113"/>
      <c r="D283" s="120"/>
      <c r="E283" s="120"/>
      <c r="F283" s="120"/>
      <c r="G283" s="120"/>
      <c r="H283" s="120"/>
      <c r="I283" s="113"/>
      <c r="J283" s="113"/>
      <c r="K283" s="113"/>
    </row>
    <row r="284" spans="2:11">
      <c r="B284" s="112"/>
      <c r="C284" s="113"/>
      <c r="D284" s="120"/>
      <c r="E284" s="120"/>
      <c r="F284" s="120"/>
      <c r="G284" s="120"/>
      <c r="H284" s="120"/>
      <c r="I284" s="113"/>
      <c r="J284" s="113"/>
      <c r="K284" s="113"/>
    </row>
    <row r="285" spans="2:11">
      <c r="B285" s="112"/>
      <c r="C285" s="113"/>
      <c r="D285" s="120"/>
      <c r="E285" s="120"/>
      <c r="F285" s="120"/>
      <c r="G285" s="120"/>
      <c r="H285" s="120"/>
      <c r="I285" s="113"/>
      <c r="J285" s="113"/>
      <c r="K285" s="113"/>
    </row>
    <row r="286" spans="2:11">
      <c r="B286" s="112"/>
      <c r="C286" s="113"/>
      <c r="D286" s="120"/>
      <c r="E286" s="120"/>
      <c r="F286" s="120"/>
      <c r="G286" s="120"/>
      <c r="H286" s="120"/>
      <c r="I286" s="113"/>
      <c r="J286" s="113"/>
      <c r="K286" s="113"/>
    </row>
    <row r="287" spans="2:11">
      <c r="B287" s="112"/>
      <c r="C287" s="113"/>
      <c r="D287" s="120"/>
      <c r="E287" s="120"/>
      <c r="F287" s="120"/>
      <c r="G287" s="120"/>
      <c r="H287" s="120"/>
      <c r="I287" s="113"/>
      <c r="J287" s="113"/>
      <c r="K287" s="113"/>
    </row>
    <row r="288" spans="2:11">
      <c r="B288" s="112"/>
      <c r="C288" s="113"/>
      <c r="D288" s="120"/>
      <c r="E288" s="120"/>
      <c r="F288" s="120"/>
      <c r="G288" s="120"/>
      <c r="H288" s="120"/>
      <c r="I288" s="113"/>
      <c r="J288" s="113"/>
      <c r="K288" s="113"/>
    </row>
    <row r="289" spans="2:11">
      <c r="B289" s="112"/>
      <c r="C289" s="113"/>
      <c r="D289" s="120"/>
      <c r="E289" s="120"/>
      <c r="F289" s="120"/>
      <c r="G289" s="120"/>
      <c r="H289" s="120"/>
      <c r="I289" s="113"/>
      <c r="J289" s="113"/>
      <c r="K289" s="113"/>
    </row>
    <row r="290" spans="2:11">
      <c r="B290" s="112"/>
      <c r="C290" s="113"/>
      <c r="D290" s="120"/>
      <c r="E290" s="120"/>
      <c r="F290" s="120"/>
      <c r="G290" s="120"/>
      <c r="H290" s="120"/>
      <c r="I290" s="113"/>
      <c r="J290" s="113"/>
      <c r="K290" s="113"/>
    </row>
    <row r="291" spans="2:11">
      <c r="B291" s="112"/>
      <c r="C291" s="113"/>
      <c r="D291" s="120"/>
      <c r="E291" s="120"/>
      <c r="F291" s="120"/>
      <c r="G291" s="120"/>
      <c r="H291" s="120"/>
      <c r="I291" s="113"/>
      <c r="J291" s="113"/>
      <c r="K291" s="113"/>
    </row>
    <row r="292" spans="2:11">
      <c r="B292" s="112"/>
      <c r="C292" s="113"/>
      <c r="D292" s="120"/>
      <c r="E292" s="120"/>
      <c r="F292" s="120"/>
      <c r="G292" s="120"/>
      <c r="H292" s="120"/>
      <c r="I292" s="113"/>
      <c r="J292" s="113"/>
      <c r="K292" s="113"/>
    </row>
    <row r="293" spans="2:11">
      <c r="B293" s="112"/>
      <c r="C293" s="113"/>
      <c r="D293" s="120"/>
      <c r="E293" s="120"/>
      <c r="F293" s="120"/>
      <c r="G293" s="120"/>
      <c r="H293" s="120"/>
      <c r="I293" s="113"/>
      <c r="J293" s="113"/>
      <c r="K293" s="113"/>
    </row>
    <row r="294" spans="2:11">
      <c r="B294" s="112"/>
      <c r="C294" s="113"/>
      <c r="D294" s="120"/>
      <c r="E294" s="120"/>
      <c r="F294" s="120"/>
      <c r="G294" s="120"/>
      <c r="H294" s="120"/>
      <c r="I294" s="113"/>
      <c r="J294" s="113"/>
      <c r="K294" s="113"/>
    </row>
    <row r="295" spans="2:11">
      <c r="B295" s="112"/>
      <c r="C295" s="113"/>
      <c r="D295" s="120"/>
      <c r="E295" s="120"/>
      <c r="F295" s="120"/>
      <c r="G295" s="120"/>
      <c r="H295" s="120"/>
      <c r="I295" s="113"/>
      <c r="J295" s="113"/>
      <c r="K295" s="113"/>
    </row>
    <row r="296" spans="2:11">
      <c r="B296" s="112"/>
      <c r="C296" s="113"/>
      <c r="D296" s="120"/>
      <c r="E296" s="120"/>
      <c r="F296" s="120"/>
      <c r="G296" s="120"/>
      <c r="H296" s="120"/>
      <c r="I296" s="113"/>
      <c r="J296" s="113"/>
      <c r="K296" s="113"/>
    </row>
    <row r="297" spans="2:11">
      <c r="B297" s="112"/>
      <c r="C297" s="113"/>
      <c r="D297" s="120"/>
      <c r="E297" s="120"/>
      <c r="F297" s="120"/>
      <c r="G297" s="120"/>
      <c r="H297" s="120"/>
      <c r="I297" s="113"/>
      <c r="J297" s="113"/>
      <c r="K297" s="113"/>
    </row>
    <row r="298" spans="2:11">
      <c r="B298" s="112"/>
      <c r="C298" s="113"/>
      <c r="D298" s="120"/>
      <c r="E298" s="120"/>
      <c r="F298" s="120"/>
      <c r="G298" s="120"/>
      <c r="H298" s="120"/>
      <c r="I298" s="113"/>
      <c r="J298" s="113"/>
      <c r="K298" s="113"/>
    </row>
    <row r="299" spans="2:11">
      <c r="B299" s="112"/>
      <c r="C299" s="113"/>
      <c r="D299" s="120"/>
      <c r="E299" s="120"/>
      <c r="F299" s="120"/>
      <c r="G299" s="120"/>
      <c r="H299" s="120"/>
      <c r="I299" s="113"/>
      <c r="J299" s="113"/>
      <c r="K299" s="113"/>
    </row>
    <row r="300" spans="2:11">
      <c r="B300" s="112"/>
      <c r="C300" s="113"/>
      <c r="D300" s="120"/>
      <c r="E300" s="120"/>
      <c r="F300" s="120"/>
      <c r="G300" s="120"/>
      <c r="H300" s="120"/>
      <c r="I300" s="113"/>
      <c r="J300" s="113"/>
      <c r="K300" s="113"/>
    </row>
    <row r="301" spans="2:11">
      <c r="B301" s="112"/>
      <c r="C301" s="113"/>
      <c r="D301" s="120"/>
      <c r="E301" s="120"/>
      <c r="F301" s="120"/>
      <c r="G301" s="120"/>
      <c r="H301" s="120"/>
      <c r="I301" s="113"/>
      <c r="J301" s="113"/>
      <c r="K301" s="113"/>
    </row>
    <row r="302" spans="2:11">
      <c r="B302" s="112"/>
      <c r="C302" s="113"/>
      <c r="D302" s="120"/>
      <c r="E302" s="120"/>
      <c r="F302" s="120"/>
      <c r="G302" s="120"/>
      <c r="H302" s="120"/>
      <c r="I302" s="113"/>
      <c r="J302" s="113"/>
      <c r="K302" s="113"/>
    </row>
    <row r="303" spans="2:11">
      <c r="B303" s="112"/>
      <c r="C303" s="113"/>
      <c r="D303" s="120"/>
      <c r="E303" s="120"/>
      <c r="F303" s="120"/>
      <c r="G303" s="120"/>
      <c r="H303" s="120"/>
      <c r="I303" s="113"/>
      <c r="J303" s="113"/>
      <c r="K303" s="113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E606" s="20"/>
      <c r="G606" s="20"/>
    </row>
    <row r="607" spans="4:8">
      <c r="E607" s="20"/>
      <c r="G607" s="20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</sheetData>
  <sheetProtection sheet="1" objects="1" scenarios="1"/>
  <mergeCells count="1">
    <mergeCell ref="B6:K6"/>
  </mergeCells>
  <phoneticPr fontId="5" type="noConversion"/>
  <conditionalFormatting sqref="B13">
    <cfRule type="cellIs" dxfId="1" priority="2" operator="equal">
      <formula>"NR3"</formula>
    </cfRule>
  </conditionalFormatting>
  <conditionalFormatting sqref="B13">
    <cfRule type="containsText" dxfId="0" priority="1" operator="containsText" text="הפרשה ">
      <formula>NOT(ISERROR(SEARCH("הפרשה ",B13)))</formula>
    </cfRule>
  </conditionalFormatting>
  <dataValidations count="2">
    <dataValidation allowBlank="1" showInputMessage="1" showErrorMessage="1" sqref="H1:H11 C5:C12 A1:A16 B1:B12 B15:C16 G1:G12 I1:I12 D1:F16 G15:I16 J1:XFD16 A17:XFD1048576"/>
    <dataValidation type="list" allowBlank="1" showInputMessage="1" showErrorMessage="1" sqref="G13:G14">
      <formula1>$U$7:$U$19</formula1>
    </dataValidation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F967"/>
  <sheetViews>
    <sheetView rightToLeft="1" workbookViewId="0"/>
  </sheetViews>
  <sheetFormatPr defaultColWidth="9.140625" defaultRowHeight="18"/>
  <cols>
    <col min="1" max="1" width="6.28515625" style="1" customWidth="1"/>
    <col min="2" max="2" width="51" style="2" customWidth="1"/>
    <col min="3" max="3" width="50.42578125" style="1" bestFit="1" customWidth="1"/>
    <col min="4" max="4" width="11.85546875" style="1" customWidth="1"/>
    <col min="5" max="16384" width="9.140625" style="1"/>
  </cols>
  <sheetData>
    <row r="1" spans="2:6">
      <c r="B1" s="46" t="s">
        <v>142</v>
      </c>
      <c r="C1" s="67" t="s" vm="1">
        <v>225</v>
      </c>
    </row>
    <row r="2" spans="2:6">
      <c r="B2" s="46" t="s">
        <v>141</v>
      </c>
      <c r="C2" s="67" t="s">
        <v>226</v>
      </c>
    </row>
    <row r="3" spans="2:6">
      <c r="B3" s="46" t="s">
        <v>143</v>
      </c>
      <c r="C3" s="67" t="s">
        <v>227</v>
      </c>
    </row>
    <row r="4" spans="2:6">
      <c r="B4" s="46" t="s">
        <v>144</v>
      </c>
      <c r="C4" s="67">
        <v>2145</v>
      </c>
    </row>
    <row r="6" spans="2:6" ht="26.25" customHeight="1">
      <c r="B6" s="127" t="s">
        <v>177</v>
      </c>
      <c r="C6" s="128"/>
      <c r="D6" s="129"/>
    </row>
    <row r="7" spans="2:6" s="3" customFormat="1" ht="31.5">
      <c r="B7" s="47" t="s">
        <v>112</v>
      </c>
      <c r="C7" s="52" t="s">
        <v>104</v>
      </c>
      <c r="D7" s="53" t="s">
        <v>103</v>
      </c>
    </row>
    <row r="8" spans="2:6" s="3" customFormat="1">
      <c r="B8" s="14"/>
      <c r="C8" s="31" t="s">
        <v>204</v>
      </c>
      <c r="D8" s="16" t="s">
        <v>21</v>
      </c>
    </row>
    <row r="9" spans="2:6" s="4" customFormat="1" ht="18" customHeight="1">
      <c r="B9" s="17"/>
      <c r="C9" s="18" t="s">
        <v>0</v>
      </c>
      <c r="D9" s="19" t="s">
        <v>1</v>
      </c>
    </row>
    <row r="10" spans="2:6" s="4" customFormat="1" ht="18" customHeight="1">
      <c r="B10" s="93" t="s">
        <v>2618</v>
      </c>
      <c r="C10" s="80">
        <v>63121.295282608655</v>
      </c>
      <c r="D10" s="93"/>
    </row>
    <row r="11" spans="2:6">
      <c r="B11" s="70" t="s">
        <v>26</v>
      </c>
      <c r="C11" s="80">
        <v>9801.9745237242223</v>
      </c>
      <c r="D11" s="105"/>
    </row>
    <row r="12" spans="2:6">
      <c r="B12" s="76" t="s">
        <v>2622</v>
      </c>
      <c r="C12" s="83">
        <v>834.80438996999987</v>
      </c>
      <c r="D12" s="99">
        <v>47201</v>
      </c>
      <c r="E12" s="3"/>
      <c r="F12" s="3"/>
    </row>
    <row r="13" spans="2:6">
      <c r="B13" s="76" t="s">
        <v>2623</v>
      </c>
      <c r="C13" s="83">
        <v>653.25679782149814</v>
      </c>
      <c r="D13" s="99">
        <v>46772</v>
      </c>
      <c r="E13" s="3"/>
      <c r="F13" s="3"/>
    </row>
    <row r="14" spans="2:6">
      <c r="B14" s="76" t="s">
        <v>2624</v>
      </c>
      <c r="C14" s="83">
        <v>93.263773820436484</v>
      </c>
      <c r="D14" s="99">
        <v>47467</v>
      </c>
    </row>
    <row r="15" spans="2:6">
      <c r="B15" s="76" t="s">
        <v>1991</v>
      </c>
      <c r="C15" s="83">
        <v>571.41338906999999</v>
      </c>
      <c r="D15" s="99">
        <v>47209</v>
      </c>
      <c r="E15" s="3"/>
      <c r="F15" s="3"/>
    </row>
    <row r="16" spans="2:6">
      <c r="B16" s="76" t="s">
        <v>2690</v>
      </c>
      <c r="C16" s="83">
        <v>780.32500000000005</v>
      </c>
      <c r="D16" s="99">
        <v>44926</v>
      </c>
      <c r="E16" s="3"/>
      <c r="F16" s="3"/>
    </row>
    <row r="17" spans="2:4">
      <c r="B17" s="76" t="s">
        <v>2691</v>
      </c>
      <c r="C17" s="83">
        <v>389.26752999999997</v>
      </c>
      <c r="D17" s="99">
        <v>44255</v>
      </c>
    </row>
    <row r="18" spans="2:4">
      <c r="B18" s="76" t="s">
        <v>1992</v>
      </c>
      <c r="C18" s="83">
        <v>481.06800711</v>
      </c>
      <c r="D18" s="99">
        <v>47209</v>
      </c>
    </row>
    <row r="19" spans="2:4">
      <c r="B19" s="76" t="s">
        <v>2625</v>
      </c>
      <c r="C19" s="83">
        <v>160.00666120152712</v>
      </c>
      <c r="D19" s="99">
        <v>46132</v>
      </c>
    </row>
    <row r="20" spans="2:4">
      <c r="B20" s="76" t="s">
        <v>2626</v>
      </c>
      <c r="C20" s="83">
        <v>338.47135033221741</v>
      </c>
      <c r="D20" s="99">
        <v>46631</v>
      </c>
    </row>
    <row r="21" spans="2:4">
      <c r="B21" s="76" t="s">
        <v>2627</v>
      </c>
      <c r="C21" s="83">
        <v>77.350342229999995</v>
      </c>
      <c r="D21" s="99">
        <v>48214</v>
      </c>
    </row>
    <row r="22" spans="2:4">
      <c r="B22" s="76" t="s">
        <v>2628</v>
      </c>
      <c r="C22" s="83">
        <v>63.224624309999996</v>
      </c>
      <c r="D22" s="99">
        <v>48214</v>
      </c>
    </row>
    <row r="23" spans="2:4">
      <c r="B23" s="76" t="s">
        <v>2629</v>
      </c>
      <c r="C23" s="83">
        <v>45.703820881570799</v>
      </c>
      <c r="D23" s="99">
        <v>48214</v>
      </c>
    </row>
    <row r="24" spans="2:4">
      <c r="B24" s="76" t="s">
        <v>2630</v>
      </c>
      <c r="C24" s="83">
        <v>35.984601599999998</v>
      </c>
      <c r="D24" s="99">
        <v>48214</v>
      </c>
    </row>
    <row r="25" spans="2:4">
      <c r="B25" s="76" t="s">
        <v>2631</v>
      </c>
      <c r="C25" s="83">
        <v>18.470548115089631</v>
      </c>
      <c r="D25" s="99">
        <v>48214</v>
      </c>
    </row>
    <row r="26" spans="2:4">
      <c r="B26" s="76" t="s">
        <v>2006</v>
      </c>
      <c r="C26" s="83">
        <v>307.78313205818262</v>
      </c>
      <c r="D26" s="99">
        <v>48214</v>
      </c>
    </row>
    <row r="27" spans="2:4">
      <c r="B27" s="76" t="s">
        <v>2000</v>
      </c>
      <c r="C27" s="83">
        <v>1553.3938600000001</v>
      </c>
      <c r="D27" s="99">
        <v>46661</v>
      </c>
    </row>
    <row r="28" spans="2:4">
      <c r="B28" s="76" t="s">
        <v>2692</v>
      </c>
      <c r="C28" s="83">
        <v>329.65621000000004</v>
      </c>
      <c r="D28" s="99">
        <v>44561</v>
      </c>
    </row>
    <row r="29" spans="2:4">
      <c r="B29" s="76" t="s">
        <v>2693</v>
      </c>
      <c r="C29" s="83">
        <v>153.83515625439486</v>
      </c>
      <c r="D29" s="99">
        <v>44196</v>
      </c>
    </row>
    <row r="30" spans="2:4">
      <c r="B30" s="76" t="s">
        <v>2694</v>
      </c>
      <c r="C30" s="83">
        <v>998.88169999999991</v>
      </c>
      <c r="D30" s="99">
        <v>51774</v>
      </c>
    </row>
    <row r="31" spans="2:4">
      <c r="B31" s="76" t="s">
        <v>2695</v>
      </c>
      <c r="C31" s="83">
        <v>798.39523096224093</v>
      </c>
      <c r="D31" s="99">
        <v>46100</v>
      </c>
    </row>
    <row r="32" spans="2:4">
      <c r="B32" s="76" t="s">
        <v>2696</v>
      </c>
      <c r="C32" s="83">
        <v>730.47980798706419</v>
      </c>
      <c r="D32" s="99">
        <v>44545</v>
      </c>
    </row>
    <row r="33" spans="2:4">
      <c r="B33" s="76" t="s">
        <v>2697</v>
      </c>
      <c r="C33" s="83">
        <v>71.371020000000001</v>
      </c>
      <c r="D33" s="99">
        <v>44926</v>
      </c>
    </row>
    <row r="34" spans="2:4">
      <c r="B34" s="76" t="s">
        <v>2698</v>
      </c>
      <c r="C34" s="83">
        <v>119.48375999999999</v>
      </c>
      <c r="D34" s="99">
        <v>44196</v>
      </c>
    </row>
    <row r="35" spans="2:4">
      <c r="B35" s="76" t="s">
        <v>2699</v>
      </c>
      <c r="C35" s="83">
        <v>196.08381</v>
      </c>
      <c r="D35" s="99">
        <v>44739</v>
      </c>
    </row>
    <row r="36" spans="2:4">
      <c r="B36" s="70" t="s">
        <v>2632</v>
      </c>
      <c r="C36" s="80">
        <v>53319.320758884431</v>
      </c>
      <c r="D36" s="105"/>
    </row>
    <row r="37" spans="2:4">
      <c r="B37" s="76" t="s">
        <v>2633</v>
      </c>
      <c r="C37" s="83">
        <v>403.27880319344945</v>
      </c>
      <c r="D37" s="99">
        <v>45778</v>
      </c>
    </row>
    <row r="38" spans="2:4">
      <c r="B38" s="76" t="s">
        <v>2634</v>
      </c>
      <c r="C38" s="83">
        <v>3210.9447866340001</v>
      </c>
      <c r="D38" s="99">
        <v>46997</v>
      </c>
    </row>
    <row r="39" spans="2:4">
      <c r="B39" s="76" t="s">
        <v>2635</v>
      </c>
      <c r="C39" s="83">
        <v>856.76155170962522</v>
      </c>
      <c r="D39" s="99">
        <v>46326</v>
      </c>
    </row>
    <row r="40" spans="2:4">
      <c r="B40" s="76" t="s">
        <v>2636</v>
      </c>
      <c r="C40" s="83">
        <v>549.51744142386053</v>
      </c>
      <c r="D40" s="99">
        <v>46326</v>
      </c>
    </row>
    <row r="41" spans="2:4">
      <c r="B41" s="76" t="s">
        <v>2016</v>
      </c>
      <c r="C41" s="83">
        <v>438.3895993193467</v>
      </c>
      <c r="D41" s="99">
        <v>47270</v>
      </c>
    </row>
    <row r="42" spans="2:4">
      <c r="B42" s="76" t="s">
        <v>2637</v>
      </c>
      <c r="C42" s="83">
        <v>199.61657306312952</v>
      </c>
      <c r="D42" s="99">
        <v>44429</v>
      </c>
    </row>
    <row r="43" spans="2:4">
      <c r="B43" s="76" t="s">
        <v>2638</v>
      </c>
      <c r="C43" s="83">
        <v>692.85050369701548</v>
      </c>
      <c r="D43" s="99">
        <v>46601</v>
      </c>
    </row>
    <row r="44" spans="2:4">
      <c r="B44" s="76" t="s">
        <v>2020</v>
      </c>
      <c r="C44" s="83">
        <v>1034.99457828</v>
      </c>
      <c r="D44" s="99">
        <v>47209</v>
      </c>
    </row>
    <row r="45" spans="2:4">
      <c r="B45" s="76" t="s">
        <v>2639</v>
      </c>
      <c r="C45" s="83">
        <v>2676.5238994713595</v>
      </c>
      <c r="D45" s="99">
        <v>46465</v>
      </c>
    </row>
    <row r="46" spans="2:4">
      <c r="B46" s="76" t="s">
        <v>2640</v>
      </c>
      <c r="C46" s="83">
        <v>350.74635178098708</v>
      </c>
      <c r="D46" s="99">
        <v>45382</v>
      </c>
    </row>
    <row r="47" spans="2:4">
      <c r="B47" s="76" t="s">
        <v>2022</v>
      </c>
      <c r="C47" s="83">
        <v>1604.3667274760001</v>
      </c>
      <c r="D47" s="99">
        <v>47119</v>
      </c>
    </row>
    <row r="48" spans="2:4">
      <c r="B48" s="76" t="s">
        <v>2641</v>
      </c>
      <c r="C48" s="83">
        <v>40.037726959411025</v>
      </c>
      <c r="D48" s="99">
        <v>47119</v>
      </c>
    </row>
    <row r="49" spans="2:4">
      <c r="B49" s="76" t="s">
        <v>2008</v>
      </c>
      <c r="C49" s="83">
        <v>587.11247801757895</v>
      </c>
      <c r="D49" s="99">
        <v>47119</v>
      </c>
    </row>
    <row r="50" spans="2:4">
      <c r="B50" s="76" t="s">
        <v>2642</v>
      </c>
      <c r="C50" s="83">
        <v>228.19832917768275</v>
      </c>
      <c r="D50" s="99">
        <v>44722</v>
      </c>
    </row>
    <row r="51" spans="2:4">
      <c r="B51" s="76" t="s">
        <v>2700</v>
      </c>
      <c r="C51" s="83">
        <v>57.188870000000001</v>
      </c>
      <c r="D51" s="99">
        <v>44332</v>
      </c>
    </row>
    <row r="52" spans="2:4">
      <c r="B52" s="76" t="s">
        <v>2026</v>
      </c>
      <c r="C52" s="83">
        <v>1046.0756510566068</v>
      </c>
      <c r="D52" s="99">
        <v>47119</v>
      </c>
    </row>
    <row r="53" spans="2:4">
      <c r="B53" s="76" t="s">
        <v>2643</v>
      </c>
      <c r="C53" s="83">
        <v>46.068520920000026</v>
      </c>
      <c r="D53" s="99">
        <v>47119</v>
      </c>
    </row>
    <row r="54" spans="2:4">
      <c r="B54" s="76" t="s">
        <v>2644</v>
      </c>
      <c r="C54" s="83">
        <v>709.27608424290167</v>
      </c>
      <c r="D54" s="99">
        <v>46742</v>
      </c>
    </row>
    <row r="55" spans="2:4">
      <c r="B55" s="76" t="s">
        <v>2645</v>
      </c>
      <c r="C55" s="83">
        <v>1306.2094152899999</v>
      </c>
      <c r="D55" s="99">
        <v>47715</v>
      </c>
    </row>
    <row r="56" spans="2:4">
      <c r="B56" s="76" t="s">
        <v>2646</v>
      </c>
      <c r="C56" s="83">
        <v>1632.7617605099997</v>
      </c>
      <c r="D56" s="99">
        <v>47715</v>
      </c>
    </row>
    <row r="57" spans="2:4">
      <c r="B57" s="76" t="s">
        <v>2029</v>
      </c>
      <c r="C57" s="83">
        <v>348.12756760397389</v>
      </c>
      <c r="D57" s="99">
        <v>45557</v>
      </c>
    </row>
    <row r="58" spans="2:4">
      <c r="B58" s="76" t="s">
        <v>2647</v>
      </c>
      <c r="C58" s="83">
        <v>98.818854852005387</v>
      </c>
      <c r="D58" s="99">
        <v>46742</v>
      </c>
    </row>
    <row r="59" spans="2:4">
      <c r="B59" s="76" t="s">
        <v>2032</v>
      </c>
      <c r="C59" s="83">
        <v>1231.8014023845758</v>
      </c>
      <c r="D59" s="99">
        <v>50041</v>
      </c>
    </row>
    <row r="60" spans="2:4">
      <c r="B60" s="76" t="s">
        <v>2033</v>
      </c>
      <c r="C60" s="83">
        <v>622.79595502804841</v>
      </c>
      <c r="D60" s="99">
        <v>46971</v>
      </c>
    </row>
    <row r="61" spans="2:4">
      <c r="B61" s="76" t="s">
        <v>2701</v>
      </c>
      <c r="C61" s="83">
        <v>784.74757999999997</v>
      </c>
      <c r="D61" s="99">
        <v>46934</v>
      </c>
    </row>
    <row r="62" spans="2:4">
      <c r="B62" s="76" t="s">
        <v>2648</v>
      </c>
      <c r="C62" s="83">
        <v>331.00870385483796</v>
      </c>
      <c r="D62" s="99">
        <v>46012</v>
      </c>
    </row>
    <row r="63" spans="2:4">
      <c r="B63" s="76" t="s">
        <v>2649</v>
      </c>
      <c r="C63" s="83">
        <v>1786.6389690500002</v>
      </c>
      <c r="D63" s="99">
        <v>47849</v>
      </c>
    </row>
    <row r="64" spans="2:4">
      <c r="B64" s="76" t="s">
        <v>2650</v>
      </c>
      <c r="C64" s="83">
        <v>3.6928119613200594</v>
      </c>
      <c r="D64" s="99">
        <v>46326</v>
      </c>
    </row>
    <row r="65" spans="2:4">
      <c r="B65" s="76" t="s">
        <v>2651</v>
      </c>
      <c r="C65" s="83">
        <v>0.75832716132005262</v>
      </c>
      <c r="D65" s="99">
        <v>46326</v>
      </c>
    </row>
    <row r="66" spans="2:4">
      <c r="B66" s="76" t="s">
        <v>2702</v>
      </c>
      <c r="C66" s="83">
        <v>114.63623</v>
      </c>
      <c r="D66" s="99">
        <v>45531</v>
      </c>
    </row>
    <row r="67" spans="2:4">
      <c r="B67" s="76" t="s">
        <v>2703</v>
      </c>
      <c r="C67" s="83">
        <v>896.44693000000007</v>
      </c>
      <c r="D67" s="99">
        <v>45615</v>
      </c>
    </row>
    <row r="68" spans="2:4">
      <c r="B68" s="76" t="s">
        <v>2652</v>
      </c>
      <c r="C68" s="83">
        <v>2137.9607436000001</v>
      </c>
      <c r="D68" s="99">
        <v>47392</v>
      </c>
    </row>
    <row r="69" spans="2:4">
      <c r="B69" s="76" t="s">
        <v>2040</v>
      </c>
      <c r="C69" s="83">
        <v>22.967152357499995</v>
      </c>
      <c r="D69" s="99">
        <v>46199</v>
      </c>
    </row>
    <row r="70" spans="2:4">
      <c r="B70" s="76" t="s">
        <v>2704</v>
      </c>
      <c r="C70" s="83">
        <v>424.41156000000001</v>
      </c>
      <c r="D70" s="99">
        <v>46626</v>
      </c>
    </row>
    <row r="71" spans="2:4">
      <c r="B71" s="76" t="s">
        <v>2042</v>
      </c>
      <c r="C71" s="83">
        <v>33.888205793947876</v>
      </c>
      <c r="D71" s="99">
        <v>46998</v>
      </c>
    </row>
    <row r="72" spans="2:4">
      <c r="B72" s="76" t="s">
        <v>2653</v>
      </c>
      <c r="C72" s="83">
        <v>137.7947658296201</v>
      </c>
      <c r="D72" s="99">
        <v>47026</v>
      </c>
    </row>
    <row r="73" spans="2:4">
      <c r="B73" s="76" t="s">
        <v>2654</v>
      </c>
      <c r="C73" s="83">
        <v>15.348778695212921</v>
      </c>
      <c r="D73" s="99">
        <v>46663</v>
      </c>
    </row>
    <row r="74" spans="2:4">
      <c r="B74" s="76" t="s">
        <v>2655</v>
      </c>
      <c r="C74" s="83">
        <v>11.079159750000004</v>
      </c>
      <c r="D74" s="99">
        <v>46938</v>
      </c>
    </row>
    <row r="75" spans="2:4">
      <c r="B75" s="76" t="s">
        <v>2656</v>
      </c>
      <c r="C75" s="83">
        <v>95.714959970447609</v>
      </c>
      <c r="D75" s="99">
        <v>46201</v>
      </c>
    </row>
    <row r="76" spans="2:4">
      <c r="B76" s="76" t="s">
        <v>2657</v>
      </c>
      <c r="C76" s="83">
        <v>1.9800249872797322</v>
      </c>
      <c r="D76" s="99">
        <v>46938</v>
      </c>
    </row>
    <row r="77" spans="2:4">
      <c r="B77" s="76" t="s">
        <v>2047</v>
      </c>
      <c r="C77" s="83">
        <v>9.9841991400000012</v>
      </c>
      <c r="D77" s="99">
        <v>46938</v>
      </c>
    </row>
    <row r="78" spans="2:4">
      <c r="B78" s="76" t="s">
        <v>2048</v>
      </c>
      <c r="C78" s="83">
        <v>0.66139367339048105</v>
      </c>
      <c r="D78" s="99">
        <v>46938</v>
      </c>
    </row>
    <row r="79" spans="2:4">
      <c r="B79" s="76" t="s">
        <v>2658</v>
      </c>
      <c r="C79" s="83">
        <v>26.90745520011783</v>
      </c>
      <c r="D79" s="99">
        <v>46938</v>
      </c>
    </row>
    <row r="80" spans="2:4">
      <c r="B80" s="76" t="s">
        <v>2049</v>
      </c>
      <c r="C80" s="83">
        <v>151.77847911078143</v>
      </c>
      <c r="D80" s="99">
        <v>46201</v>
      </c>
    </row>
    <row r="81" spans="2:4">
      <c r="B81" s="76" t="s">
        <v>2002</v>
      </c>
      <c r="C81" s="83">
        <v>220.0370153998328</v>
      </c>
      <c r="D81" s="99">
        <v>47262</v>
      </c>
    </row>
    <row r="82" spans="2:4">
      <c r="B82" s="76" t="s">
        <v>2659</v>
      </c>
      <c r="C82" s="83">
        <v>312.9032814058649</v>
      </c>
      <c r="D82" s="99">
        <v>45485</v>
      </c>
    </row>
    <row r="83" spans="2:4">
      <c r="B83" s="76" t="s">
        <v>2660</v>
      </c>
      <c r="C83" s="83">
        <v>2341.4522230482439</v>
      </c>
      <c r="D83" s="99">
        <v>46417</v>
      </c>
    </row>
    <row r="84" spans="2:4">
      <c r="B84" s="76" t="s">
        <v>2661</v>
      </c>
      <c r="C84" s="83">
        <v>588.0710677313424</v>
      </c>
      <c r="D84" s="99">
        <v>45777</v>
      </c>
    </row>
    <row r="85" spans="2:4">
      <c r="B85" s="76" t="s">
        <v>2052</v>
      </c>
      <c r="C85" s="83">
        <v>54.246177059451156</v>
      </c>
      <c r="D85" s="99">
        <v>46734</v>
      </c>
    </row>
    <row r="86" spans="2:4">
      <c r="B86" s="76" t="s">
        <v>2705</v>
      </c>
      <c r="C86" s="83">
        <v>206.80929999999998</v>
      </c>
      <c r="D86" s="99">
        <v>44819</v>
      </c>
    </row>
    <row r="87" spans="2:4">
      <c r="B87" s="76" t="s">
        <v>2662</v>
      </c>
      <c r="C87" s="83">
        <v>726.12694434103241</v>
      </c>
      <c r="D87" s="99">
        <v>47178</v>
      </c>
    </row>
    <row r="88" spans="2:4">
      <c r="B88" s="76" t="s">
        <v>2055</v>
      </c>
      <c r="C88" s="83">
        <v>10.352386139999988</v>
      </c>
      <c r="D88" s="99">
        <v>46201</v>
      </c>
    </row>
    <row r="89" spans="2:4">
      <c r="B89" s="76" t="s">
        <v>2056</v>
      </c>
      <c r="C89" s="83">
        <v>690.49197323333692</v>
      </c>
      <c r="D89" s="99">
        <v>47447</v>
      </c>
    </row>
    <row r="90" spans="2:4">
      <c r="B90" s="76" t="s">
        <v>2057</v>
      </c>
      <c r="C90" s="83">
        <v>122.66074672311287</v>
      </c>
      <c r="D90" s="99">
        <v>47363</v>
      </c>
    </row>
    <row r="91" spans="2:4">
      <c r="B91" s="76" t="s">
        <v>2706</v>
      </c>
      <c r="C91" s="83">
        <v>476.02611999999999</v>
      </c>
      <c r="D91" s="99">
        <v>45008</v>
      </c>
    </row>
    <row r="92" spans="2:4">
      <c r="B92" s="76" t="s">
        <v>2663</v>
      </c>
      <c r="C92" s="83">
        <v>71.81496592452504</v>
      </c>
      <c r="D92" s="99">
        <v>45047</v>
      </c>
    </row>
    <row r="93" spans="2:4">
      <c r="B93" s="76" t="s">
        <v>2664</v>
      </c>
      <c r="C93" s="83">
        <v>154.62229467065887</v>
      </c>
      <c r="D93" s="99">
        <v>45710</v>
      </c>
    </row>
    <row r="94" spans="2:4">
      <c r="B94" s="76" t="s">
        <v>2665</v>
      </c>
      <c r="C94" s="83">
        <v>1094.8040715679999</v>
      </c>
      <c r="D94" s="99">
        <v>46573</v>
      </c>
    </row>
    <row r="95" spans="2:4">
      <c r="B95" s="76" t="s">
        <v>2059</v>
      </c>
      <c r="C95" s="83">
        <v>381.52905154199999</v>
      </c>
      <c r="D95" s="99">
        <v>47255</v>
      </c>
    </row>
    <row r="96" spans="2:4">
      <c r="B96" s="76" t="s">
        <v>2666</v>
      </c>
      <c r="C96" s="83">
        <v>113.51229040645495</v>
      </c>
      <c r="D96" s="99">
        <v>46734</v>
      </c>
    </row>
    <row r="97" spans="2:4">
      <c r="B97" s="76" t="s">
        <v>2667</v>
      </c>
      <c r="C97" s="83">
        <v>373.66622999999998</v>
      </c>
      <c r="D97" s="99">
        <v>46572</v>
      </c>
    </row>
    <row r="98" spans="2:4">
      <c r="B98" s="76" t="s">
        <v>2668</v>
      </c>
      <c r="C98" s="83">
        <v>537.19671330000006</v>
      </c>
      <c r="D98" s="99">
        <v>46524</v>
      </c>
    </row>
    <row r="99" spans="2:4">
      <c r="B99" s="76" t="s">
        <v>2707</v>
      </c>
      <c r="C99" s="83">
        <v>305.20080000000002</v>
      </c>
      <c r="D99" s="99">
        <v>44821</v>
      </c>
    </row>
    <row r="100" spans="2:4">
      <c r="B100" s="76" t="s">
        <v>2065</v>
      </c>
      <c r="C100" s="83">
        <v>1006.8461453272931</v>
      </c>
      <c r="D100" s="99">
        <v>46844</v>
      </c>
    </row>
    <row r="101" spans="2:4">
      <c r="B101" s="76" t="s">
        <v>2071</v>
      </c>
      <c r="C101" s="83">
        <v>9.4570749411860593</v>
      </c>
      <c r="D101" s="99">
        <v>46938</v>
      </c>
    </row>
    <row r="102" spans="2:4">
      <c r="B102" s="76" t="s">
        <v>2072</v>
      </c>
      <c r="C102" s="83">
        <v>2.1002025103514465E-2</v>
      </c>
      <c r="D102" s="99">
        <v>46938</v>
      </c>
    </row>
    <row r="103" spans="2:4">
      <c r="B103" s="76" t="s">
        <v>2669</v>
      </c>
      <c r="C103" s="83">
        <v>8.3866759487387945</v>
      </c>
      <c r="D103" s="99">
        <v>46938</v>
      </c>
    </row>
    <row r="104" spans="2:4">
      <c r="B104" s="76" t="s">
        <v>2670</v>
      </c>
      <c r="C104" s="83">
        <v>2.1852966001537244E-2</v>
      </c>
      <c r="D104" s="99">
        <v>46938</v>
      </c>
    </row>
    <row r="105" spans="2:4">
      <c r="B105" s="76" t="s">
        <v>2075</v>
      </c>
      <c r="C105" s="83">
        <v>362.322</v>
      </c>
      <c r="D105" s="99">
        <v>45869</v>
      </c>
    </row>
    <row r="106" spans="2:4">
      <c r="B106" s="76" t="s">
        <v>2708</v>
      </c>
      <c r="C106" s="83">
        <v>56.570489999999999</v>
      </c>
      <c r="D106" s="99">
        <v>46059</v>
      </c>
    </row>
    <row r="107" spans="2:4">
      <c r="B107" s="76" t="s">
        <v>2709</v>
      </c>
      <c r="C107" s="83">
        <v>85.459059999999994</v>
      </c>
      <c r="D107" s="99">
        <v>44256</v>
      </c>
    </row>
    <row r="108" spans="2:4">
      <c r="B108" s="76" t="s">
        <v>2077</v>
      </c>
      <c r="C108" s="83">
        <v>669.89343266999981</v>
      </c>
      <c r="D108" s="99">
        <v>47992</v>
      </c>
    </row>
    <row r="109" spans="2:4">
      <c r="B109" s="76" t="s">
        <v>2078</v>
      </c>
      <c r="C109" s="83">
        <v>61.819870666825999</v>
      </c>
      <c r="D109" s="99">
        <v>47212</v>
      </c>
    </row>
    <row r="110" spans="2:4">
      <c r="B110" s="76" t="s">
        <v>2671</v>
      </c>
      <c r="C110" s="83">
        <v>747.27268805064966</v>
      </c>
      <c r="D110" s="99">
        <v>46601</v>
      </c>
    </row>
    <row r="111" spans="2:4">
      <c r="B111" s="76" t="s">
        <v>2080</v>
      </c>
      <c r="C111" s="83">
        <v>111.09314700069739</v>
      </c>
      <c r="D111" s="99">
        <v>46722</v>
      </c>
    </row>
    <row r="112" spans="2:4">
      <c r="B112" s="76" t="s">
        <v>2672</v>
      </c>
      <c r="C112" s="83">
        <v>797.33810659874621</v>
      </c>
      <c r="D112" s="99">
        <v>46794</v>
      </c>
    </row>
    <row r="113" spans="2:4">
      <c r="B113" s="76" t="s">
        <v>2081</v>
      </c>
      <c r="C113" s="83">
        <v>1409.5936120000001</v>
      </c>
      <c r="D113" s="99">
        <v>47407</v>
      </c>
    </row>
    <row r="114" spans="2:4">
      <c r="B114" s="76" t="s">
        <v>2673</v>
      </c>
      <c r="C114" s="83">
        <v>308.97331641940048</v>
      </c>
      <c r="D114" s="99">
        <v>48213</v>
      </c>
    </row>
    <row r="115" spans="2:4">
      <c r="B115" s="76" t="s">
        <v>2011</v>
      </c>
      <c r="C115" s="83">
        <v>24.127500569999995</v>
      </c>
      <c r="D115" s="99">
        <v>45939</v>
      </c>
    </row>
    <row r="116" spans="2:4">
      <c r="B116" s="76" t="s">
        <v>2674</v>
      </c>
      <c r="C116" s="83">
        <v>1319.7334250939414</v>
      </c>
      <c r="D116" s="99">
        <v>46539</v>
      </c>
    </row>
    <row r="117" spans="2:4">
      <c r="B117" s="76" t="s">
        <v>2710</v>
      </c>
      <c r="C117" s="83">
        <v>84.535850000000011</v>
      </c>
      <c r="D117" s="99">
        <v>44611</v>
      </c>
    </row>
    <row r="118" spans="2:4">
      <c r="B118" s="76" t="s">
        <v>2711</v>
      </c>
      <c r="C118" s="83">
        <v>56.586280000000002</v>
      </c>
      <c r="D118" s="99">
        <v>45648</v>
      </c>
    </row>
    <row r="119" spans="2:4">
      <c r="B119" s="76" t="s">
        <v>2675</v>
      </c>
      <c r="C119" s="83">
        <v>990.2611389045403</v>
      </c>
      <c r="D119" s="99">
        <v>48446</v>
      </c>
    </row>
    <row r="120" spans="2:4">
      <c r="B120" s="76" t="s">
        <v>2676</v>
      </c>
      <c r="C120" s="83">
        <v>618.11695211142217</v>
      </c>
      <c r="D120" s="99">
        <v>48446</v>
      </c>
    </row>
    <row r="121" spans="2:4">
      <c r="B121" s="76" t="s">
        <v>2677</v>
      </c>
      <c r="C121" s="83">
        <v>3.9186452100000224</v>
      </c>
      <c r="D121" s="99">
        <v>47741</v>
      </c>
    </row>
    <row r="122" spans="2:4">
      <c r="B122" s="76" t="s">
        <v>2005</v>
      </c>
      <c r="C122" s="83">
        <v>812.95194096</v>
      </c>
      <c r="D122" s="99">
        <v>48268</v>
      </c>
    </row>
    <row r="123" spans="2:4">
      <c r="B123" s="76" t="s">
        <v>2089</v>
      </c>
      <c r="C123" s="83">
        <v>102.68618436000001</v>
      </c>
      <c r="D123" s="99">
        <v>46827</v>
      </c>
    </row>
    <row r="124" spans="2:4">
      <c r="B124" s="76" t="s">
        <v>2678</v>
      </c>
      <c r="C124" s="83">
        <v>315.4951811134394</v>
      </c>
      <c r="D124" s="99">
        <v>48723</v>
      </c>
    </row>
    <row r="125" spans="2:4">
      <c r="B125" s="76" t="s">
        <v>2679</v>
      </c>
      <c r="C125" s="83">
        <v>119.69062693673654</v>
      </c>
      <c r="D125" s="99">
        <v>47031</v>
      </c>
    </row>
    <row r="126" spans="2:4">
      <c r="B126" s="76" t="s">
        <v>2680</v>
      </c>
      <c r="C126" s="83">
        <v>169.08360000000002</v>
      </c>
      <c r="D126" s="99">
        <v>45869</v>
      </c>
    </row>
    <row r="127" spans="2:4">
      <c r="B127" s="76" t="s">
        <v>2712</v>
      </c>
      <c r="C127" s="83">
        <v>265.32679999999999</v>
      </c>
      <c r="D127" s="99">
        <v>45602</v>
      </c>
    </row>
    <row r="128" spans="2:4">
      <c r="B128" s="76" t="s">
        <v>2092</v>
      </c>
      <c r="C128" s="83">
        <v>437.4031493572806</v>
      </c>
      <c r="D128" s="99">
        <v>47107</v>
      </c>
    </row>
    <row r="129" spans="2:4">
      <c r="B129" s="76" t="s">
        <v>2093</v>
      </c>
      <c r="C129" s="83">
        <v>53.994830009999987</v>
      </c>
      <c r="D129" s="99">
        <v>46734</v>
      </c>
    </row>
    <row r="130" spans="2:4">
      <c r="B130" s="76" t="s">
        <v>2681</v>
      </c>
      <c r="C130" s="83">
        <v>19.544685010000038</v>
      </c>
      <c r="D130" s="99">
        <v>46054</v>
      </c>
    </row>
    <row r="131" spans="2:4">
      <c r="B131" s="76" t="s">
        <v>2682</v>
      </c>
      <c r="C131" s="83">
        <v>327.2291899199999</v>
      </c>
      <c r="D131" s="99">
        <v>46637</v>
      </c>
    </row>
    <row r="132" spans="2:4">
      <c r="B132" s="76" t="s">
        <v>2683</v>
      </c>
      <c r="C132" s="83">
        <v>1074.4256330000001</v>
      </c>
      <c r="D132" s="99">
        <v>47574</v>
      </c>
    </row>
    <row r="133" spans="2:4">
      <c r="B133" s="76" t="s">
        <v>2713</v>
      </c>
      <c r="C133" s="83">
        <v>522.09890000000007</v>
      </c>
      <c r="D133" s="99">
        <v>45165</v>
      </c>
    </row>
    <row r="134" spans="2:4">
      <c r="B134" s="76" t="s">
        <v>2714</v>
      </c>
      <c r="C134" s="83">
        <v>690.57030000000009</v>
      </c>
      <c r="D134" s="99">
        <v>46325</v>
      </c>
    </row>
    <row r="135" spans="2:4">
      <c r="B135" s="76" t="s">
        <v>2684</v>
      </c>
      <c r="C135" s="83">
        <v>39.194951369999984</v>
      </c>
      <c r="D135" s="99">
        <v>48214</v>
      </c>
    </row>
    <row r="136" spans="2:4">
      <c r="B136" s="76" t="s">
        <v>2685</v>
      </c>
      <c r="C136" s="83">
        <v>60.925554570000003</v>
      </c>
      <c r="D136" s="99">
        <v>48214</v>
      </c>
    </row>
    <row r="137" spans="2:4">
      <c r="B137" s="76" t="s">
        <v>2686</v>
      </c>
      <c r="C137" s="83">
        <v>446.17343630253004</v>
      </c>
      <c r="D137" s="99">
        <v>48069</v>
      </c>
    </row>
    <row r="138" spans="2:4">
      <c r="B138" s="76" t="s">
        <v>2715</v>
      </c>
      <c r="C138" s="83">
        <v>961.19786999999997</v>
      </c>
      <c r="D138" s="99">
        <v>44286</v>
      </c>
    </row>
    <row r="139" spans="2:4">
      <c r="B139" s="76" t="s">
        <v>2687</v>
      </c>
      <c r="C139" s="83">
        <v>27.448880030307343</v>
      </c>
      <c r="D139" s="99">
        <v>47102</v>
      </c>
    </row>
    <row r="140" spans="2:4">
      <c r="B140" s="76" t="s">
        <v>2096</v>
      </c>
      <c r="C140" s="83">
        <v>667.37207433000003</v>
      </c>
      <c r="D140" s="99">
        <v>48004</v>
      </c>
    </row>
    <row r="141" spans="2:4">
      <c r="B141" s="76" t="s">
        <v>2688</v>
      </c>
      <c r="C141" s="83">
        <v>128.71382458214725</v>
      </c>
      <c r="D141" s="99">
        <v>46482</v>
      </c>
    </row>
    <row r="142" spans="2:4">
      <c r="B142" s="76" t="s">
        <v>2098</v>
      </c>
      <c r="C142" s="83">
        <v>28.400396730000004</v>
      </c>
      <c r="D142" s="99">
        <v>47009</v>
      </c>
    </row>
    <row r="143" spans="2:4">
      <c r="B143" s="76" t="s">
        <v>2099</v>
      </c>
      <c r="C143" s="83">
        <v>44.020584473383494</v>
      </c>
      <c r="D143" s="99">
        <v>46933</v>
      </c>
    </row>
    <row r="144" spans="2:4">
      <c r="B144" s="76" t="s">
        <v>2689</v>
      </c>
      <c r="C144" s="83">
        <v>1530.6303846028575</v>
      </c>
      <c r="D144" s="99">
        <v>46643</v>
      </c>
    </row>
    <row r="145" spans="2:4">
      <c r="B145" s="76"/>
      <c r="C145" s="83"/>
      <c r="D145" s="99"/>
    </row>
    <row r="146" spans="2:4">
      <c r="B146" s="76"/>
      <c r="C146" s="83"/>
      <c r="D146" s="99"/>
    </row>
    <row r="147" spans="2:4">
      <c r="B147" s="76"/>
      <c r="C147" s="83"/>
      <c r="D147" s="99"/>
    </row>
    <row r="148" spans="2:4">
      <c r="B148" s="76"/>
      <c r="C148" s="83"/>
      <c r="D148" s="99"/>
    </row>
    <row r="149" spans="2:4">
      <c r="B149" s="76"/>
      <c r="C149" s="83"/>
      <c r="D149" s="99"/>
    </row>
    <row r="150" spans="2:4">
      <c r="B150" s="76"/>
      <c r="C150" s="83"/>
      <c r="D150" s="99"/>
    </row>
    <row r="151" spans="2:4">
      <c r="B151" s="76"/>
      <c r="C151" s="83"/>
      <c r="D151" s="99"/>
    </row>
    <row r="152" spans="2:4">
      <c r="B152" s="76"/>
      <c r="C152" s="83"/>
      <c r="D152" s="99"/>
    </row>
    <row r="153" spans="2:4">
      <c r="B153" s="76"/>
      <c r="C153" s="83"/>
      <c r="D153" s="99"/>
    </row>
    <row r="154" spans="2:4">
      <c r="B154" s="76"/>
      <c r="C154" s="83"/>
      <c r="D154" s="99"/>
    </row>
    <row r="155" spans="2:4">
      <c r="B155" s="76"/>
      <c r="C155" s="83"/>
      <c r="D155" s="99"/>
    </row>
    <row r="156" spans="2:4">
      <c r="B156" s="76"/>
      <c r="C156" s="83"/>
      <c r="D156" s="99"/>
    </row>
    <row r="157" spans="2:4">
      <c r="B157" s="76"/>
      <c r="C157" s="83"/>
      <c r="D157" s="99"/>
    </row>
    <row r="158" spans="2:4">
      <c r="B158" s="76"/>
      <c r="C158" s="83"/>
      <c r="D158" s="99"/>
    </row>
    <row r="159" spans="2:4">
      <c r="B159" s="76"/>
      <c r="C159" s="83"/>
      <c r="D159" s="99"/>
    </row>
    <row r="160" spans="2:4">
      <c r="B160" s="76"/>
      <c r="C160" s="83"/>
      <c r="D160" s="99"/>
    </row>
    <row r="161" spans="2:4">
      <c r="B161" s="76"/>
      <c r="C161" s="83"/>
      <c r="D161" s="99"/>
    </row>
    <row r="162" spans="2:4">
      <c r="B162" s="76"/>
      <c r="C162" s="83"/>
      <c r="D162" s="99"/>
    </row>
    <row r="163" spans="2:4">
      <c r="B163" s="76"/>
      <c r="C163" s="83"/>
      <c r="D163" s="99"/>
    </row>
    <row r="164" spans="2:4">
      <c r="B164" s="76"/>
      <c r="C164" s="83"/>
      <c r="D164" s="99"/>
    </row>
    <row r="165" spans="2:4">
      <c r="B165" s="76"/>
      <c r="C165" s="83"/>
      <c r="D165" s="99"/>
    </row>
    <row r="166" spans="2:4">
      <c r="B166" s="76"/>
      <c r="C166" s="83"/>
      <c r="D166" s="99"/>
    </row>
    <row r="167" spans="2:4">
      <c r="B167" s="76"/>
      <c r="C167" s="83"/>
      <c r="D167" s="99"/>
    </row>
    <row r="168" spans="2:4">
      <c r="B168" s="76"/>
      <c r="C168" s="83"/>
      <c r="D168" s="99"/>
    </row>
    <row r="169" spans="2:4">
      <c r="B169" s="76"/>
      <c r="C169" s="83"/>
      <c r="D169" s="99"/>
    </row>
    <row r="170" spans="2:4">
      <c r="B170" s="76"/>
      <c r="C170" s="83"/>
      <c r="D170" s="99"/>
    </row>
    <row r="171" spans="2:4">
      <c r="B171" s="76"/>
      <c r="C171" s="83"/>
      <c r="D171" s="99"/>
    </row>
    <row r="172" spans="2:4">
      <c r="B172" s="76"/>
      <c r="C172" s="83"/>
      <c r="D172" s="99"/>
    </row>
    <row r="173" spans="2:4">
      <c r="B173" s="76"/>
      <c r="C173" s="83"/>
      <c r="D173" s="99"/>
    </row>
    <row r="174" spans="2:4">
      <c r="B174" s="76"/>
      <c r="C174" s="83"/>
      <c r="D174" s="99"/>
    </row>
    <row r="175" spans="2:4">
      <c r="B175" s="76"/>
      <c r="C175" s="83"/>
      <c r="D175" s="99"/>
    </row>
    <row r="176" spans="2:4">
      <c r="B176" s="76"/>
      <c r="C176" s="83"/>
      <c r="D176" s="99"/>
    </row>
    <row r="177" spans="2:4">
      <c r="B177" s="76"/>
      <c r="C177" s="83"/>
      <c r="D177" s="99"/>
    </row>
    <row r="178" spans="2:4">
      <c r="B178" s="76"/>
      <c r="C178" s="83"/>
      <c r="D178" s="99"/>
    </row>
    <row r="179" spans="2:4">
      <c r="B179" s="76"/>
      <c r="C179" s="83"/>
      <c r="D179" s="99"/>
    </row>
    <row r="180" spans="2:4">
      <c r="B180" s="76"/>
      <c r="C180" s="83"/>
      <c r="D180" s="99"/>
    </row>
    <row r="181" spans="2:4">
      <c r="B181" s="76"/>
      <c r="C181" s="83"/>
      <c r="D181" s="99"/>
    </row>
    <row r="182" spans="2:4">
      <c r="B182" s="76"/>
      <c r="C182" s="83"/>
      <c r="D182" s="99"/>
    </row>
    <row r="183" spans="2:4">
      <c r="B183" s="76"/>
      <c r="C183" s="83"/>
      <c r="D183" s="99"/>
    </row>
    <row r="184" spans="2:4">
      <c r="B184" s="76"/>
      <c r="C184" s="83"/>
      <c r="D184" s="99"/>
    </row>
    <row r="185" spans="2:4">
      <c r="B185" s="76"/>
      <c r="C185" s="83"/>
      <c r="D185" s="99"/>
    </row>
    <row r="186" spans="2:4">
      <c r="B186" s="76"/>
      <c r="C186" s="83"/>
      <c r="D186" s="99"/>
    </row>
    <row r="187" spans="2:4">
      <c r="B187" s="76"/>
      <c r="C187" s="83"/>
      <c r="D187" s="99"/>
    </row>
    <row r="188" spans="2:4">
      <c r="B188" s="76"/>
      <c r="C188" s="83"/>
      <c r="D188" s="99"/>
    </row>
    <row r="189" spans="2:4">
      <c r="B189" s="76"/>
      <c r="C189" s="83"/>
      <c r="D189" s="99"/>
    </row>
    <row r="190" spans="2:4">
      <c r="B190" s="76"/>
      <c r="C190" s="83"/>
      <c r="D190" s="99"/>
    </row>
    <row r="191" spans="2:4">
      <c r="B191" s="76"/>
      <c r="C191" s="83"/>
      <c r="D191" s="99"/>
    </row>
    <row r="192" spans="2:4">
      <c r="B192" s="76"/>
      <c r="C192" s="83"/>
      <c r="D192" s="99"/>
    </row>
    <row r="193" spans="2:4">
      <c r="B193" s="76"/>
      <c r="C193" s="83"/>
      <c r="D193" s="99"/>
    </row>
    <row r="194" spans="2:4">
      <c r="B194" s="76"/>
      <c r="C194" s="83"/>
      <c r="D194" s="99"/>
    </row>
    <row r="195" spans="2:4">
      <c r="B195" s="76"/>
      <c r="C195" s="83"/>
      <c r="D195" s="99"/>
    </row>
    <row r="196" spans="2:4">
      <c r="B196" s="76"/>
      <c r="C196" s="83"/>
      <c r="D196" s="99"/>
    </row>
    <row r="197" spans="2:4">
      <c r="B197" s="76"/>
      <c r="C197" s="83"/>
      <c r="D197" s="99"/>
    </row>
    <row r="198" spans="2:4">
      <c r="B198" s="76"/>
      <c r="C198" s="83"/>
      <c r="D198" s="99"/>
    </row>
    <row r="199" spans="2:4">
      <c r="B199" s="76"/>
      <c r="C199" s="83"/>
      <c r="D199" s="99"/>
    </row>
    <row r="200" spans="2:4">
      <c r="B200" s="76"/>
      <c r="C200" s="83"/>
      <c r="D200" s="99"/>
    </row>
    <row r="201" spans="2:4">
      <c r="B201" s="76"/>
      <c r="C201" s="83"/>
      <c r="D201" s="99"/>
    </row>
    <row r="202" spans="2:4">
      <c r="B202" s="76"/>
      <c r="C202" s="83"/>
      <c r="D202" s="99"/>
    </row>
    <row r="203" spans="2:4">
      <c r="B203" s="76"/>
      <c r="C203" s="83"/>
      <c r="D203" s="99"/>
    </row>
    <row r="204" spans="2:4">
      <c r="B204" s="76"/>
      <c r="C204" s="83"/>
      <c r="D204" s="99"/>
    </row>
    <row r="205" spans="2:4">
      <c r="B205" s="76"/>
      <c r="C205" s="83"/>
      <c r="D205" s="99"/>
    </row>
    <row r="206" spans="2:4">
      <c r="B206" s="76"/>
      <c r="C206" s="83"/>
      <c r="D206" s="99"/>
    </row>
    <row r="207" spans="2:4">
      <c r="B207" s="76"/>
      <c r="C207" s="83"/>
      <c r="D207" s="99"/>
    </row>
    <row r="208" spans="2:4">
      <c r="B208" s="76"/>
      <c r="C208" s="83"/>
      <c r="D208" s="99"/>
    </row>
    <row r="209" spans="2:4">
      <c r="B209" s="76"/>
      <c r="C209" s="83"/>
      <c r="D209" s="99"/>
    </row>
    <row r="210" spans="2:4">
      <c r="B210" s="76"/>
      <c r="C210" s="83"/>
      <c r="D210" s="99"/>
    </row>
    <row r="211" spans="2:4">
      <c r="B211" s="76"/>
      <c r="C211" s="83"/>
      <c r="D211" s="99"/>
    </row>
    <row r="212" spans="2:4">
      <c r="B212" s="76"/>
      <c r="C212" s="83"/>
      <c r="D212" s="99"/>
    </row>
    <row r="213" spans="2:4">
      <c r="B213" s="76"/>
      <c r="C213" s="83"/>
      <c r="D213" s="99"/>
    </row>
    <row r="214" spans="2:4">
      <c r="B214" s="76"/>
      <c r="C214" s="83"/>
      <c r="D214" s="99"/>
    </row>
    <row r="215" spans="2:4">
      <c r="B215" s="76"/>
      <c r="C215" s="83"/>
      <c r="D215" s="99"/>
    </row>
    <row r="216" spans="2:4">
      <c r="B216" s="76"/>
      <c r="C216" s="83"/>
      <c r="D216" s="99"/>
    </row>
    <row r="217" spans="2:4">
      <c r="B217" s="76"/>
      <c r="C217" s="83"/>
      <c r="D217" s="99"/>
    </row>
    <row r="218" spans="2:4">
      <c r="B218" s="76"/>
      <c r="C218" s="83"/>
      <c r="D218" s="99"/>
    </row>
    <row r="219" spans="2:4">
      <c r="B219" s="76"/>
      <c r="C219" s="83"/>
      <c r="D219" s="99"/>
    </row>
    <row r="220" spans="2:4">
      <c r="B220" s="76"/>
      <c r="C220" s="83"/>
      <c r="D220" s="99"/>
    </row>
    <row r="221" spans="2:4">
      <c r="B221" s="76"/>
      <c r="C221" s="83"/>
      <c r="D221" s="99"/>
    </row>
    <row r="222" spans="2:4">
      <c r="B222" s="76"/>
      <c r="C222" s="83"/>
      <c r="D222" s="99"/>
    </row>
    <row r="223" spans="2:4">
      <c r="B223" s="76"/>
      <c r="C223" s="83"/>
      <c r="D223" s="99"/>
    </row>
    <row r="224" spans="2:4">
      <c r="B224" s="76"/>
      <c r="C224" s="83"/>
      <c r="D224" s="99"/>
    </row>
    <row r="225" spans="2:4">
      <c r="B225" s="76"/>
      <c r="C225" s="83"/>
      <c r="D225" s="99"/>
    </row>
    <row r="226" spans="2:4">
      <c r="B226" s="76"/>
      <c r="C226" s="83"/>
      <c r="D226" s="99"/>
    </row>
    <row r="227" spans="2:4">
      <c r="B227" s="112"/>
      <c r="C227" s="113"/>
      <c r="D227" s="113"/>
    </row>
    <row r="228" spans="2:4">
      <c r="B228" s="112"/>
      <c r="C228" s="113"/>
      <c r="D228" s="113"/>
    </row>
    <row r="229" spans="2:4">
      <c r="B229" s="112"/>
      <c r="C229" s="113"/>
      <c r="D229" s="113"/>
    </row>
    <row r="230" spans="2:4">
      <c r="B230" s="112"/>
      <c r="C230" s="113"/>
      <c r="D230" s="113"/>
    </row>
    <row r="231" spans="2:4">
      <c r="B231" s="112"/>
      <c r="C231" s="113"/>
      <c r="D231" s="113"/>
    </row>
    <row r="232" spans="2:4">
      <c r="B232" s="112"/>
      <c r="C232" s="113"/>
      <c r="D232" s="113"/>
    </row>
    <row r="233" spans="2:4">
      <c r="B233" s="112"/>
      <c r="C233" s="113"/>
      <c r="D233" s="113"/>
    </row>
    <row r="234" spans="2:4">
      <c r="B234" s="112"/>
      <c r="C234" s="113"/>
      <c r="D234" s="113"/>
    </row>
    <row r="235" spans="2:4">
      <c r="B235" s="112"/>
      <c r="C235" s="113"/>
      <c r="D235" s="113"/>
    </row>
    <row r="236" spans="2:4">
      <c r="B236" s="112"/>
      <c r="C236" s="113"/>
      <c r="D236" s="113"/>
    </row>
    <row r="237" spans="2:4">
      <c r="B237" s="112"/>
      <c r="C237" s="113"/>
      <c r="D237" s="113"/>
    </row>
    <row r="238" spans="2:4">
      <c r="B238" s="112"/>
      <c r="C238" s="113"/>
      <c r="D238" s="113"/>
    </row>
    <row r="239" spans="2:4">
      <c r="B239" s="112"/>
      <c r="C239" s="113"/>
      <c r="D239" s="113"/>
    </row>
    <row r="240" spans="2:4">
      <c r="B240" s="112"/>
      <c r="C240" s="113"/>
      <c r="D240" s="113"/>
    </row>
    <row r="241" spans="2:4">
      <c r="B241" s="112"/>
      <c r="C241" s="113"/>
      <c r="D241" s="113"/>
    </row>
    <row r="242" spans="2:4">
      <c r="B242" s="112"/>
      <c r="C242" s="113"/>
      <c r="D242" s="113"/>
    </row>
    <row r="243" spans="2:4">
      <c r="B243" s="112"/>
      <c r="C243" s="113"/>
      <c r="D243" s="113"/>
    </row>
    <row r="244" spans="2:4">
      <c r="B244" s="112"/>
      <c r="C244" s="113"/>
      <c r="D244" s="113"/>
    </row>
    <row r="245" spans="2:4">
      <c r="B245" s="112"/>
      <c r="C245" s="113"/>
      <c r="D245" s="113"/>
    </row>
    <row r="246" spans="2:4">
      <c r="B246" s="112"/>
      <c r="C246" s="113"/>
      <c r="D246" s="113"/>
    </row>
    <row r="247" spans="2:4">
      <c r="B247" s="112"/>
      <c r="C247" s="113"/>
      <c r="D247" s="113"/>
    </row>
    <row r="248" spans="2:4">
      <c r="B248" s="112"/>
      <c r="C248" s="113"/>
      <c r="D248" s="113"/>
    </row>
    <row r="249" spans="2:4">
      <c r="B249" s="112"/>
      <c r="C249" s="113"/>
      <c r="D249" s="113"/>
    </row>
    <row r="250" spans="2:4">
      <c r="B250" s="112"/>
      <c r="C250" s="113"/>
      <c r="D250" s="113"/>
    </row>
    <row r="251" spans="2:4">
      <c r="B251" s="112"/>
      <c r="C251" s="113"/>
      <c r="D251" s="113"/>
    </row>
    <row r="252" spans="2:4">
      <c r="B252" s="112"/>
      <c r="C252" s="113"/>
      <c r="D252" s="113"/>
    </row>
    <row r="253" spans="2:4">
      <c r="B253" s="112"/>
      <c r="C253" s="113"/>
      <c r="D253" s="113"/>
    </row>
    <row r="254" spans="2:4">
      <c r="B254" s="112"/>
      <c r="C254" s="113"/>
      <c r="D254" s="113"/>
    </row>
    <row r="255" spans="2:4">
      <c r="B255" s="112"/>
      <c r="C255" s="113"/>
      <c r="D255" s="113"/>
    </row>
    <row r="256" spans="2:4">
      <c r="B256" s="112"/>
      <c r="C256" s="113"/>
      <c r="D256" s="113"/>
    </row>
    <row r="257" spans="2:4">
      <c r="B257" s="112"/>
      <c r="C257" s="113"/>
      <c r="D257" s="113"/>
    </row>
    <row r="258" spans="2:4">
      <c r="B258" s="112"/>
      <c r="C258" s="113"/>
      <c r="D258" s="113"/>
    </row>
    <row r="259" spans="2:4">
      <c r="B259" s="112"/>
      <c r="C259" s="113"/>
      <c r="D259" s="113"/>
    </row>
    <row r="260" spans="2:4">
      <c r="B260" s="112"/>
      <c r="C260" s="113"/>
      <c r="D260" s="113"/>
    </row>
    <row r="261" spans="2:4">
      <c r="B261" s="112"/>
      <c r="C261" s="113"/>
      <c r="D261" s="113"/>
    </row>
    <row r="262" spans="2:4">
      <c r="B262" s="112"/>
      <c r="C262" s="113"/>
      <c r="D262" s="113"/>
    </row>
    <row r="263" spans="2:4">
      <c r="B263" s="112"/>
      <c r="C263" s="113"/>
      <c r="D263" s="113"/>
    </row>
    <row r="264" spans="2:4">
      <c r="B264" s="112"/>
      <c r="C264" s="113"/>
      <c r="D264" s="113"/>
    </row>
    <row r="265" spans="2:4">
      <c r="B265" s="112"/>
      <c r="C265" s="113"/>
      <c r="D265" s="113"/>
    </row>
    <row r="266" spans="2:4">
      <c r="B266" s="112"/>
      <c r="C266" s="113"/>
      <c r="D266" s="113"/>
    </row>
    <row r="267" spans="2:4">
      <c r="B267" s="112"/>
      <c r="C267" s="113"/>
      <c r="D267" s="113"/>
    </row>
    <row r="268" spans="2:4">
      <c r="B268" s="112"/>
      <c r="C268" s="113"/>
      <c r="D268" s="113"/>
    </row>
    <row r="269" spans="2:4">
      <c r="B269" s="112"/>
      <c r="C269" s="113"/>
      <c r="D269" s="113"/>
    </row>
    <row r="270" spans="2:4">
      <c r="B270" s="112"/>
      <c r="C270" s="113"/>
      <c r="D270" s="113"/>
    </row>
    <row r="271" spans="2:4">
      <c r="B271" s="112"/>
      <c r="C271" s="113"/>
      <c r="D271" s="113"/>
    </row>
    <row r="272" spans="2:4">
      <c r="B272" s="112"/>
      <c r="C272" s="113"/>
      <c r="D272" s="113"/>
    </row>
    <row r="273" spans="2:4">
      <c r="B273" s="112"/>
      <c r="C273" s="113"/>
      <c r="D273" s="113"/>
    </row>
    <row r="274" spans="2:4">
      <c r="B274" s="112"/>
      <c r="C274" s="113"/>
      <c r="D274" s="113"/>
    </row>
    <row r="275" spans="2:4">
      <c r="B275" s="112"/>
      <c r="C275" s="113"/>
      <c r="D275" s="113"/>
    </row>
    <row r="276" spans="2:4">
      <c r="B276" s="112"/>
      <c r="C276" s="113"/>
      <c r="D276" s="113"/>
    </row>
    <row r="277" spans="2:4">
      <c r="B277" s="112"/>
      <c r="C277" s="113"/>
      <c r="D277" s="113"/>
    </row>
    <row r="278" spans="2:4">
      <c r="B278" s="112"/>
      <c r="C278" s="113"/>
      <c r="D278" s="113"/>
    </row>
    <row r="279" spans="2:4">
      <c r="B279" s="112"/>
      <c r="C279" s="113"/>
      <c r="D279" s="113"/>
    </row>
    <row r="280" spans="2:4">
      <c r="B280" s="112"/>
      <c r="C280" s="113"/>
      <c r="D280" s="113"/>
    </row>
    <row r="281" spans="2:4">
      <c r="B281" s="112"/>
      <c r="C281" s="113"/>
      <c r="D281" s="113"/>
    </row>
    <row r="282" spans="2:4">
      <c r="B282" s="112"/>
      <c r="C282" s="113"/>
      <c r="D282" s="113"/>
    </row>
    <row r="283" spans="2:4">
      <c r="B283" s="112"/>
      <c r="C283" s="113"/>
      <c r="D283" s="113"/>
    </row>
    <row r="284" spans="2:4">
      <c r="B284" s="112"/>
      <c r="C284" s="113"/>
      <c r="D284" s="113"/>
    </row>
    <row r="285" spans="2:4">
      <c r="B285" s="112"/>
      <c r="C285" s="113"/>
      <c r="D285" s="113"/>
    </row>
    <row r="286" spans="2:4">
      <c r="B286" s="112"/>
      <c r="C286" s="113"/>
      <c r="D286" s="113"/>
    </row>
    <row r="287" spans="2:4">
      <c r="B287" s="112"/>
      <c r="C287" s="113"/>
      <c r="D287" s="113"/>
    </row>
    <row r="288" spans="2:4">
      <c r="B288" s="112"/>
      <c r="C288" s="113"/>
      <c r="D288" s="113"/>
    </row>
    <row r="289" spans="2:4">
      <c r="B289" s="112"/>
      <c r="C289" s="113"/>
      <c r="D289" s="113"/>
    </row>
    <row r="290" spans="2:4">
      <c r="B290" s="112"/>
      <c r="C290" s="113"/>
      <c r="D290" s="113"/>
    </row>
    <row r="291" spans="2:4">
      <c r="B291" s="112"/>
      <c r="C291" s="113"/>
      <c r="D291" s="113"/>
    </row>
    <row r="292" spans="2:4">
      <c r="B292" s="112"/>
      <c r="C292" s="113"/>
      <c r="D292" s="113"/>
    </row>
    <row r="293" spans="2:4">
      <c r="B293" s="112"/>
      <c r="C293" s="113"/>
      <c r="D293" s="113"/>
    </row>
    <row r="294" spans="2:4">
      <c r="B294" s="112"/>
      <c r="C294" s="113"/>
      <c r="D294" s="113"/>
    </row>
    <row r="295" spans="2:4">
      <c r="B295" s="112"/>
      <c r="C295" s="113"/>
      <c r="D295" s="113"/>
    </row>
    <row r="296" spans="2:4">
      <c r="B296" s="112"/>
      <c r="C296" s="113"/>
      <c r="D296" s="113"/>
    </row>
    <row r="297" spans="2:4">
      <c r="B297" s="112"/>
      <c r="C297" s="113"/>
      <c r="D297" s="113"/>
    </row>
    <row r="298" spans="2:4">
      <c r="B298" s="112"/>
      <c r="C298" s="113"/>
      <c r="D298" s="113"/>
    </row>
    <row r="299" spans="2:4">
      <c r="B299" s="112"/>
      <c r="C299" s="113"/>
      <c r="D299" s="113"/>
    </row>
    <row r="300" spans="2:4">
      <c r="B300" s="112"/>
      <c r="C300" s="113"/>
      <c r="D300" s="113"/>
    </row>
    <row r="301" spans="2:4">
      <c r="B301" s="112"/>
      <c r="C301" s="113"/>
      <c r="D301" s="113"/>
    </row>
    <row r="302" spans="2:4">
      <c r="B302" s="112"/>
      <c r="C302" s="113"/>
      <c r="D302" s="113"/>
    </row>
    <row r="303" spans="2:4">
      <c r="B303" s="112"/>
      <c r="C303" s="113"/>
      <c r="D303" s="113"/>
    </row>
    <row r="304" spans="2:4">
      <c r="B304" s="112"/>
      <c r="C304" s="113"/>
      <c r="D304" s="113"/>
    </row>
    <row r="305" spans="2:4">
      <c r="B305" s="112"/>
      <c r="C305" s="113"/>
      <c r="D305" s="113"/>
    </row>
    <row r="306" spans="2:4">
      <c r="B306" s="112"/>
      <c r="C306" s="113"/>
      <c r="D306" s="113"/>
    </row>
    <row r="307" spans="2:4">
      <c r="B307" s="112"/>
      <c r="C307" s="113"/>
      <c r="D307" s="113"/>
    </row>
    <row r="308" spans="2:4">
      <c r="B308" s="112"/>
      <c r="C308" s="113"/>
      <c r="D308" s="113"/>
    </row>
    <row r="309" spans="2:4">
      <c r="B309" s="112"/>
      <c r="C309" s="113"/>
      <c r="D309" s="113"/>
    </row>
    <row r="310" spans="2:4">
      <c r="B310" s="112"/>
      <c r="C310" s="113"/>
      <c r="D310" s="113"/>
    </row>
    <row r="311" spans="2:4">
      <c r="B311" s="112"/>
      <c r="C311" s="113"/>
      <c r="D311" s="113"/>
    </row>
    <row r="312" spans="2:4">
      <c r="B312" s="112"/>
      <c r="C312" s="113"/>
      <c r="D312" s="113"/>
    </row>
    <row r="313" spans="2:4">
      <c r="B313" s="112"/>
      <c r="C313" s="113"/>
      <c r="D313" s="113"/>
    </row>
    <row r="314" spans="2:4">
      <c r="B314" s="112"/>
      <c r="C314" s="113"/>
      <c r="D314" s="113"/>
    </row>
    <row r="315" spans="2:4">
      <c r="B315" s="112"/>
      <c r="C315" s="113"/>
      <c r="D315" s="113"/>
    </row>
    <row r="316" spans="2:4">
      <c r="B316" s="112"/>
      <c r="C316" s="113"/>
      <c r="D316" s="113"/>
    </row>
    <row r="317" spans="2:4">
      <c r="B317" s="112"/>
      <c r="C317" s="113"/>
      <c r="D317" s="113"/>
    </row>
    <row r="318" spans="2:4">
      <c r="B318" s="112"/>
      <c r="C318" s="113"/>
      <c r="D318" s="113"/>
    </row>
    <row r="319" spans="2:4">
      <c r="B319" s="112"/>
      <c r="C319" s="113"/>
      <c r="D319" s="113"/>
    </row>
    <row r="320" spans="2:4">
      <c r="B320" s="112"/>
      <c r="C320" s="113"/>
      <c r="D320" s="113"/>
    </row>
    <row r="321" spans="2:4">
      <c r="B321" s="112"/>
      <c r="C321" s="113"/>
      <c r="D321" s="113"/>
    </row>
    <row r="322" spans="2:4">
      <c r="B322" s="112"/>
      <c r="C322" s="113"/>
      <c r="D322" s="113"/>
    </row>
    <row r="323" spans="2:4">
      <c r="B323" s="112"/>
      <c r="C323" s="113"/>
      <c r="D323" s="113"/>
    </row>
    <row r="324" spans="2:4">
      <c r="B324" s="112"/>
      <c r="C324" s="113"/>
      <c r="D324" s="113"/>
    </row>
    <row r="325" spans="2:4">
      <c r="B325" s="112"/>
      <c r="C325" s="113"/>
      <c r="D325" s="113"/>
    </row>
    <row r="326" spans="2:4">
      <c r="B326" s="112"/>
      <c r="C326" s="113"/>
      <c r="D326" s="113"/>
    </row>
    <row r="327" spans="2:4">
      <c r="B327" s="112"/>
      <c r="C327" s="113"/>
      <c r="D327" s="113"/>
    </row>
    <row r="328" spans="2:4">
      <c r="B328" s="112"/>
      <c r="C328" s="113"/>
      <c r="D328" s="113"/>
    </row>
    <row r="329" spans="2:4">
      <c r="B329" s="112"/>
      <c r="C329" s="113"/>
      <c r="D329" s="113"/>
    </row>
    <row r="330" spans="2:4">
      <c r="B330" s="112"/>
      <c r="C330" s="113"/>
      <c r="D330" s="113"/>
    </row>
    <row r="331" spans="2:4">
      <c r="B331" s="112"/>
      <c r="C331" s="113"/>
      <c r="D331" s="113"/>
    </row>
    <row r="332" spans="2:4">
      <c r="B332" s="112"/>
      <c r="C332" s="113"/>
      <c r="D332" s="113"/>
    </row>
    <row r="333" spans="2:4">
      <c r="B333" s="112"/>
      <c r="C333" s="113"/>
      <c r="D333" s="113"/>
    </row>
    <row r="334" spans="2:4">
      <c r="B334" s="112"/>
      <c r="C334" s="113"/>
      <c r="D334" s="113"/>
    </row>
    <row r="335" spans="2:4">
      <c r="B335" s="112"/>
      <c r="C335" s="113"/>
      <c r="D335" s="113"/>
    </row>
    <row r="336" spans="2:4">
      <c r="B336" s="112"/>
      <c r="C336" s="113"/>
      <c r="D336" s="113"/>
    </row>
    <row r="337" spans="2:4">
      <c r="B337" s="112"/>
      <c r="C337" s="113"/>
      <c r="D337" s="113"/>
    </row>
    <row r="338" spans="2:4">
      <c r="B338" s="112"/>
      <c r="C338" s="113"/>
      <c r="D338" s="113"/>
    </row>
    <row r="339" spans="2:4">
      <c r="B339" s="112"/>
      <c r="C339" s="113"/>
      <c r="D339" s="113"/>
    </row>
    <row r="340" spans="2:4">
      <c r="B340" s="112"/>
      <c r="C340" s="113"/>
      <c r="D340" s="113"/>
    </row>
    <row r="341" spans="2:4">
      <c r="B341" s="112"/>
      <c r="C341" s="113"/>
      <c r="D341" s="113"/>
    </row>
    <row r="342" spans="2:4">
      <c r="B342" s="112"/>
      <c r="C342" s="113"/>
      <c r="D342" s="113"/>
    </row>
    <row r="343" spans="2:4">
      <c r="B343" s="112"/>
      <c r="C343" s="113"/>
      <c r="D343" s="113"/>
    </row>
    <row r="344" spans="2:4">
      <c r="B344" s="112"/>
      <c r="C344" s="113"/>
      <c r="D344" s="113"/>
    </row>
    <row r="345" spans="2:4">
      <c r="B345" s="112"/>
      <c r="C345" s="113"/>
      <c r="D345" s="113"/>
    </row>
    <row r="346" spans="2:4">
      <c r="B346" s="112"/>
      <c r="C346" s="113"/>
      <c r="D346" s="113"/>
    </row>
    <row r="347" spans="2:4">
      <c r="B347" s="112"/>
      <c r="C347" s="113"/>
      <c r="D347" s="113"/>
    </row>
    <row r="348" spans="2:4">
      <c r="B348" s="112"/>
      <c r="C348" s="113"/>
      <c r="D348" s="113"/>
    </row>
    <row r="349" spans="2:4">
      <c r="B349" s="112"/>
      <c r="C349" s="113"/>
      <c r="D349" s="113"/>
    </row>
    <row r="350" spans="2:4">
      <c r="B350" s="112"/>
      <c r="C350" s="113"/>
      <c r="D350" s="113"/>
    </row>
    <row r="351" spans="2:4">
      <c r="B351" s="112"/>
      <c r="C351" s="113"/>
      <c r="D351" s="113"/>
    </row>
    <row r="352" spans="2:4">
      <c r="B352" s="112"/>
      <c r="C352" s="113"/>
      <c r="D352" s="113"/>
    </row>
    <row r="353" spans="2:4">
      <c r="B353" s="112"/>
      <c r="C353" s="113"/>
      <c r="D353" s="113"/>
    </row>
    <row r="354" spans="2:4">
      <c r="B354" s="112"/>
      <c r="C354" s="113"/>
      <c r="D354" s="113"/>
    </row>
    <row r="355" spans="2:4">
      <c r="B355" s="112"/>
      <c r="C355" s="113"/>
      <c r="D355" s="113"/>
    </row>
    <row r="356" spans="2:4">
      <c r="B356" s="112"/>
      <c r="C356" s="113"/>
      <c r="D356" s="113"/>
    </row>
    <row r="357" spans="2:4">
      <c r="B357" s="112"/>
      <c r="C357" s="113"/>
      <c r="D357" s="113"/>
    </row>
    <row r="358" spans="2:4">
      <c r="B358" s="112"/>
      <c r="C358" s="113"/>
      <c r="D358" s="113"/>
    </row>
    <row r="359" spans="2:4">
      <c r="B359" s="112"/>
      <c r="C359" s="113"/>
      <c r="D359" s="113"/>
    </row>
    <row r="360" spans="2:4">
      <c r="B360" s="112"/>
      <c r="C360" s="113"/>
      <c r="D360" s="113"/>
    </row>
    <row r="361" spans="2:4">
      <c r="B361" s="112"/>
      <c r="C361" s="113"/>
      <c r="D361" s="113"/>
    </row>
    <row r="362" spans="2:4">
      <c r="B362" s="112"/>
      <c r="C362" s="113"/>
      <c r="D362" s="113"/>
    </row>
    <row r="363" spans="2:4">
      <c r="B363" s="112"/>
      <c r="C363" s="113"/>
      <c r="D363" s="113"/>
    </row>
    <row r="364" spans="2:4">
      <c r="B364" s="112"/>
      <c r="C364" s="113"/>
      <c r="D364" s="113"/>
    </row>
    <row r="365" spans="2:4">
      <c r="B365" s="112"/>
      <c r="C365" s="113"/>
      <c r="D365" s="113"/>
    </row>
    <row r="366" spans="2:4">
      <c r="B366" s="112"/>
      <c r="C366" s="113"/>
      <c r="D366" s="113"/>
    </row>
    <row r="367" spans="2:4">
      <c r="B367" s="112"/>
      <c r="C367" s="113"/>
      <c r="D367" s="113"/>
    </row>
    <row r="368" spans="2:4">
      <c r="B368" s="112"/>
      <c r="C368" s="113"/>
      <c r="D368" s="113"/>
    </row>
    <row r="369" spans="2:4">
      <c r="B369" s="112"/>
      <c r="C369" s="113"/>
      <c r="D369" s="113"/>
    </row>
    <row r="370" spans="2:4">
      <c r="B370" s="112"/>
      <c r="C370" s="113"/>
      <c r="D370" s="113"/>
    </row>
    <row r="371" spans="2:4">
      <c r="B371" s="112"/>
      <c r="C371" s="113"/>
      <c r="D371" s="113"/>
    </row>
    <row r="372" spans="2:4">
      <c r="B372" s="112"/>
      <c r="C372" s="113"/>
      <c r="D372" s="113"/>
    </row>
    <row r="373" spans="2:4">
      <c r="B373" s="112"/>
      <c r="C373" s="113"/>
      <c r="D373" s="113"/>
    </row>
    <row r="374" spans="2:4">
      <c r="B374" s="112"/>
      <c r="C374" s="113"/>
      <c r="D374" s="113"/>
    </row>
    <row r="375" spans="2:4">
      <c r="B375" s="112"/>
      <c r="C375" s="113"/>
      <c r="D375" s="113"/>
    </row>
    <row r="376" spans="2:4">
      <c r="B376" s="112"/>
      <c r="C376" s="113"/>
      <c r="D376" s="113"/>
    </row>
    <row r="377" spans="2:4">
      <c r="B377" s="112"/>
      <c r="C377" s="113"/>
      <c r="D377" s="113"/>
    </row>
    <row r="378" spans="2:4">
      <c r="B378" s="112"/>
      <c r="C378" s="113"/>
      <c r="D378" s="113"/>
    </row>
    <row r="379" spans="2:4">
      <c r="B379" s="112"/>
      <c r="C379" s="113"/>
      <c r="D379" s="113"/>
    </row>
    <row r="380" spans="2:4">
      <c r="B380" s="112"/>
      <c r="C380" s="113"/>
      <c r="D380" s="113"/>
    </row>
    <row r="381" spans="2:4">
      <c r="B381" s="112"/>
      <c r="C381" s="113"/>
      <c r="D381" s="113"/>
    </row>
    <row r="382" spans="2:4">
      <c r="B382" s="112"/>
      <c r="C382" s="113"/>
      <c r="D382" s="113"/>
    </row>
    <row r="383" spans="2:4">
      <c r="B383" s="112"/>
      <c r="C383" s="113"/>
      <c r="D383" s="113"/>
    </row>
    <row r="384" spans="2:4">
      <c r="B384" s="112"/>
      <c r="C384" s="113"/>
      <c r="D384" s="113"/>
    </row>
    <row r="385" spans="2:4">
      <c r="B385" s="112"/>
      <c r="C385" s="113"/>
      <c r="D385" s="113"/>
    </row>
    <row r="386" spans="2:4">
      <c r="B386" s="112"/>
      <c r="C386" s="113"/>
      <c r="D386" s="113"/>
    </row>
    <row r="387" spans="2:4">
      <c r="B387" s="112"/>
      <c r="C387" s="113"/>
      <c r="D387" s="113"/>
    </row>
    <row r="388" spans="2:4">
      <c r="B388" s="112"/>
      <c r="C388" s="113"/>
      <c r="D388" s="113"/>
    </row>
    <row r="389" spans="2:4">
      <c r="B389" s="112"/>
      <c r="C389" s="113"/>
      <c r="D389" s="113"/>
    </row>
    <row r="390" spans="2:4">
      <c r="B390" s="112"/>
      <c r="C390" s="113"/>
      <c r="D390" s="113"/>
    </row>
    <row r="391" spans="2:4">
      <c r="B391" s="112"/>
      <c r="C391" s="113"/>
      <c r="D391" s="113"/>
    </row>
    <row r="392" spans="2:4">
      <c r="B392" s="112"/>
      <c r="C392" s="113"/>
      <c r="D392" s="113"/>
    </row>
    <row r="393" spans="2:4">
      <c r="B393" s="112"/>
      <c r="C393" s="113"/>
      <c r="D393" s="113"/>
    </row>
    <row r="394" spans="2:4">
      <c r="B394" s="112"/>
      <c r="C394" s="113"/>
      <c r="D394" s="113"/>
    </row>
    <row r="395" spans="2:4">
      <c r="B395" s="112"/>
      <c r="C395" s="113"/>
      <c r="D395" s="113"/>
    </row>
    <row r="396" spans="2:4">
      <c r="B396" s="112"/>
      <c r="C396" s="113"/>
      <c r="D396" s="113"/>
    </row>
    <row r="397" spans="2:4">
      <c r="B397" s="112"/>
      <c r="C397" s="113"/>
      <c r="D397" s="113"/>
    </row>
    <row r="398" spans="2:4">
      <c r="B398" s="112"/>
      <c r="C398" s="113"/>
      <c r="D398" s="113"/>
    </row>
    <row r="399" spans="2:4">
      <c r="B399" s="112"/>
      <c r="C399" s="113"/>
      <c r="D399" s="113"/>
    </row>
    <row r="400" spans="2:4">
      <c r="B400" s="112"/>
      <c r="C400" s="113"/>
      <c r="D400" s="113"/>
    </row>
    <row r="401" spans="2:4">
      <c r="B401" s="112"/>
      <c r="C401" s="113"/>
      <c r="D401" s="113"/>
    </row>
    <row r="402" spans="2:4">
      <c r="B402" s="112"/>
      <c r="C402" s="113"/>
      <c r="D402" s="113"/>
    </row>
    <row r="403" spans="2:4">
      <c r="B403" s="112"/>
      <c r="C403" s="113"/>
      <c r="D403" s="113"/>
    </row>
    <row r="404" spans="2:4">
      <c r="B404" s="112"/>
      <c r="C404" s="113"/>
      <c r="D404" s="113"/>
    </row>
    <row r="405" spans="2:4">
      <c r="B405" s="112"/>
      <c r="C405" s="113"/>
      <c r="D405" s="113"/>
    </row>
    <row r="406" spans="2:4">
      <c r="B406" s="112"/>
      <c r="C406" s="113"/>
      <c r="D406" s="113"/>
    </row>
    <row r="407" spans="2:4">
      <c r="B407" s="112"/>
      <c r="C407" s="113"/>
      <c r="D407" s="113"/>
    </row>
    <row r="408" spans="2:4">
      <c r="B408" s="112"/>
      <c r="C408" s="113"/>
      <c r="D408" s="113"/>
    </row>
    <row r="409" spans="2:4">
      <c r="B409" s="112"/>
      <c r="C409" s="113"/>
      <c r="D409" s="113"/>
    </row>
    <row r="410" spans="2:4">
      <c r="B410" s="112"/>
      <c r="C410" s="113"/>
      <c r="D410" s="113"/>
    </row>
    <row r="411" spans="2:4">
      <c r="B411" s="112"/>
      <c r="C411" s="113"/>
      <c r="D411" s="113"/>
    </row>
    <row r="412" spans="2:4">
      <c r="B412" s="112"/>
      <c r="C412" s="113"/>
      <c r="D412" s="113"/>
    </row>
    <row r="413" spans="2:4">
      <c r="B413" s="112"/>
      <c r="C413" s="113"/>
      <c r="D413" s="113"/>
    </row>
    <row r="414" spans="2:4">
      <c r="B414" s="112"/>
      <c r="C414" s="113"/>
      <c r="D414" s="113"/>
    </row>
    <row r="415" spans="2:4">
      <c r="B415" s="112"/>
      <c r="C415" s="113"/>
      <c r="D415" s="113"/>
    </row>
    <row r="416" spans="2:4">
      <c r="B416" s="112"/>
      <c r="C416" s="113"/>
      <c r="D416" s="113"/>
    </row>
    <row r="417" spans="2:4">
      <c r="B417" s="112"/>
      <c r="C417" s="113"/>
      <c r="D417" s="113"/>
    </row>
    <row r="418" spans="2:4">
      <c r="B418" s="112"/>
      <c r="C418" s="113"/>
      <c r="D418" s="113"/>
    </row>
    <row r="419" spans="2:4">
      <c r="B419" s="112"/>
      <c r="C419" s="113"/>
      <c r="D419" s="113"/>
    </row>
    <row r="420" spans="2:4">
      <c r="B420" s="112"/>
      <c r="C420" s="113"/>
      <c r="D420" s="113"/>
    </row>
    <row r="421" spans="2:4">
      <c r="B421" s="112"/>
      <c r="C421" s="113"/>
      <c r="D421" s="113"/>
    </row>
    <row r="422" spans="2:4">
      <c r="B422" s="112"/>
      <c r="C422" s="113"/>
      <c r="D422" s="113"/>
    </row>
    <row r="423" spans="2:4">
      <c r="B423" s="112"/>
      <c r="C423" s="113"/>
      <c r="D423" s="113"/>
    </row>
    <row r="424" spans="2:4">
      <c r="B424" s="112"/>
      <c r="C424" s="113"/>
      <c r="D424" s="113"/>
    </row>
    <row r="425" spans="2:4">
      <c r="B425" s="112"/>
      <c r="C425" s="113"/>
      <c r="D425" s="113"/>
    </row>
    <row r="426" spans="2:4">
      <c r="B426" s="112"/>
      <c r="C426" s="113"/>
      <c r="D426" s="113"/>
    </row>
    <row r="427" spans="2:4">
      <c r="B427" s="112"/>
      <c r="C427" s="113"/>
      <c r="D427" s="113"/>
    </row>
    <row r="428" spans="2:4">
      <c r="B428" s="112"/>
      <c r="C428" s="113"/>
      <c r="D428" s="113"/>
    </row>
    <row r="429" spans="2:4">
      <c r="B429" s="112"/>
      <c r="C429" s="113"/>
      <c r="D429" s="113"/>
    </row>
    <row r="430" spans="2:4">
      <c r="B430" s="112"/>
      <c r="C430" s="113"/>
      <c r="D430" s="113"/>
    </row>
    <row r="431" spans="2:4">
      <c r="B431" s="112"/>
      <c r="C431" s="113"/>
      <c r="D431" s="113"/>
    </row>
    <row r="432" spans="2:4">
      <c r="B432" s="112"/>
      <c r="C432" s="113"/>
      <c r="D432" s="113"/>
    </row>
    <row r="433" spans="2:4">
      <c r="B433" s="112"/>
      <c r="C433" s="113"/>
      <c r="D433" s="113"/>
    </row>
    <row r="434" spans="2:4">
      <c r="B434" s="112"/>
      <c r="C434" s="113"/>
      <c r="D434" s="113"/>
    </row>
    <row r="435" spans="2:4">
      <c r="B435" s="112"/>
      <c r="C435" s="113"/>
      <c r="D435" s="113"/>
    </row>
    <row r="436" spans="2:4">
      <c r="B436" s="112"/>
      <c r="C436" s="113"/>
      <c r="D436" s="113"/>
    </row>
    <row r="437" spans="2:4">
      <c r="B437" s="112"/>
      <c r="C437" s="113"/>
      <c r="D437" s="113"/>
    </row>
    <row r="438" spans="2:4">
      <c r="B438" s="112"/>
      <c r="C438" s="113"/>
      <c r="D438" s="113"/>
    </row>
    <row r="439" spans="2:4">
      <c r="B439" s="112"/>
      <c r="C439" s="113"/>
      <c r="D439" s="113"/>
    </row>
    <row r="440" spans="2:4">
      <c r="B440" s="112"/>
      <c r="C440" s="113"/>
      <c r="D440" s="113"/>
    </row>
    <row r="441" spans="2:4">
      <c r="B441" s="112"/>
      <c r="C441" s="113"/>
      <c r="D441" s="113"/>
    </row>
    <row r="442" spans="2:4">
      <c r="B442" s="112"/>
      <c r="C442" s="113"/>
      <c r="D442" s="113"/>
    </row>
    <row r="443" spans="2:4">
      <c r="B443" s="112"/>
      <c r="C443" s="113"/>
      <c r="D443" s="113"/>
    </row>
    <row r="444" spans="2:4">
      <c r="B444" s="112"/>
      <c r="C444" s="113"/>
      <c r="D444" s="113"/>
    </row>
    <row r="445" spans="2:4">
      <c r="B445" s="112"/>
      <c r="C445" s="113"/>
      <c r="D445" s="113"/>
    </row>
    <row r="446" spans="2:4">
      <c r="B446" s="112"/>
      <c r="C446" s="113"/>
      <c r="D446" s="113"/>
    </row>
    <row r="447" spans="2:4">
      <c r="B447" s="112"/>
      <c r="C447" s="113"/>
      <c r="D447" s="113"/>
    </row>
    <row r="448" spans="2:4">
      <c r="B448" s="112"/>
      <c r="C448" s="113"/>
      <c r="D448" s="113"/>
    </row>
    <row r="449" spans="2:4">
      <c r="B449" s="112"/>
      <c r="C449" s="113"/>
      <c r="D449" s="113"/>
    </row>
    <row r="450" spans="2:4">
      <c r="B450" s="112"/>
      <c r="C450" s="113"/>
      <c r="D450" s="113"/>
    </row>
    <row r="451" spans="2:4">
      <c r="B451" s="112"/>
      <c r="C451" s="113"/>
      <c r="D451" s="113"/>
    </row>
    <row r="452" spans="2:4">
      <c r="B452" s="112"/>
      <c r="C452" s="113"/>
      <c r="D452" s="113"/>
    </row>
    <row r="453" spans="2:4">
      <c r="B453" s="112"/>
      <c r="C453" s="113"/>
      <c r="D453" s="113"/>
    </row>
    <row r="454" spans="2:4">
      <c r="B454" s="112"/>
      <c r="C454" s="113"/>
      <c r="D454" s="113"/>
    </row>
    <row r="455" spans="2:4">
      <c r="B455" s="112"/>
      <c r="C455" s="113"/>
      <c r="D455" s="113"/>
    </row>
    <row r="456" spans="2:4">
      <c r="B456" s="112"/>
      <c r="C456" s="113"/>
      <c r="D456" s="113"/>
    </row>
    <row r="457" spans="2:4">
      <c r="B457" s="112"/>
      <c r="C457" s="113"/>
      <c r="D457" s="113"/>
    </row>
    <row r="458" spans="2:4">
      <c r="B458" s="112"/>
      <c r="C458" s="113"/>
      <c r="D458" s="113"/>
    </row>
    <row r="459" spans="2:4">
      <c r="B459" s="112"/>
      <c r="C459" s="113"/>
      <c r="D459" s="113"/>
    </row>
    <row r="460" spans="2:4">
      <c r="B460" s="112"/>
      <c r="C460" s="113"/>
      <c r="D460" s="113"/>
    </row>
    <row r="461" spans="2:4">
      <c r="B461" s="112"/>
      <c r="C461" s="113"/>
      <c r="D461" s="113"/>
    </row>
    <row r="462" spans="2:4">
      <c r="B462" s="112"/>
      <c r="C462" s="113"/>
      <c r="D462" s="113"/>
    </row>
    <row r="463" spans="2:4">
      <c r="B463" s="112"/>
      <c r="C463" s="113"/>
      <c r="D463" s="113"/>
    </row>
    <row r="464" spans="2:4">
      <c r="B464" s="112"/>
      <c r="C464" s="113"/>
      <c r="D464" s="113"/>
    </row>
    <row r="465" spans="2:4">
      <c r="B465" s="112"/>
      <c r="C465" s="113"/>
      <c r="D465" s="113"/>
    </row>
    <row r="466" spans="2:4">
      <c r="B466" s="112"/>
      <c r="C466" s="113"/>
      <c r="D466" s="113"/>
    </row>
    <row r="467" spans="2:4">
      <c r="B467" s="112"/>
      <c r="C467" s="113"/>
      <c r="D467" s="113"/>
    </row>
    <row r="468" spans="2:4">
      <c r="B468" s="112"/>
      <c r="C468" s="113"/>
      <c r="D468" s="113"/>
    </row>
    <row r="469" spans="2:4">
      <c r="B469" s="112"/>
      <c r="C469" s="113"/>
      <c r="D469" s="113"/>
    </row>
    <row r="470" spans="2:4">
      <c r="B470" s="112"/>
      <c r="C470" s="113"/>
      <c r="D470" s="113"/>
    </row>
    <row r="471" spans="2:4">
      <c r="B471" s="112"/>
      <c r="C471" s="113"/>
      <c r="D471" s="113"/>
    </row>
    <row r="472" spans="2:4">
      <c r="B472" s="112"/>
      <c r="C472" s="113"/>
      <c r="D472" s="113"/>
    </row>
    <row r="473" spans="2:4">
      <c r="B473" s="112"/>
      <c r="C473" s="113"/>
      <c r="D473" s="113"/>
    </row>
    <row r="474" spans="2:4">
      <c r="B474" s="112"/>
      <c r="C474" s="113"/>
      <c r="D474" s="113"/>
    </row>
    <row r="475" spans="2:4">
      <c r="B475" s="112"/>
      <c r="C475" s="113"/>
      <c r="D475" s="113"/>
    </row>
    <row r="476" spans="2:4">
      <c r="B476" s="112"/>
      <c r="C476" s="113"/>
      <c r="D476" s="113"/>
    </row>
    <row r="477" spans="2:4">
      <c r="B477" s="112"/>
      <c r="C477" s="113"/>
      <c r="D477" s="113"/>
    </row>
    <row r="478" spans="2:4">
      <c r="B478" s="112"/>
      <c r="C478" s="113"/>
      <c r="D478" s="113"/>
    </row>
    <row r="479" spans="2:4">
      <c r="B479" s="112"/>
      <c r="C479" s="113"/>
      <c r="D479" s="113"/>
    </row>
    <row r="480" spans="2:4">
      <c r="B480" s="112"/>
      <c r="C480" s="113"/>
      <c r="D480" s="113"/>
    </row>
    <row r="481" spans="2:4">
      <c r="B481" s="112"/>
      <c r="C481" s="113"/>
      <c r="D481" s="113"/>
    </row>
    <row r="482" spans="2:4">
      <c r="B482" s="112"/>
      <c r="C482" s="113"/>
      <c r="D482" s="113"/>
    </row>
    <row r="483" spans="2:4">
      <c r="B483" s="112"/>
      <c r="C483" s="113"/>
      <c r="D483" s="113"/>
    </row>
    <row r="484" spans="2:4">
      <c r="B484" s="112"/>
      <c r="C484" s="113"/>
      <c r="D484" s="113"/>
    </row>
    <row r="485" spans="2:4">
      <c r="B485" s="112"/>
      <c r="C485" s="113"/>
      <c r="D485" s="113"/>
    </row>
    <row r="486" spans="2:4">
      <c r="B486" s="112"/>
      <c r="C486" s="113"/>
      <c r="D486" s="113"/>
    </row>
    <row r="487" spans="2:4">
      <c r="B487" s="112"/>
      <c r="C487" s="113"/>
      <c r="D487" s="113"/>
    </row>
    <row r="488" spans="2:4">
      <c r="B488" s="112"/>
      <c r="C488" s="113"/>
      <c r="D488" s="113"/>
    </row>
    <row r="489" spans="2:4">
      <c r="B489" s="112"/>
      <c r="C489" s="113"/>
      <c r="D489" s="113"/>
    </row>
    <row r="490" spans="2:4">
      <c r="B490" s="112"/>
      <c r="C490" s="113"/>
      <c r="D490" s="113"/>
    </row>
    <row r="491" spans="2:4">
      <c r="B491" s="112"/>
      <c r="C491" s="113"/>
      <c r="D491" s="113"/>
    </row>
    <row r="492" spans="2:4">
      <c r="B492" s="112"/>
      <c r="C492" s="113"/>
      <c r="D492" s="113"/>
    </row>
    <row r="493" spans="2:4">
      <c r="B493" s="112"/>
      <c r="C493" s="113"/>
      <c r="D493" s="113"/>
    </row>
    <row r="494" spans="2:4">
      <c r="B494" s="112"/>
      <c r="C494" s="113"/>
      <c r="D494" s="113"/>
    </row>
    <row r="495" spans="2:4">
      <c r="B495" s="112"/>
      <c r="C495" s="113"/>
      <c r="D495" s="113"/>
    </row>
    <row r="496" spans="2:4">
      <c r="B496" s="112"/>
      <c r="C496" s="113"/>
      <c r="D496" s="113"/>
    </row>
    <row r="497" spans="2:4">
      <c r="B497" s="112"/>
      <c r="C497" s="113"/>
      <c r="D497" s="113"/>
    </row>
    <row r="498" spans="2:4">
      <c r="B498" s="112"/>
      <c r="C498" s="113"/>
      <c r="D498" s="113"/>
    </row>
    <row r="499" spans="2:4">
      <c r="B499" s="112"/>
      <c r="C499" s="113"/>
      <c r="D499" s="113"/>
    </row>
    <row r="500" spans="2:4">
      <c r="B500" s="112"/>
      <c r="C500" s="113"/>
      <c r="D500" s="113"/>
    </row>
    <row r="501" spans="2:4">
      <c r="B501" s="112"/>
      <c r="C501" s="113"/>
      <c r="D501" s="113"/>
    </row>
    <row r="502" spans="2:4">
      <c r="B502" s="112"/>
      <c r="C502" s="113"/>
      <c r="D502" s="113"/>
    </row>
    <row r="503" spans="2:4">
      <c r="B503" s="112"/>
      <c r="C503" s="113"/>
      <c r="D503" s="113"/>
    </row>
    <row r="504" spans="2:4">
      <c r="B504" s="112"/>
      <c r="C504" s="113"/>
      <c r="D504" s="113"/>
    </row>
    <row r="505" spans="2:4">
      <c r="B505" s="112"/>
      <c r="C505" s="113"/>
      <c r="D505" s="113"/>
    </row>
    <row r="506" spans="2:4">
      <c r="B506" s="112"/>
      <c r="C506" s="113"/>
      <c r="D506" s="113"/>
    </row>
    <row r="507" spans="2:4">
      <c r="B507" s="112"/>
      <c r="C507" s="113"/>
      <c r="D507" s="113"/>
    </row>
    <row r="508" spans="2:4">
      <c r="B508" s="112"/>
      <c r="C508" s="113"/>
      <c r="D508" s="113"/>
    </row>
    <row r="509" spans="2:4">
      <c r="B509" s="112"/>
      <c r="C509" s="113"/>
      <c r="D509" s="113"/>
    </row>
    <row r="510" spans="2:4">
      <c r="B510" s="112"/>
      <c r="C510" s="113"/>
      <c r="D510" s="113"/>
    </row>
    <row r="511" spans="2:4">
      <c r="B511" s="112"/>
      <c r="C511" s="113"/>
      <c r="D511" s="113"/>
    </row>
    <row r="512" spans="2:4">
      <c r="B512" s="112"/>
      <c r="C512" s="113"/>
      <c r="D512" s="113"/>
    </row>
    <row r="513" spans="2:4">
      <c r="B513" s="112"/>
      <c r="C513" s="113"/>
      <c r="D513" s="113"/>
    </row>
    <row r="514" spans="2:4">
      <c r="B514" s="112"/>
      <c r="C514" s="113"/>
      <c r="D514" s="113"/>
    </row>
    <row r="515" spans="2:4">
      <c r="B515" s="112"/>
      <c r="C515" s="113"/>
      <c r="D515" s="113"/>
    </row>
    <row r="516" spans="2:4">
      <c r="B516" s="112"/>
      <c r="C516" s="113"/>
      <c r="D516" s="113"/>
    </row>
    <row r="517" spans="2:4">
      <c r="B517" s="112"/>
      <c r="C517" s="113"/>
      <c r="D517" s="113"/>
    </row>
    <row r="518" spans="2:4">
      <c r="B518" s="112"/>
      <c r="C518" s="113"/>
      <c r="D518" s="113"/>
    </row>
    <row r="519" spans="2:4">
      <c r="B519" s="112"/>
      <c r="C519" s="113"/>
      <c r="D519" s="113"/>
    </row>
    <row r="520" spans="2:4">
      <c r="B520" s="112"/>
      <c r="C520" s="113"/>
      <c r="D520" s="113"/>
    </row>
    <row r="521" spans="2:4">
      <c r="B521" s="112"/>
      <c r="C521" s="113"/>
      <c r="D521" s="113"/>
    </row>
    <row r="522" spans="2:4">
      <c r="B522" s="112"/>
      <c r="C522" s="113"/>
      <c r="D522" s="113"/>
    </row>
    <row r="523" spans="2:4">
      <c r="B523" s="112"/>
      <c r="C523" s="113"/>
      <c r="D523" s="113"/>
    </row>
    <row r="524" spans="2:4">
      <c r="B524" s="112"/>
      <c r="C524" s="113"/>
      <c r="D524" s="113"/>
    </row>
    <row r="525" spans="2:4">
      <c r="B525" s="112"/>
      <c r="C525" s="113"/>
      <c r="D525" s="113"/>
    </row>
    <row r="526" spans="2:4">
      <c r="B526" s="112"/>
      <c r="C526" s="113"/>
      <c r="D526" s="113"/>
    </row>
    <row r="527" spans="2:4">
      <c r="B527" s="112"/>
      <c r="C527" s="113"/>
      <c r="D527" s="113"/>
    </row>
    <row r="528" spans="2:4">
      <c r="B528" s="112"/>
      <c r="C528" s="113"/>
      <c r="D528" s="113"/>
    </row>
    <row r="529" spans="2:4">
      <c r="B529" s="112"/>
      <c r="C529" s="113"/>
      <c r="D529" s="113"/>
    </row>
    <row r="530" spans="2:4">
      <c r="B530" s="112"/>
      <c r="C530" s="113"/>
      <c r="D530" s="113"/>
    </row>
    <row r="531" spans="2:4">
      <c r="B531" s="112"/>
      <c r="C531" s="113"/>
      <c r="D531" s="113"/>
    </row>
    <row r="532" spans="2:4">
      <c r="B532" s="112"/>
      <c r="C532" s="113"/>
      <c r="D532" s="113"/>
    </row>
    <row r="533" spans="2:4">
      <c r="B533" s="112"/>
      <c r="C533" s="113"/>
      <c r="D533" s="113"/>
    </row>
    <row r="534" spans="2:4">
      <c r="B534" s="112"/>
      <c r="C534" s="113"/>
      <c r="D534" s="113"/>
    </row>
    <row r="535" spans="2:4">
      <c r="B535" s="112"/>
      <c r="C535" s="113"/>
      <c r="D535" s="113"/>
    </row>
    <row r="536" spans="2:4">
      <c r="B536" s="112"/>
      <c r="C536" s="113"/>
      <c r="D536" s="113"/>
    </row>
    <row r="537" spans="2:4">
      <c r="B537" s="112"/>
      <c r="C537" s="113"/>
      <c r="D537" s="113"/>
    </row>
    <row r="538" spans="2:4">
      <c r="B538" s="112"/>
      <c r="C538" s="113"/>
      <c r="D538" s="113"/>
    </row>
    <row r="539" spans="2:4">
      <c r="B539" s="112"/>
      <c r="C539" s="113"/>
      <c r="D539" s="113"/>
    </row>
    <row r="540" spans="2:4">
      <c r="B540" s="112"/>
      <c r="C540" s="113"/>
      <c r="D540" s="113"/>
    </row>
    <row r="541" spans="2:4">
      <c r="B541" s="112"/>
      <c r="C541" s="113"/>
      <c r="D541" s="113"/>
    </row>
    <row r="542" spans="2:4">
      <c r="B542" s="112"/>
      <c r="C542" s="113"/>
      <c r="D542" s="113"/>
    </row>
    <row r="543" spans="2:4">
      <c r="B543" s="112"/>
      <c r="C543" s="113"/>
      <c r="D543" s="113"/>
    </row>
    <row r="544" spans="2:4">
      <c r="B544" s="112"/>
      <c r="C544" s="113"/>
      <c r="D544" s="113"/>
    </row>
    <row r="545" spans="2:4">
      <c r="B545" s="112"/>
      <c r="C545" s="113"/>
      <c r="D545" s="113"/>
    </row>
    <row r="546" spans="2:4">
      <c r="B546" s="112"/>
      <c r="C546" s="113"/>
      <c r="D546" s="113"/>
    </row>
    <row r="547" spans="2:4">
      <c r="B547" s="112"/>
      <c r="C547" s="113"/>
      <c r="D547" s="113"/>
    </row>
    <row r="548" spans="2:4">
      <c r="B548" s="112"/>
      <c r="C548" s="113"/>
      <c r="D548" s="113"/>
    </row>
    <row r="549" spans="2:4">
      <c r="B549" s="112"/>
      <c r="C549" s="113"/>
      <c r="D549" s="113"/>
    </row>
    <row r="550" spans="2:4">
      <c r="B550" s="112"/>
      <c r="C550" s="113"/>
      <c r="D550" s="113"/>
    </row>
    <row r="551" spans="2:4">
      <c r="B551" s="112"/>
      <c r="C551" s="113"/>
      <c r="D551" s="113"/>
    </row>
    <row r="552" spans="2:4">
      <c r="B552" s="112"/>
      <c r="C552" s="113"/>
      <c r="D552" s="113"/>
    </row>
    <row r="553" spans="2:4">
      <c r="B553" s="112"/>
      <c r="C553" s="113"/>
      <c r="D553" s="113"/>
    </row>
    <row r="554" spans="2:4">
      <c r="B554" s="112"/>
      <c r="C554" s="113"/>
      <c r="D554" s="113"/>
    </row>
    <row r="555" spans="2:4">
      <c r="B555" s="112"/>
      <c r="C555" s="113"/>
      <c r="D555" s="113"/>
    </row>
    <row r="556" spans="2:4">
      <c r="B556" s="112"/>
      <c r="C556" s="113"/>
      <c r="D556" s="113"/>
    </row>
    <row r="557" spans="2:4">
      <c r="B557" s="112"/>
      <c r="C557" s="113"/>
      <c r="D557" s="113"/>
    </row>
    <row r="558" spans="2:4">
      <c r="B558" s="112"/>
      <c r="C558" s="113"/>
      <c r="D558" s="113"/>
    </row>
    <row r="559" spans="2:4">
      <c r="B559" s="112"/>
      <c r="C559" s="113"/>
      <c r="D559" s="113"/>
    </row>
    <row r="560" spans="2:4">
      <c r="B560" s="112"/>
      <c r="C560" s="113"/>
      <c r="D560" s="113"/>
    </row>
    <row r="561" spans="2:4">
      <c r="B561" s="112"/>
      <c r="C561" s="113"/>
      <c r="D561" s="113"/>
    </row>
    <row r="562" spans="2:4">
      <c r="B562" s="112"/>
      <c r="C562" s="113"/>
      <c r="D562" s="113"/>
    </row>
    <row r="563" spans="2:4">
      <c r="B563" s="112"/>
      <c r="C563" s="113"/>
      <c r="D563" s="113"/>
    </row>
    <row r="564" spans="2:4">
      <c r="B564" s="112"/>
      <c r="C564" s="113"/>
      <c r="D564" s="113"/>
    </row>
    <row r="565" spans="2:4">
      <c r="B565" s="112"/>
      <c r="C565" s="113"/>
      <c r="D565" s="113"/>
    </row>
    <row r="566" spans="2:4">
      <c r="B566" s="112"/>
      <c r="C566" s="113"/>
      <c r="D566" s="113"/>
    </row>
    <row r="567" spans="2:4">
      <c r="B567" s="112"/>
      <c r="C567" s="113"/>
      <c r="D567" s="113"/>
    </row>
    <row r="568" spans="2:4">
      <c r="B568" s="112"/>
      <c r="C568" s="113"/>
      <c r="D568" s="113"/>
    </row>
    <row r="569" spans="2:4">
      <c r="B569" s="112"/>
      <c r="C569" s="113"/>
      <c r="D569" s="113"/>
    </row>
    <row r="570" spans="2:4">
      <c r="B570" s="112"/>
      <c r="C570" s="113"/>
      <c r="D570" s="113"/>
    </row>
    <row r="571" spans="2:4">
      <c r="B571" s="112"/>
      <c r="C571" s="113"/>
      <c r="D571" s="113"/>
    </row>
    <row r="572" spans="2:4">
      <c r="B572" s="112"/>
      <c r="C572" s="113"/>
      <c r="D572" s="113"/>
    </row>
    <row r="573" spans="2:4">
      <c r="B573" s="112"/>
      <c r="C573" s="113"/>
      <c r="D573" s="113"/>
    </row>
    <row r="574" spans="2:4">
      <c r="B574" s="112"/>
      <c r="C574" s="113"/>
      <c r="D574" s="113"/>
    </row>
    <row r="575" spans="2:4">
      <c r="B575" s="112"/>
      <c r="C575" s="113"/>
      <c r="D575" s="113"/>
    </row>
    <row r="576" spans="2:4">
      <c r="B576" s="112"/>
      <c r="C576" s="113"/>
      <c r="D576" s="113"/>
    </row>
    <row r="577" spans="2:4">
      <c r="B577" s="112"/>
      <c r="C577" s="113"/>
      <c r="D577" s="113"/>
    </row>
    <row r="578" spans="2:4">
      <c r="B578" s="112"/>
      <c r="C578" s="113"/>
      <c r="D578" s="113"/>
    </row>
    <row r="579" spans="2:4">
      <c r="B579" s="112"/>
      <c r="C579" s="113"/>
      <c r="D579" s="113"/>
    </row>
    <row r="580" spans="2:4">
      <c r="B580" s="112"/>
      <c r="C580" s="113"/>
      <c r="D580" s="113"/>
    </row>
    <row r="581" spans="2:4">
      <c r="B581" s="112"/>
      <c r="C581" s="113"/>
      <c r="D581" s="113"/>
    </row>
    <row r="582" spans="2:4">
      <c r="B582" s="112"/>
      <c r="C582" s="113"/>
      <c r="D582" s="113"/>
    </row>
    <row r="583" spans="2:4">
      <c r="B583" s="112"/>
      <c r="C583" s="113"/>
      <c r="D583" s="113"/>
    </row>
    <row r="584" spans="2:4">
      <c r="B584" s="112"/>
      <c r="C584" s="113"/>
      <c r="D584" s="113"/>
    </row>
    <row r="585" spans="2:4">
      <c r="B585" s="112"/>
      <c r="C585" s="113"/>
      <c r="D585" s="113"/>
    </row>
    <row r="586" spans="2:4">
      <c r="B586" s="112"/>
      <c r="C586" s="113"/>
      <c r="D586" s="113"/>
    </row>
    <row r="587" spans="2:4">
      <c r="B587" s="112"/>
      <c r="C587" s="113"/>
      <c r="D587" s="113"/>
    </row>
    <row r="588" spans="2:4">
      <c r="B588" s="112"/>
      <c r="C588" s="113"/>
      <c r="D588" s="113"/>
    </row>
    <row r="589" spans="2:4">
      <c r="B589" s="112"/>
      <c r="C589" s="113"/>
      <c r="D589" s="113"/>
    </row>
    <row r="590" spans="2:4">
      <c r="B590" s="112"/>
      <c r="C590" s="113"/>
      <c r="D590" s="113"/>
    </row>
    <row r="591" spans="2:4">
      <c r="B591" s="112"/>
      <c r="C591" s="113"/>
      <c r="D591" s="113"/>
    </row>
    <row r="592" spans="2:4">
      <c r="B592" s="112"/>
      <c r="C592" s="113"/>
      <c r="D592" s="113"/>
    </row>
    <row r="593" spans="2:4">
      <c r="B593" s="112"/>
      <c r="C593" s="113"/>
      <c r="D593" s="113"/>
    </row>
    <row r="594" spans="2:4">
      <c r="B594" s="112"/>
      <c r="C594" s="113"/>
      <c r="D594" s="113"/>
    </row>
    <row r="595" spans="2:4">
      <c r="B595" s="112"/>
      <c r="C595" s="113"/>
      <c r="D595" s="113"/>
    </row>
    <row r="596" spans="2:4">
      <c r="B596" s="112"/>
      <c r="C596" s="113"/>
      <c r="D596" s="113"/>
    </row>
    <row r="597" spans="2:4">
      <c r="B597" s="112"/>
      <c r="C597" s="113"/>
      <c r="D597" s="113"/>
    </row>
    <row r="598" spans="2:4">
      <c r="B598" s="112"/>
      <c r="C598" s="113"/>
      <c r="D598" s="113"/>
    </row>
    <row r="599" spans="2:4">
      <c r="B599" s="112"/>
      <c r="C599" s="113"/>
      <c r="D599" s="113"/>
    </row>
    <row r="600" spans="2:4">
      <c r="B600" s="112"/>
      <c r="C600" s="113"/>
      <c r="D600" s="113"/>
    </row>
    <row r="601" spans="2:4">
      <c r="B601" s="112"/>
      <c r="C601" s="113"/>
      <c r="D601" s="113"/>
    </row>
    <row r="602" spans="2:4">
      <c r="B602" s="112"/>
      <c r="C602" s="113"/>
      <c r="D602" s="113"/>
    </row>
    <row r="603" spans="2:4">
      <c r="B603" s="112"/>
      <c r="C603" s="113"/>
      <c r="D603" s="113"/>
    </row>
    <row r="604" spans="2:4">
      <c r="B604" s="112"/>
      <c r="C604" s="113"/>
      <c r="D604" s="113"/>
    </row>
    <row r="605" spans="2:4">
      <c r="B605" s="112"/>
      <c r="C605" s="113"/>
      <c r="D605" s="113"/>
    </row>
    <row r="606" spans="2:4">
      <c r="B606" s="112"/>
      <c r="C606" s="113"/>
      <c r="D606" s="113"/>
    </row>
    <row r="607" spans="2:4">
      <c r="B607" s="112"/>
      <c r="C607" s="113"/>
      <c r="D607" s="113"/>
    </row>
    <row r="608" spans="2:4">
      <c r="B608" s="112"/>
      <c r="C608" s="113"/>
      <c r="D608" s="113"/>
    </row>
    <row r="609" spans="2:4">
      <c r="B609" s="112"/>
      <c r="C609" s="113"/>
      <c r="D609" s="113"/>
    </row>
    <row r="610" spans="2:4">
      <c r="B610" s="112"/>
      <c r="C610" s="113"/>
      <c r="D610" s="113"/>
    </row>
    <row r="611" spans="2:4">
      <c r="B611" s="112"/>
      <c r="C611" s="113"/>
      <c r="D611" s="113"/>
    </row>
    <row r="612" spans="2:4">
      <c r="B612" s="112"/>
      <c r="C612" s="113"/>
      <c r="D612" s="113"/>
    </row>
    <row r="613" spans="2:4">
      <c r="B613" s="112"/>
      <c r="C613" s="113"/>
      <c r="D613" s="113"/>
    </row>
    <row r="614" spans="2:4">
      <c r="B614" s="112"/>
      <c r="C614" s="113"/>
      <c r="D614" s="113"/>
    </row>
    <row r="615" spans="2:4">
      <c r="B615" s="112"/>
      <c r="C615" s="113"/>
      <c r="D615" s="113"/>
    </row>
    <row r="616" spans="2:4">
      <c r="B616" s="112"/>
      <c r="C616" s="113"/>
      <c r="D616" s="113"/>
    </row>
    <row r="617" spans="2:4">
      <c r="B617" s="112"/>
      <c r="C617" s="113"/>
      <c r="D617" s="113"/>
    </row>
    <row r="618" spans="2:4">
      <c r="B618" s="112"/>
      <c r="C618" s="113"/>
      <c r="D618" s="113"/>
    </row>
    <row r="619" spans="2:4">
      <c r="B619" s="112"/>
      <c r="C619" s="113"/>
      <c r="D619" s="113"/>
    </row>
    <row r="620" spans="2:4">
      <c r="B620" s="112"/>
      <c r="C620" s="113"/>
      <c r="D620" s="113"/>
    </row>
    <row r="621" spans="2:4">
      <c r="B621" s="112"/>
      <c r="C621" s="113"/>
      <c r="D621" s="113"/>
    </row>
    <row r="622" spans="2:4">
      <c r="B622" s="112"/>
      <c r="C622" s="113"/>
      <c r="D622" s="113"/>
    </row>
    <row r="623" spans="2:4">
      <c r="B623" s="112"/>
      <c r="C623" s="113"/>
      <c r="D623" s="113"/>
    </row>
    <row r="624" spans="2:4">
      <c r="B624" s="112"/>
      <c r="C624" s="113"/>
      <c r="D624" s="113"/>
    </row>
    <row r="625" spans="2:4">
      <c r="B625" s="112"/>
      <c r="C625" s="113"/>
      <c r="D625" s="113"/>
    </row>
    <row r="626" spans="2:4">
      <c r="B626" s="112"/>
      <c r="C626" s="113"/>
      <c r="D626" s="113"/>
    </row>
    <row r="627" spans="2:4">
      <c r="B627" s="112"/>
      <c r="C627" s="113"/>
      <c r="D627" s="113"/>
    </row>
    <row r="628" spans="2:4">
      <c r="B628" s="112"/>
      <c r="C628" s="113"/>
      <c r="D628" s="113"/>
    </row>
    <row r="629" spans="2:4">
      <c r="B629" s="112"/>
      <c r="C629" s="113"/>
      <c r="D629" s="113"/>
    </row>
    <row r="630" spans="2:4">
      <c r="B630" s="112"/>
      <c r="C630" s="113"/>
      <c r="D630" s="113"/>
    </row>
    <row r="631" spans="2:4">
      <c r="B631" s="112"/>
      <c r="C631" s="113"/>
      <c r="D631" s="113"/>
    </row>
    <row r="632" spans="2:4">
      <c r="B632" s="112"/>
      <c r="C632" s="113"/>
      <c r="D632" s="113"/>
    </row>
    <row r="633" spans="2:4">
      <c r="B633" s="112"/>
      <c r="C633" s="113"/>
      <c r="D633" s="113"/>
    </row>
    <row r="634" spans="2:4">
      <c r="B634" s="112"/>
      <c r="C634" s="113"/>
      <c r="D634" s="113"/>
    </row>
    <row r="635" spans="2:4">
      <c r="B635" s="112"/>
      <c r="C635" s="113"/>
      <c r="D635" s="113"/>
    </row>
    <row r="636" spans="2:4">
      <c r="B636" s="112"/>
      <c r="C636" s="113"/>
      <c r="D636" s="113"/>
    </row>
    <row r="637" spans="2:4">
      <c r="B637" s="112"/>
      <c r="C637" s="113"/>
      <c r="D637" s="113"/>
    </row>
    <row r="638" spans="2:4">
      <c r="B638" s="112"/>
      <c r="C638" s="113"/>
      <c r="D638" s="113"/>
    </row>
    <row r="639" spans="2:4">
      <c r="B639" s="112"/>
      <c r="C639" s="113"/>
      <c r="D639" s="113"/>
    </row>
    <row r="640" spans="2:4">
      <c r="B640" s="112"/>
      <c r="C640" s="113"/>
      <c r="D640" s="113"/>
    </row>
    <row r="641" spans="2:4">
      <c r="B641" s="112"/>
      <c r="C641" s="113"/>
      <c r="D641" s="113"/>
    </row>
    <row r="642" spans="2:4">
      <c r="B642" s="112"/>
      <c r="C642" s="113"/>
      <c r="D642" s="113"/>
    </row>
    <row r="643" spans="2:4">
      <c r="B643" s="112"/>
      <c r="C643" s="113"/>
      <c r="D643" s="113"/>
    </row>
    <row r="644" spans="2:4">
      <c r="B644" s="112"/>
      <c r="C644" s="113"/>
      <c r="D644" s="113"/>
    </row>
    <row r="645" spans="2:4">
      <c r="B645" s="112"/>
      <c r="C645" s="113"/>
      <c r="D645" s="113"/>
    </row>
    <row r="646" spans="2:4">
      <c r="B646" s="112"/>
      <c r="C646" s="113"/>
      <c r="D646" s="113"/>
    </row>
    <row r="647" spans="2:4">
      <c r="B647" s="112"/>
      <c r="C647" s="113"/>
      <c r="D647" s="113"/>
    </row>
    <row r="648" spans="2:4">
      <c r="B648" s="112"/>
      <c r="C648" s="113"/>
      <c r="D648" s="113"/>
    </row>
    <row r="649" spans="2:4">
      <c r="B649" s="112"/>
      <c r="C649" s="113"/>
      <c r="D649" s="113"/>
    </row>
    <row r="650" spans="2:4">
      <c r="B650" s="112"/>
      <c r="C650" s="113"/>
      <c r="D650" s="113"/>
    </row>
    <row r="651" spans="2:4">
      <c r="B651" s="112"/>
      <c r="C651" s="113"/>
      <c r="D651" s="113"/>
    </row>
    <row r="652" spans="2:4">
      <c r="B652" s="112"/>
      <c r="C652" s="113"/>
      <c r="D652" s="113"/>
    </row>
    <row r="653" spans="2:4">
      <c r="B653" s="112"/>
      <c r="C653" s="113"/>
      <c r="D653" s="113"/>
    </row>
    <row r="654" spans="2:4">
      <c r="B654" s="112"/>
      <c r="C654" s="113"/>
      <c r="D654" s="113"/>
    </row>
    <row r="655" spans="2:4">
      <c r="B655" s="112"/>
      <c r="C655" s="113"/>
      <c r="D655" s="113"/>
    </row>
    <row r="656" spans="2:4">
      <c r="B656" s="112"/>
      <c r="C656" s="113"/>
      <c r="D656" s="113"/>
    </row>
    <row r="657" spans="2:4">
      <c r="B657" s="112"/>
      <c r="C657" s="113"/>
      <c r="D657" s="113"/>
    </row>
    <row r="658" spans="2:4">
      <c r="B658" s="112"/>
      <c r="C658" s="113"/>
      <c r="D658" s="113"/>
    </row>
    <row r="659" spans="2:4">
      <c r="B659" s="112"/>
      <c r="C659" s="113"/>
      <c r="D659" s="113"/>
    </row>
    <row r="660" spans="2:4">
      <c r="B660" s="112"/>
      <c r="C660" s="113"/>
      <c r="D660" s="113"/>
    </row>
    <row r="661" spans="2:4">
      <c r="B661" s="112"/>
      <c r="C661" s="113"/>
      <c r="D661" s="113"/>
    </row>
    <row r="662" spans="2:4">
      <c r="B662" s="112"/>
      <c r="C662" s="113"/>
      <c r="D662" s="113"/>
    </row>
    <row r="663" spans="2:4">
      <c r="B663" s="112"/>
      <c r="C663" s="113"/>
      <c r="D663" s="113"/>
    </row>
    <row r="664" spans="2:4">
      <c r="B664" s="112"/>
      <c r="C664" s="113"/>
      <c r="D664" s="113"/>
    </row>
    <row r="665" spans="2:4">
      <c r="B665" s="112"/>
      <c r="C665" s="113"/>
      <c r="D665" s="113"/>
    </row>
    <row r="666" spans="2:4">
      <c r="B666" s="112"/>
      <c r="C666" s="113"/>
      <c r="D666" s="113"/>
    </row>
    <row r="667" spans="2:4">
      <c r="B667" s="112"/>
      <c r="C667" s="113"/>
      <c r="D667" s="113"/>
    </row>
    <row r="668" spans="2:4">
      <c r="B668" s="112"/>
      <c r="C668" s="113"/>
      <c r="D668" s="113"/>
    </row>
    <row r="669" spans="2:4">
      <c r="B669" s="112"/>
      <c r="C669" s="113"/>
      <c r="D669" s="113"/>
    </row>
    <row r="670" spans="2:4">
      <c r="B670" s="112"/>
      <c r="C670" s="113"/>
      <c r="D670" s="113"/>
    </row>
    <row r="671" spans="2:4">
      <c r="B671" s="112"/>
      <c r="C671" s="113"/>
      <c r="D671" s="113"/>
    </row>
    <row r="672" spans="2:4">
      <c r="B672" s="112"/>
      <c r="C672" s="113"/>
      <c r="D672" s="113"/>
    </row>
    <row r="673" spans="2:4">
      <c r="B673" s="112"/>
      <c r="C673" s="113"/>
      <c r="D673" s="113"/>
    </row>
    <row r="674" spans="2:4">
      <c r="B674" s="112"/>
      <c r="C674" s="113"/>
      <c r="D674" s="113"/>
    </row>
    <row r="675" spans="2:4">
      <c r="B675" s="112"/>
      <c r="C675" s="113"/>
      <c r="D675" s="113"/>
    </row>
    <row r="676" spans="2:4">
      <c r="B676" s="112"/>
      <c r="C676" s="113"/>
      <c r="D676" s="113"/>
    </row>
    <row r="677" spans="2:4">
      <c r="B677" s="112"/>
      <c r="C677" s="113"/>
      <c r="D677" s="113"/>
    </row>
    <row r="678" spans="2:4">
      <c r="B678" s="112"/>
      <c r="C678" s="113"/>
      <c r="D678" s="113"/>
    </row>
    <row r="679" spans="2:4">
      <c r="B679" s="112"/>
      <c r="C679" s="113"/>
      <c r="D679" s="113"/>
    </row>
    <row r="680" spans="2:4">
      <c r="B680" s="112"/>
      <c r="C680" s="113"/>
      <c r="D680" s="113"/>
    </row>
    <row r="681" spans="2:4">
      <c r="B681" s="112"/>
      <c r="C681" s="113"/>
      <c r="D681" s="113"/>
    </row>
    <row r="682" spans="2:4">
      <c r="B682" s="112"/>
      <c r="C682" s="113"/>
      <c r="D682" s="113"/>
    </row>
    <row r="683" spans="2:4">
      <c r="B683" s="112"/>
      <c r="C683" s="113"/>
      <c r="D683" s="113"/>
    </row>
    <row r="684" spans="2:4">
      <c r="B684" s="112"/>
      <c r="C684" s="113"/>
      <c r="D684" s="113"/>
    </row>
    <row r="685" spans="2:4">
      <c r="B685" s="112"/>
      <c r="C685" s="113"/>
      <c r="D685" s="113"/>
    </row>
    <row r="686" spans="2:4">
      <c r="B686" s="112"/>
      <c r="C686" s="113"/>
      <c r="D686" s="113"/>
    </row>
    <row r="687" spans="2:4">
      <c r="B687" s="112"/>
      <c r="C687" s="113"/>
      <c r="D687" s="113"/>
    </row>
    <row r="688" spans="2:4">
      <c r="B688" s="112"/>
      <c r="C688" s="113"/>
      <c r="D688" s="113"/>
    </row>
    <row r="689" spans="2:4">
      <c r="B689" s="112"/>
      <c r="C689" s="113"/>
      <c r="D689" s="113"/>
    </row>
    <row r="690" spans="2:4">
      <c r="B690" s="112"/>
      <c r="C690" s="113"/>
      <c r="D690" s="113"/>
    </row>
    <row r="691" spans="2:4">
      <c r="B691" s="112"/>
      <c r="C691" s="113"/>
      <c r="D691" s="113"/>
    </row>
    <row r="692" spans="2:4">
      <c r="B692" s="112"/>
      <c r="C692" s="113"/>
      <c r="D692" s="113"/>
    </row>
    <row r="693" spans="2:4">
      <c r="B693" s="112"/>
      <c r="C693" s="113"/>
      <c r="D693" s="113"/>
    </row>
    <row r="694" spans="2:4">
      <c r="B694" s="112"/>
      <c r="C694" s="113"/>
      <c r="D694" s="113"/>
    </row>
    <row r="695" spans="2:4">
      <c r="B695" s="112"/>
      <c r="C695" s="113"/>
      <c r="D695" s="113"/>
    </row>
    <row r="696" spans="2:4">
      <c r="B696" s="112"/>
      <c r="C696" s="113"/>
      <c r="D696" s="113"/>
    </row>
    <row r="697" spans="2:4">
      <c r="B697" s="112"/>
      <c r="C697" s="113"/>
      <c r="D697" s="113"/>
    </row>
    <row r="698" spans="2:4">
      <c r="B698" s="112"/>
      <c r="C698" s="113"/>
      <c r="D698" s="113"/>
    </row>
    <row r="699" spans="2:4">
      <c r="B699" s="112"/>
      <c r="C699" s="113"/>
      <c r="D699" s="113"/>
    </row>
    <row r="700" spans="2:4">
      <c r="B700" s="112"/>
      <c r="C700" s="113"/>
      <c r="D700" s="113"/>
    </row>
    <row r="701" spans="2:4">
      <c r="B701" s="112"/>
      <c r="C701" s="113"/>
      <c r="D701" s="113"/>
    </row>
    <row r="702" spans="2:4">
      <c r="B702" s="112"/>
      <c r="C702" s="113"/>
      <c r="D702" s="113"/>
    </row>
    <row r="703" spans="2:4">
      <c r="B703" s="112"/>
      <c r="C703" s="113"/>
      <c r="D703" s="113"/>
    </row>
    <row r="704" spans="2:4">
      <c r="B704" s="112"/>
      <c r="C704" s="113"/>
      <c r="D704" s="113"/>
    </row>
    <row r="705" spans="2:4">
      <c r="B705" s="112"/>
      <c r="C705" s="113"/>
      <c r="D705" s="113"/>
    </row>
    <row r="706" spans="2:4">
      <c r="B706" s="112"/>
      <c r="C706" s="113"/>
      <c r="D706" s="113"/>
    </row>
    <row r="707" spans="2:4">
      <c r="B707" s="112"/>
      <c r="C707" s="113"/>
      <c r="D707" s="113"/>
    </row>
    <row r="708" spans="2:4">
      <c r="B708" s="112"/>
      <c r="C708" s="113"/>
      <c r="D708" s="113"/>
    </row>
    <row r="709" spans="2:4">
      <c r="B709" s="112"/>
      <c r="C709" s="113"/>
      <c r="D709" s="113"/>
    </row>
    <row r="710" spans="2:4">
      <c r="B710" s="112"/>
      <c r="C710" s="113"/>
      <c r="D710" s="113"/>
    </row>
    <row r="711" spans="2:4">
      <c r="B711" s="112"/>
      <c r="C711" s="113"/>
      <c r="D711" s="113"/>
    </row>
    <row r="712" spans="2:4">
      <c r="B712" s="112"/>
      <c r="C712" s="113"/>
      <c r="D712" s="113"/>
    </row>
    <row r="713" spans="2:4">
      <c r="B713" s="112"/>
      <c r="C713" s="113"/>
      <c r="D713" s="113"/>
    </row>
    <row r="714" spans="2:4">
      <c r="B714" s="112"/>
      <c r="C714" s="113"/>
      <c r="D714" s="113"/>
    </row>
    <row r="715" spans="2:4">
      <c r="B715" s="112"/>
      <c r="C715" s="113"/>
      <c r="D715" s="113"/>
    </row>
    <row r="716" spans="2:4">
      <c r="B716" s="112"/>
      <c r="C716" s="113"/>
      <c r="D716" s="113"/>
    </row>
    <row r="717" spans="2:4">
      <c r="B717" s="112"/>
      <c r="C717" s="113"/>
      <c r="D717" s="113"/>
    </row>
    <row r="718" spans="2:4">
      <c r="B718" s="112"/>
      <c r="C718" s="113"/>
      <c r="D718" s="113"/>
    </row>
    <row r="719" spans="2:4">
      <c r="B719" s="112"/>
      <c r="C719" s="113"/>
      <c r="D719" s="113"/>
    </row>
    <row r="720" spans="2:4">
      <c r="B720" s="112"/>
      <c r="C720" s="113"/>
      <c r="D720" s="113"/>
    </row>
    <row r="721" spans="2:4">
      <c r="B721" s="112"/>
      <c r="C721" s="113"/>
      <c r="D721" s="113"/>
    </row>
    <row r="722" spans="2:4">
      <c r="B722" s="112"/>
      <c r="C722" s="113"/>
      <c r="D722" s="113"/>
    </row>
    <row r="723" spans="2:4">
      <c r="B723" s="112"/>
      <c r="C723" s="113"/>
      <c r="D723" s="113"/>
    </row>
    <row r="724" spans="2:4">
      <c r="B724" s="112"/>
      <c r="C724" s="113"/>
      <c r="D724" s="113"/>
    </row>
    <row r="725" spans="2:4">
      <c r="B725" s="112"/>
      <c r="C725" s="113"/>
      <c r="D725" s="113"/>
    </row>
    <row r="726" spans="2:4">
      <c r="B726" s="112"/>
      <c r="C726" s="113"/>
      <c r="D726" s="113"/>
    </row>
    <row r="727" spans="2:4">
      <c r="B727" s="112"/>
      <c r="C727" s="113"/>
      <c r="D727" s="113"/>
    </row>
    <row r="728" spans="2:4">
      <c r="B728" s="112"/>
      <c r="C728" s="113"/>
      <c r="D728" s="113"/>
    </row>
    <row r="729" spans="2:4">
      <c r="B729" s="112"/>
      <c r="C729" s="113"/>
      <c r="D729" s="113"/>
    </row>
    <row r="730" spans="2:4">
      <c r="B730" s="112"/>
      <c r="C730" s="113"/>
      <c r="D730" s="113"/>
    </row>
    <row r="731" spans="2:4">
      <c r="B731" s="112"/>
      <c r="C731" s="113"/>
      <c r="D731" s="113"/>
    </row>
    <row r="732" spans="2:4">
      <c r="B732" s="112"/>
      <c r="C732" s="113"/>
      <c r="D732" s="113"/>
    </row>
    <row r="733" spans="2:4">
      <c r="B733" s="112"/>
      <c r="C733" s="113"/>
      <c r="D733" s="113"/>
    </row>
    <row r="734" spans="2:4">
      <c r="B734" s="112"/>
      <c r="C734" s="113"/>
      <c r="D734" s="113"/>
    </row>
    <row r="735" spans="2:4">
      <c r="B735" s="112"/>
      <c r="C735" s="113"/>
      <c r="D735" s="113"/>
    </row>
    <row r="736" spans="2:4">
      <c r="B736" s="112"/>
      <c r="C736" s="113"/>
      <c r="D736" s="113"/>
    </row>
    <row r="737" spans="2:4">
      <c r="B737" s="112"/>
      <c r="C737" s="113"/>
      <c r="D737" s="113"/>
    </row>
    <row r="738" spans="2:4">
      <c r="B738" s="112"/>
      <c r="C738" s="113"/>
      <c r="D738" s="113"/>
    </row>
    <row r="739" spans="2:4">
      <c r="B739" s="112"/>
      <c r="C739" s="113"/>
      <c r="D739" s="113"/>
    </row>
    <row r="740" spans="2:4">
      <c r="B740" s="112"/>
      <c r="C740" s="113"/>
      <c r="D740" s="113"/>
    </row>
    <row r="741" spans="2:4">
      <c r="B741" s="112"/>
      <c r="C741" s="113"/>
      <c r="D741" s="113"/>
    </row>
    <row r="742" spans="2:4">
      <c r="B742" s="112"/>
      <c r="C742" s="113"/>
      <c r="D742" s="113"/>
    </row>
    <row r="743" spans="2:4">
      <c r="B743" s="112"/>
      <c r="C743" s="113"/>
      <c r="D743" s="113"/>
    </row>
    <row r="744" spans="2:4">
      <c r="B744" s="112"/>
      <c r="C744" s="113"/>
      <c r="D744" s="113"/>
    </row>
    <row r="745" spans="2:4">
      <c r="B745" s="112"/>
      <c r="C745" s="113"/>
      <c r="D745" s="113"/>
    </row>
    <row r="746" spans="2:4">
      <c r="B746" s="112"/>
      <c r="C746" s="113"/>
      <c r="D746" s="113"/>
    </row>
    <row r="747" spans="2:4">
      <c r="B747" s="112"/>
      <c r="C747" s="113"/>
      <c r="D747" s="113"/>
    </row>
    <row r="748" spans="2:4">
      <c r="B748" s="112"/>
      <c r="C748" s="113"/>
      <c r="D748" s="113"/>
    </row>
    <row r="749" spans="2:4">
      <c r="B749" s="112"/>
      <c r="C749" s="113"/>
      <c r="D749" s="113"/>
    </row>
    <row r="750" spans="2:4">
      <c r="B750" s="112"/>
      <c r="C750" s="113"/>
      <c r="D750" s="113"/>
    </row>
    <row r="751" spans="2:4">
      <c r="B751" s="112"/>
      <c r="C751" s="113"/>
      <c r="D751" s="113"/>
    </row>
    <row r="752" spans="2:4">
      <c r="B752" s="112"/>
      <c r="C752" s="113"/>
      <c r="D752" s="113"/>
    </row>
    <row r="753" spans="2:4">
      <c r="B753" s="112"/>
      <c r="C753" s="113"/>
      <c r="D753" s="113"/>
    </row>
    <row r="754" spans="2:4">
      <c r="B754" s="112"/>
      <c r="C754" s="113"/>
      <c r="D754" s="113"/>
    </row>
    <row r="755" spans="2:4">
      <c r="B755" s="112"/>
      <c r="C755" s="113"/>
      <c r="D755" s="113"/>
    </row>
    <row r="756" spans="2:4">
      <c r="B756" s="112"/>
      <c r="C756" s="113"/>
      <c r="D756" s="113"/>
    </row>
    <row r="757" spans="2:4">
      <c r="B757" s="112"/>
      <c r="C757" s="113"/>
      <c r="D757" s="113"/>
    </row>
    <row r="758" spans="2:4">
      <c r="B758" s="112"/>
      <c r="C758" s="113"/>
      <c r="D758" s="113"/>
    </row>
    <row r="759" spans="2:4">
      <c r="B759" s="112"/>
      <c r="C759" s="113"/>
      <c r="D759" s="113"/>
    </row>
    <row r="760" spans="2:4">
      <c r="B760" s="112"/>
      <c r="C760" s="113"/>
      <c r="D760" s="113"/>
    </row>
    <row r="761" spans="2:4">
      <c r="B761" s="112"/>
      <c r="C761" s="113"/>
      <c r="D761" s="113"/>
    </row>
    <row r="762" spans="2:4">
      <c r="B762" s="112"/>
      <c r="C762" s="113"/>
      <c r="D762" s="113"/>
    </row>
    <row r="763" spans="2:4">
      <c r="B763" s="112"/>
      <c r="C763" s="113"/>
      <c r="D763" s="113"/>
    </row>
    <row r="764" spans="2:4">
      <c r="B764" s="112"/>
      <c r="C764" s="113"/>
      <c r="D764" s="113"/>
    </row>
    <row r="765" spans="2:4">
      <c r="B765" s="112"/>
      <c r="C765" s="113"/>
      <c r="D765" s="113"/>
    </row>
    <row r="766" spans="2:4">
      <c r="B766" s="112"/>
      <c r="C766" s="113"/>
      <c r="D766" s="113"/>
    </row>
    <row r="767" spans="2:4">
      <c r="B767" s="112"/>
      <c r="C767" s="113"/>
      <c r="D767" s="113"/>
    </row>
    <row r="768" spans="2:4">
      <c r="B768" s="112"/>
      <c r="C768" s="113"/>
      <c r="D768" s="113"/>
    </row>
    <row r="769" spans="2:4">
      <c r="B769" s="112"/>
      <c r="C769" s="113"/>
      <c r="D769" s="113"/>
    </row>
    <row r="770" spans="2:4">
      <c r="B770" s="112"/>
      <c r="C770" s="113"/>
      <c r="D770" s="113"/>
    </row>
    <row r="771" spans="2:4">
      <c r="B771" s="112"/>
      <c r="C771" s="113"/>
      <c r="D771" s="113"/>
    </row>
    <row r="772" spans="2:4">
      <c r="B772" s="112"/>
      <c r="C772" s="113"/>
      <c r="D772" s="113"/>
    </row>
    <row r="773" spans="2:4">
      <c r="B773" s="112"/>
      <c r="C773" s="113"/>
      <c r="D773" s="113"/>
    </row>
    <row r="774" spans="2:4">
      <c r="B774" s="112"/>
      <c r="C774" s="113"/>
      <c r="D774" s="113"/>
    </row>
    <row r="775" spans="2:4">
      <c r="B775" s="112"/>
      <c r="C775" s="113"/>
      <c r="D775" s="113"/>
    </row>
    <row r="776" spans="2:4">
      <c r="B776" s="112"/>
      <c r="C776" s="113"/>
      <c r="D776" s="113"/>
    </row>
    <row r="777" spans="2:4">
      <c r="B777" s="112"/>
      <c r="C777" s="113"/>
      <c r="D777" s="113"/>
    </row>
    <row r="778" spans="2:4">
      <c r="B778" s="112"/>
      <c r="C778" s="113"/>
      <c r="D778" s="113"/>
    </row>
    <row r="779" spans="2:4">
      <c r="B779" s="112"/>
      <c r="C779" s="113"/>
      <c r="D779" s="113"/>
    </row>
    <row r="780" spans="2:4">
      <c r="B780" s="112"/>
      <c r="C780" s="113"/>
      <c r="D780" s="113"/>
    </row>
    <row r="781" spans="2:4">
      <c r="B781" s="112"/>
      <c r="C781" s="113"/>
      <c r="D781" s="113"/>
    </row>
    <row r="782" spans="2:4">
      <c r="B782" s="112"/>
      <c r="C782" s="113"/>
      <c r="D782" s="113"/>
    </row>
    <row r="783" spans="2:4">
      <c r="B783" s="112"/>
      <c r="C783" s="113"/>
      <c r="D783" s="113"/>
    </row>
    <row r="784" spans="2:4">
      <c r="B784" s="112"/>
      <c r="C784" s="113"/>
      <c r="D784" s="113"/>
    </row>
    <row r="785" spans="2:4">
      <c r="B785" s="112"/>
      <c r="C785" s="113"/>
      <c r="D785" s="113"/>
    </row>
    <row r="786" spans="2:4">
      <c r="B786" s="112"/>
      <c r="C786" s="113"/>
      <c r="D786" s="113"/>
    </row>
    <row r="787" spans="2:4">
      <c r="B787" s="112"/>
      <c r="C787" s="113"/>
      <c r="D787" s="113"/>
    </row>
    <row r="788" spans="2:4">
      <c r="B788" s="112"/>
      <c r="C788" s="113"/>
      <c r="D788" s="113"/>
    </row>
    <row r="789" spans="2:4">
      <c r="B789" s="112"/>
      <c r="C789" s="113"/>
      <c r="D789" s="113"/>
    </row>
    <row r="790" spans="2:4">
      <c r="B790" s="112"/>
      <c r="C790" s="113"/>
      <c r="D790" s="113"/>
    </row>
    <row r="791" spans="2:4">
      <c r="B791" s="112"/>
      <c r="C791" s="113"/>
      <c r="D791" s="113"/>
    </row>
    <row r="792" spans="2:4">
      <c r="B792" s="112"/>
      <c r="C792" s="113"/>
      <c r="D792" s="113"/>
    </row>
    <row r="793" spans="2:4">
      <c r="B793" s="112"/>
      <c r="C793" s="113"/>
      <c r="D793" s="113"/>
    </row>
    <row r="794" spans="2:4">
      <c r="B794" s="112"/>
      <c r="C794" s="113"/>
      <c r="D794" s="113"/>
    </row>
    <row r="795" spans="2:4">
      <c r="B795" s="112"/>
      <c r="C795" s="113"/>
      <c r="D795" s="113"/>
    </row>
    <row r="796" spans="2:4">
      <c r="B796" s="112"/>
      <c r="C796" s="113"/>
      <c r="D796" s="113"/>
    </row>
    <row r="797" spans="2:4">
      <c r="B797" s="112"/>
      <c r="C797" s="113"/>
      <c r="D797" s="113"/>
    </row>
    <row r="798" spans="2:4">
      <c r="B798" s="112"/>
      <c r="C798" s="113"/>
      <c r="D798" s="113"/>
    </row>
    <row r="799" spans="2:4">
      <c r="B799" s="112"/>
      <c r="C799" s="113"/>
      <c r="D799" s="113"/>
    </row>
    <row r="800" spans="2:4">
      <c r="B800" s="112"/>
      <c r="C800" s="113"/>
      <c r="D800" s="113"/>
    </row>
    <row r="801" spans="2:4">
      <c r="B801" s="112"/>
      <c r="C801" s="113"/>
      <c r="D801" s="113"/>
    </row>
    <row r="802" spans="2:4">
      <c r="B802" s="112"/>
      <c r="C802" s="113"/>
      <c r="D802" s="113"/>
    </row>
    <row r="803" spans="2:4">
      <c r="B803" s="112"/>
      <c r="C803" s="113"/>
      <c r="D803" s="113"/>
    </row>
    <row r="804" spans="2:4">
      <c r="B804" s="112"/>
      <c r="C804" s="113"/>
      <c r="D804" s="113"/>
    </row>
    <row r="805" spans="2:4">
      <c r="B805" s="112"/>
      <c r="C805" s="113"/>
      <c r="D805" s="113"/>
    </row>
    <row r="806" spans="2:4">
      <c r="B806" s="112"/>
      <c r="C806" s="113"/>
      <c r="D806" s="113"/>
    </row>
    <row r="807" spans="2:4">
      <c r="B807" s="112"/>
      <c r="C807" s="113"/>
      <c r="D807" s="113"/>
    </row>
    <row r="808" spans="2:4">
      <c r="B808" s="112"/>
      <c r="C808" s="113"/>
      <c r="D808" s="113"/>
    </row>
    <row r="809" spans="2:4">
      <c r="B809" s="112"/>
      <c r="C809" s="113"/>
      <c r="D809" s="113"/>
    </row>
    <row r="810" spans="2:4">
      <c r="B810" s="112"/>
      <c r="C810" s="113"/>
      <c r="D810" s="113"/>
    </row>
    <row r="811" spans="2:4">
      <c r="B811" s="112"/>
      <c r="C811" s="113"/>
      <c r="D811" s="113"/>
    </row>
    <row r="812" spans="2:4">
      <c r="B812" s="112"/>
      <c r="C812" s="113"/>
      <c r="D812" s="113"/>
    </row>
    <row r="813" spans="2:4">
      <c r="B813" s="112"/>
      <c r="C813" s="113"/>
      <c r="D813" s="113"/>
    </row>
    <row r="814" spans="2:4">
      <c r="B814" s="112"/>
      <c r="C814" s="113"/>
      <c r="D814" s="113"/>
    </row>
    <row r="815" spans="2:4">
      <c r="B815" s="112"/>
      <c r="C815" s="113"/>
      <c r="D815" s="113"/>
    </row>
    <row r="816" spans="2:4">
      <c r="B816" s="112"/>
      <c r="C816" s="113"/>
      <c r="D816" s="113"/>
    </row>
    <row r="817" spans="2:4">
      <c r="B817" s="112"/>
      <c r="C817" s="113"/>
      <c r="D817" s="113"/>
    </row>
    <row r="818" spans="2:4">
      <c r="B818" s="112"/>
      <c r="C818" s="113"/>
      <c r="D818" s="113"/>
    </row>
    <row r="819" spans="2:4">
      <c r="B819" s="112"/>
      <c r="C819" s="113"/>
      <c r="D819" s="113"/>
    </row>
    <row r="820" spans="2:4">
      <c r="B820" s="112"/>
      <c r="C820" s="113"/>
      <c r="D820" s="113"/>
    </row>
    <row r="821" spans="2:4">
      <c r="B821" s="112"/>
      <c r="C821" s="113"/>
      <c r="D821" s="113"/>
    </row>
    <row r="822" spans="2:4">
      <c r="B822" s="112"/>
      <c r="C822" s="113"/>
      <c r="D822" s="113"/>
    </row>
    <row r="823" spans="2:4">
      <c r="B823" s="112"/>
      <c r="C823" s="113"/>
      <c r="D823" s="113"/>
    </row>
    <row r="824" spans="2:4">
      <c r="B824" s="112"/>
      <c r="C824" s="113"/>
      <c r="D824" s="113"/>
    </row>
    <row r="825" spans="2:4">
      <c r="B825" s="112"/>
      <c r="C825" s="113"/>
      <c r="D825" s="113"/>
    </row>
    <row r="826" spans="2:4">
      <c r="B826" s="112"/>
      <c r="C826" s="113"/>
      <c r="D826" s="113"/>
    </row>
    <row r="827" spans="2:4">
      <c r="B827" s="112"/>
      <c r="C827" s="113"/>
      <c r="D827" s="113"/>
    </row>
    <row r="828" spans="2:4">
      <c r="B828" s="112"/>
      <c r="C828" s="113"/>
      <c r="D828" s="113"/>
    </row>
    <row r="829" spans="2:4">
      <c r="B829" s="112"/>
      <c r="C829" s="113"/>
      <c r="D829" s="113"/>
    </row>
    <row r="830" spans="2:4">
      <c r="B830" s="112"/>
      <c r="C830" s="113"/>
      <c r="D830" s="113"/>
    </row>
    <row r="831" spans="2:4">
      <c r="B831" s="112"/>
      <c r="C831" s="113"/>
      <c r="D831" s="113"/>
    </row>
    <row r="832" spans="2:4">
      <c r="B832" s="112"/>
      <c r="C832" s="113"/>
      <c r="D832" s="113"/>
    </row>
    <row r="833" spans="2:4">
      <c r="B833" s="112"/>
      <c r="C833" s="113"/>
      <c r="D833" s="113"/>
    </row>
    <row r="834" spans="2:4">
      <c r="B834" s="112"/>
      <c r="C834" s="113"/>
      <c r="D834" s="113"/>
    </row>
    <row r="835" spans="2:4">
      <c r="B835" s="112"/>
      <c r="C835" s="113"/>
      <c r="D835" s="113"/>
    </row>
    <row r="836" spans="2:4">
      <c r="B836" s="112"/>
      <c r="C836" s="113"/>
      <c r="D836" s="113"/>
    </row>
    <row r="837" spans="2:4">
      <c r="B837" s="112"/>
      <c r="C837" s="113"/>
      <c r="D837" s="113"/>
    </row>
    <row r="838" spans="2:4">
      <c r="B838" s="112"/>
      <c r="C838" s="113"/>
      <c r="D838" s="113"/>
    </row>
    <row r="839" spans="2:4">
      <c r="B839" s="112"/>
      <c r="C839" s="113"/>
      <c r="D839" s="113"/>
    </row>
    <row r="840" spans="2:4">
      <c r="B840" s="112"/>
      <c r="C840" s="113"/>
      <c r="D840" s="113"/>
    </row>
    <row r="841" spans="2:4">
      <c r="B841" s="112"/>
      <c r="C841" s="113"/>
      <c r="D841" s="113"/>
    </row>
    <row r="842" spans="2:4">
      <c r="B842" s="112"/>
      <c r="C842" s="113"/>
      <c r="D842" s="113"/>
    </row>
    <row r="843" spans="2:4">
      <c r="B843" s="112"/>
      <c r="C843" s="113"/>
      <c r="D843" s="113"/>
    </row>
    <row r="844" spans="2:4">
      <c r="B844" s="112"/>
      <c r="C844" s="113"/>
      <c r="D844" s="113"/>
    </row>
    <row r="845" spans="2:4">
      <c r="B845" s="112"/>
      <c r="C845" s="113"/>
      <c r="D845" s="113"/>
    </row>
    <row r="846" spans="2:4">
      <c r="B846" s="112"/>
      <c r="C846" s="113"/>
      <c r="D846" s="113"/>
    </row>
    <row r="847" spans="2:4">
      <c r="B847" s="112"/>
      <c r="C847" s="113"/>
      <c r="D847" s="113"/>
    </row>
    <row r="848" spans="2:4">
      <c r="B848" s="112"/>
      <c r="C848" s="113"/>
      <c r="D848" s="113"/>
    </row>
    <row r="849" spans="2:4">
      <c r="B849" s="112"/>
      <c r="C849" s="113"/>
      <c r="D849" s="113"/>
    </row>
    <row r="850" spans="2:4">
      <c r="B850" s="112"/>
      <c r="C850" s="113"/>
      <c r="D850" s="113"/>
    </row>
    <row r="851" spans="2:4">
      <c r="B851" s="112"/>
      <c r="C851" s="113"/>
      <c r="D851" s="113"/>
    </row>
    <row r="852" spans="2:4">
      <c r="B852" s="112"/>
      <c r="C852" s="113"/>
      <c r="D852" s="113"/>
    </row>
    <row r="853" spans="2:4">
      <c r="B853" s="112"/>
      <c r="C853" s="113"/>
      <c r="D853" s="113"/>
    </row>
    <row r="854" spans="2:4">
      <c r="B854" s="112"/>
      <c r="C854" s="113"/>
      <c r="D854" s="113"/>
    </row>
    <row r="855" spans="2:4">
      <c r="B855" s="112"/>
      <c r="C855" s="113"/>
      <c r="D855" s="113"/>
    </row>
    <row r="856" spans="2:4">
      <c r="B856" s="112"/>
      <c r="C856" s="113"/>
      <c r="D856" s="113"/>
    </row>
    <row r="857" spans="2:4">
      <c r="B857" s="112"/>
      <c r="C857" s="113"/>
      <c r="D857" s="113"/>
    </row>
    <row r="858" spans="2:4">
      <c r="B858" s="112"/>
      <c r="C858" s="113"/>
      <c r="D858" s="113"/>
    </row>
    <row r="859" spans="2:4">
      <c r="B859" s="112"/>
      <c r="C859" s="113"/>
      <c r="D859" s="113"/>
    </row>
    <row r="860" spans="2:4">
      <c r="B860" s="112"/>
      <c r="C860" s="113"/>
      <c r="D860" s="113"/>
    </row>
    <row r="861" spans="2:4">
      <c r="B861" s="112"/>
      <c r="C861" s="113"/>
      <c r="D861" s="113"/>
    </row>
    <row r="862" spans="2:4">
      <c r="B862" s="112"/>
      <c r="C862" s="113"/>
      <c r="D862" s="113"/>
    </row>
    <row r="863" spans="2:4">
      <c r="B863" s="112"/>
      <c r="C863" s="113"/>
      <c r="D863" s="113"/>
    </row>
    <row r="864" spans="2:4">
      <c r="B864" s="112"/>
      <c r="C864" s="113"/>
      <c r="D864" s="113"/>
    </row>
    <row r="865" spans="2:4">
      <c r="B865" s="112"/>
      <c r="C865" s="113"/>
      <c r="D865" s="113"/>
    </row>
    <row r="866" spans="2:4">
      <c r="B866" s="112"/>
      <c r="C866" s="113"/>
      <c r="D866" s="113"/>
    </row>
    <row r="867" spans="2:4">
      <c r="B867" s="112"/>
      <c r="C867" s="113"/>
      <c r="D867" s="113"/>
    </row>
    <row r="868" spans="2:4">
      <c r="B868" s="112"/>
      <c r="C868" s="113"/>
      <c r="D868" s="113"/>
    </row>
    <row r="869" spans="2:4">
      <c r="B869" s="112"/>
      <c r="C869" s="113"/>
      <c r="D869" s="113"/>
    </row>
    <row r="870" spans="2:4">
      <c r="B870" s="112"/>
      <c r="C870" s="113"/>
      <c r="D870" s="113"/>
    </row>
    <row r="871" spans="2:4">
      <c r="B871" s="112"/>
      <c r="C871" s="113"/>
      <c r="D871" s="113"/>
    </row>
    <row r="872" spans="2:4">
      <c r="B872" s="112"/>
      <c r="C872" s="113"/>
      <c r="D872" s="113"/>
    </row>
    <row r="873" spans="2:4">
      <c r="B873" s="112"/>
      <c r="C873" s="113"/>
      <c r="D873" s="113"/>
    </row>
    <row r="874" spans="2:4">
      <c r="B874" s="112"/>
      <c r="C874" s="113"/>
      <c r="D874" s="113"/>
    </row>
    <row r="875" spans="2:4">
      <c r="B875" s="112"/>
      <c r="C875" s="113"/>
      <c r="D875" s="113"/>
    </row>
    <row r="876" spans="2:4">
      <c r="B876" s="112"/>
      <c r="C876" s="113"/>
      <c r="D876" s="113"/>
    </row>
    <row r="877" spans="2:4">
      <c r="B877" s="112"/>
      <c r="C877" s="113"/>
      <c r="D877" s="113"/>
    </row>
    <row r="878" spans="2:4">
      <c r="B878" s="112"/>
      <c r="C878" s="113"/>
      <c r="D878" s="113"/>
    </row>
    <row r="879" spans="2:4">
      <c r="B879" s="112"/>
      <c r="C879" s="113"/>
      <c r="D879" s="113"/>
    </row>
    <row r="880" spans="2:4">
      <c r="B880" s="112"/>
      <c r="C880" s="113"/>
      <c r="D880" s="113"/>
    </row>
    <row r="881" spans="2:4">
      <c r="B881" s="112"/>
      <c r="C881" s="113"/>
      <c r="D881" s="113"/>
    </row>
    <row r="882" spans="2:4">
      <c r="B882" s="112"/>
      <c r="C882" s="113"/>
      <c r="D882" s="113"/>
    </row>
    <row r="883" spans="2:4">
      <c r="B883" s="112"/>
      <c r="C883" s="113"/>
      <c r="D883" s="113"/>
    </row>
    <row r="884" spans="2:4">
      <c r="B884" s="112"/>
      <c r="C884" s="113"/>
      <c r="D884" s="113"/>
    </row>
    <row r="885" spans="2:4">
      <c r="B885" s="112"/>
      <c r="C885" s="113"/>
      <c r="D885" s="113"/>
    </row>
    <row r="886" spans="2:4">
      <c r="B886" s="112"/>
      <c r="C886" s="113"/>
      <c r="D886" s="113"/>
    </row>
    <row r="887" spans="2:4">
      <c r="B887" s="112"/>
      <c r="C887" s="113"/>
      <c r="D887" s="113"/>
    </row>
    <row r="888" spans="2:4">
      <c r="B888" s="112"/>
      <c r="C888" s="113"/>
      <c r="D888" s="113"/>
    </row>
    <row r="889" spans="2:4">
      <c r="B889" s="112"/>
      <c r="C889" s="113"/>
      <c r="D889" s="113"/>
    </row>
    <row r="890" spans="2:4">
      <c r="B890" s="112"/>
      <c r="C890" s="113"/>
      <c r="D890" s="113"/>
    </row>
    <row r="891" spans="2:4">
      <c r="B891" s="112"/>
      <c r="C891" s="113"/>
      <c r="D891" s="113"/>
    </row>
    <row r="892" spans="2:4">
      <c r="B892" s="112"/>
      <c r="C892" s="113"/>
      <c r="D892" s="113"/>
    </row>
    <row r="893" spans="2:4">
      <c r="B893" s="112"/>
      <c r="C893" s="113"/>
      <c r="D893" s="113"/>
    </row>
    <row r="894" spans="2:4">
      <c r="B894" s="112"/>
      <c r="C894" s="113"/>
      <c r="D894" s="113"/>
    </row>
    <row r="895" spans="2:4">
      <c r="B895" s="112"/>
      <c r="C895" s="113"/>
      <c r="D895" s="113"/>
    </row>
    <row r="896" spans="2:4">
      <c r="B896" s="112"/>
      <c r="C896" s="113"/>
      <c r="D896" s="113"/>
    </row>
    <row r="897" spans="2:4">
      <c r="B897" s="112"/>
      <c r="C897" s="113"/>
      <c r="D897" s="113"/>
    </row>
    <row r="898" spans="2:4">
      <c r="B898" s="112"/>
      <c r="C898" s="113"/>
      <c r="D898" s="113"/>
    </row>
    <row r="899" spans="2:4">
      <c r="B899" s="112"/>
      <c r="C899" s="113"/>
      <c r="D899" s="113"/>
    </row>
    <row r="900" spans="2:4">
      <c r="B900" s="112"/>
      <c r="C900" s="113"/>
      <c r="D900" s="113"/>
    </row>
    <row r="901" spans="2:4">
      <c r="B901" s="112"/>
      <c r="C901" s="113"/>
      <c r="D901" s="113"/>
    </row>
    <row r="902" spans="2:4">
      <c r="B902" s="112"/>
      <c r="C902" s="113"/>
      <c r="D902" s="113"/>
    </row>
    <row r="903" spans="2:4">
      <c r="B903" s="112"/>
      <c r="C903" s="113"/>
      <c r="D903" s="113"/>
    </row>
    <row r="904" spans="2:4">
      <c r="B904" s="112"/>
      <c r="C904" s="113"/>
      <c r="D904" s="113"/>
    </row>
    <row r="905" spans="2:4">
      <c r="B905" s="112"/>
      <c r="C905" s="113"/>
      <c r="D905" s="113"/>
    </row>
    <row r="906" spans="2:4">
      <c r="B906" s="112"/>
      <c r="C906" s="113"/>
      <c r="D906" s="113"/>
    </row>
    <row r="907" spans="2:4">
      <c r="B907" s="112"/>
      <c r="C907" s="113"/>
      <c r="D907" s="113"/>
    </row>
    <row r="908" spans="2:4">
      <c r="B908" s="112"/>
      <c r="C908" s="113"/>
      <c r="D908" s="113"/>
    </row>
    <row r="909" spans="2:4">
      <c r="B909" s="112"/>
      <c r="C909" s="113"/>
      <c r="D909" s="113"/>
    </row>
    <row r="910" spans="2:4">
      <c r="B910" s="112"/>
      <c r="C910" s="113"/>
      <c r="D910" s="113"/>
    </row>
    <row r="911" spans="2:4">
      <c r="B911" s="112"/>
      <c r="C911" s="113"/>
      <c r="D911" s="113"/>
    </row>
    <row r="912" spans="2:4">
      <c r="B912" s="112"/>
      <c r="C912" s="113"/>
      <c r="D912" s="113"/>
    </row>
    <row r="913" spans="2:4">
      <c r="B913" s="112"/>
      <c r="C913" s="113"/>
      <c r="D913" s="113"/>
    </row>
    <row r="914" spans="2:4">
      <c r="B914" s="112"/>
      <c r="C914" s="113"/>
      <c r="D914" s="113"/>
    </row>
    <row r="915" spans="2:4">
      <c r="B915" s="112"/>
      <c r="C915" s="113"/>
      <c r="D915" s="113"/>
    </row>
    <row r="916" spans="2:4">
      <c r="B916" s="112"/>
      <c r="C916" s="113"/>
      <c r="D916" s="113"/>
    </row>
    <row r="917" spans="2:4">
      <c r="B917" s="112"/>
      <c r="C917" s="113"/>
      <c r="D917" s="113"/>
    </row>
    <row r="918" spans="2:4">
      <c r="B918" s="112"/>
      <c r="C918" s="113"/>
      <c r="D918" s="113"/>
    </row>
    <row r="919" spans="2:4">
      <c r="B919" s="112"/>
      <c r="C919" s="113"/>
      <c r="D919" s="113"/>
    </row>
    <row r="920" spans="2:4">
      <c r="B920" s="112"/>
      <c r="C920" s="113"/>
      <c r="D920" s="113"/>
    </row>
    <row r="921" spans="2:4">
      <c r="B921" s="112"/>
      <c r="C921" s="113"/>
      <c r="D921" s="113"/>
    </row>
    <row r="922" spans="2:4">
      <c r="B922" s="112"/>
      <c r="C922" s="113"/>
      <c r="D922" s="113"/>
    </row>
    <row r="923" spans="2:4">
      <c r="B923" s="112"/>
      <c r="C923" s="113"/>
      <c r="D923" s="113"/>
    </row>
    <row r="924" spans="2:4">
      <c r="B924" s="112"/>
      <c r="C924" s="113"/>
      <c r="D924" s="113"/>
    </row>
    <row r="925" spans="2:4">
      <c r="B925" s="112"/>
      <c r="C925" s="113"/>
      <c r="D925" s="113"/>
    </row>
    <row r="926" spans="2:4">
      <c r="B926" s="112"/>
      <c r="C926" s="113"/>
      <c r="D926" s="113"/>
    </row>
    <row r="927" spans="2:4">
      <c r="B927" s="112"/>
      <c r="C927" s="113"/>
      <c r="D927" s="113"/>
    </row>
    <row r="928" spans="2:4">
      <c r="B928" s="112"/>
      <c r="C928" s="113"/>
      <c r="D928" s="113"/>
    </row>
    <row r="929" spans="2:4">
      <c r="B929" s="112"/>
      <c r="C929" s="113"/>
      <c r="D929" s="113"/>
    </row>
    <row r="930" spans="2:4">
      <c r="B930" s="112"/>
      <c r="C930" s="113"/>
      <c r="D930" s="113"/>
    </row>
    <row r="931" spans="2:4">
      <c r="B931" s="112"/>
      <c r="C931" s="113"/>
      <c r="D931" s="113"/>
    </row>
    <row r="932" spans="2:4">
      <c r="B932" s="112"/>
      <c r="C932" s="113"/>
      <c r="D932" s="113"/>
    </row>
    <row r="933" spans="2:4">
      <c r="B933" s="112"/>
      <c r="C933" s="113"/>
      <c r="D933" s="113"/>
    </row>
    <row r="934" spans="2:4">
      <c r="B934" s="112"/>
      <c r="C934" s="113"/>
      <c r="D934" s="113"/>
    </row>
    <row r="935" spans="2:4">
      <c r="B935" s="112"/>
      <c r="C935" s="113"/>
      <c r="D935" s="113"/>
    </row>
    <row r="936" spans="2:4">
      <c r="B936" s="112"/>
      <c r="C936" s="113"/>
      <c r="D936" s="113"/>
    </row>
    <row r="937" spans="2:4">
      <c r="B937" s="112"/>
      <c r="C937" s="113"/>
      <c r="D937" s="113"/>
    </row>
    <row r="938" spans="2:4">
      <c r="B938" s="112"/>
      <c r="C938" s="113"/>
      <c r="D938" s="113"/>
    </row>
    <row r="939" spans="2:4">
      <c r="B939" s="112"/>
      <c r="C939" s="113"/>
      <c r="D939" s="113"/>
    </row>
    <row r="940" spans="2:4">
      <c r="B940" s="112"/>
      <c r="C940" s="113"/>
      <c r="D940" s="113"/>
    </row>
    <row r="941" spans="2:4">
      <c r="B941" s="112"/>
      <c r="C941" s="113"/>
      <c r="D941" s="113"/>
    </row>
    <row r="942" spans="2:4">
      <c r="B942" s="112"/>
      <c r="C942" s="113"/>
      <c r="D942" s="113"/>
    </row>
    <row r="943" spans="2:4">
      <c r="B943" s="112"/>
      <c r="C943" s="113"/>
      <c r="D943" s="113"/>
    </row>
    <row r="944" spans="2:4">
      <c r="B944" s="112"/>
      <c r="C944" s="113"/>
      <c r="D944" s="113"/>
    </row>
    <row r="945" spans="2:4">
      <c r="B945" s="112"/>
      <c r="C945" s="113"/>
      <c r="D945" s="113"/>
    </row>
    <row r="946" spans="2:4">
      <c r="B946" s="112"/>
      <c r="C946" s="113"/>
      <c r="D946" s="113"/>
    </row>
    <row r="947" spans="2:4">
      <c r="B947" s="112"/>
      <c r="C947" s="113"/>
      <c r="D947" s="113"/>
    </row>
    <row r="948" spans="2:4">
      <c r="B948" s="112"/>
      <c r="C948" s="113"/>
      <c r="D948" s="113"/>
    </row>
    <row r="949" spans="2:4">
      <c r="B949" s="112"/>
      <c r="C949" s="113"/>
      <c r="D949" s="113"/>
    </row>
    <row r="950" spans="2:4">
      <c r="B950" s="112"/>
      <c r="C950" s="113"/>
      <c r="D950" s="113"/>
    </row>
    <row r="951" spans="2:4">
      <c r="B951" s="112"/>
      <c r="C951" s="113"/>
      <c r="D951" s="113"/>
    </row>
    <row r="952" spans="2:4">
      <c r="B952" s="112"/>
      <c r="C952" s="113"/>
      <c r="D952" s="113"/>
    </row>
    <row r="953" spans="2:4">
      <c r="B953" s="112"/>
      <c r="C953" s="113"/>
      <c r="D953" s="113"/>
    </row>
    <row r="954" spans="2:4">
      <c r="B954" s="112"/>
      <c r="C954" s="113"/>
      <c r="D954" s="113"/>
    </row>
    <row r="955" spans="2:4">
      <c r="B955" s="112"/>
      <c r="C955" s="113"/>
      <c r="D955" s="113"/>
    </row>
    <row r="956" spans="2:4">
      <c r="B956" s="112"/>
      <c r="C956" s="113"/>
      <c r="D956" s="113"/>
    </row>
    <row r="957" spans="2:4">
      <c r="B957" s="112"/>
      <c r="C957" s="113"/>
      <c r="D957" s="113"/>
    </row>
    <row r="958" spans="2:4">
      <c r="B958" s="112"/>
      <c r="C958" s="113"/>
      <c r="D958" s="113"/>
    </row>
    <row r="959" spans="2:4">
      <c r="B959" s="112"/>
      <c r="C959" s="113"/>
      <c r="D959" s="113"/>
    </row>
    <row r="960" spans="2:4">
      <c r="B960" s="112"/>
      <c r="C960" s="113"/>
      <c r="D960" s="113"/>
    </row>
    <row r="961" spans="2:4">
      <c r="B961" s="112"/>
      <c r="C961" s="113"/>
      <c r="D961" s="113"/>
    </row>
    <row r="962" spans="2:4">
      <c r="B962" s="112"/>
      <c r="C962" s="113"/>
      <c r="D962" s="113"/>
    </row>
    <row r="963" spans="2:4">
      <c r="B963" s="112"/>
      <c r="C963" s="113"/>
      <c r="D963" s="113"/>
    </row>
    <row r="964" spans="2:4">
      <c r="B964" s="112"/>
      <c r="C964" s="113"/>
      <c r="D964" s="113"/>
    </row>
    <row r="965" spans="2:4">
      <c r="B965" s="112"/>
      <c r="C965" s="113"/>
      <c r="D965" s="113"/>
    </row>
    <row r="966" spans="2:4">
      <c r="B966" s="112"/>
      <c r="C966" s="113"/>
      <c r="D966" s="113"/>
    </row>
    <row r="967" spans="2:4">
      <c r="B967" s="112"/>
      <c r="C967" s="113"/>
      <c r="D967" s="113"/>
    </row>
  </sheetData>
  <sheetProtection sheet="1" objects="1" scenarios="1"/>
  <mergeCells count="1">
    <mergeCell ref="B6:D6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P399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5.5703125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22" width="5.7109375" style="1" customWidth="1"/>
    <col min="23" max="16384" width="9.140625" style="1"/>
  </cols>
  <sheetData>
    <row r="1" spans="2:16">
      <c r="B1" s="46" t="s">
        <v>142</v>
      </c>
      <c r="C1" s="67" t="s" vm="1">
        <v>225</v>
      </c>
    </row>
    <row r="2" spans="2:16">
      <c r="B2" s="46" t="s">
        <v>141</v>
      </c>
      <c r="C2" s="67" t="s">
        <v>226</v>
      </c>
    </row>
    <row r="3" spans="2:16">
      <c r="B3" s="46" t="s">
        <v>143</v>
      </c>
      <c r="C3" s="67" t="s">
        <v>227</v>
      </c>
    </row>
    <row r="4" spans="2:16">
      <c r="B4" s="46" t="s">
        <v>144</v>
      </c>
      <c r="C4" s="67">
        <v>2145</v>
      </c>
    </row>
    <row r="6" spans="2:16" ht="26.25" customHeight="1">
      <c r="B6" s="127" t="s">
        <v>180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16" s="3" customFormat="1" ht="78.75">
      <c r="B7" s="21" t="s">
        <v>112</v>
      </c>
      <c r="C7" s="29" t="s">
        <v>44</v>
      </c>
      <c r="D7" s="29" t="s">
        <v>65</v>
      </c>
      <c r="E7" s="29" t="s">
        <v>14</v>
      </c>
      <c r="F7" s="29" t="s">
        <v>66</v>
      </c>
      <c r="G7" s="29" t="s">
        <v>100</v>
      </c>
      <c r="H7" s="29" t="s">
        <v>17</v>
      </c>
      <c r="I7" s="29" t="s">
        <v>99</v>
      </c>
      <c r="J7" s="29" t="s">
        <v>16</v>
      </c>
      <c r="K7" s="29" t="s">
        <v>178</v>
      </c>
      <c r="L7" s="29" t="s">
        <v>206</v>
      </c>
      <c r="M7" s="29" t="s">
        <v>179</v>
      </c>
      <c r="N7" s="29" t="s">
        <v>58</v>
      </c>
      <c r="O7" s="29" t="s">
        <v>145</v>
      </c>
      <c r="P7" s="30" t="s">
        <v>147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208</v>
      </c>
      <c r="M8" s="31" t="s">
        <v>204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17" t="s">
        <v>2619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118">
        <v>0</v>
      </c>
      <c r="N10" s="88"/>
      <c r="O10" s="88"/>
      <c r="P10" s="88"/>
    </row>
    <row r="11" spans="2:16" ht="20.25" customHeight="1">
      <c r="B11" s="114" t="s">
        <v>216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</row>
    <row r="12" spans="2:16">
      <c r="B12" s="114" t="s">
        <v>108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</row>
    <row r="13" spans="2:16">
      <c r="B13" s="114" t="s">
        <v>207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2:16"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</row>
    <row r="15" spans="2:16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112"/>
      <c r="C110" s="112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</row>
    <row r="111" spans="2:16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</row>
    <row r="112" spans="2:16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</row>
    <row r="113" spans="2:16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</row>
    <row r="114" spans="2:16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</row>
    <row r="115" spans="2:16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</row>
    <row r="116" spans="2:16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</row>
    <row r="117" spans="2:16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</row>
    <row r="118" spans="2:16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</row>
    <row r="119" spans="2:16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</row>
    <row r="120" spans="2:16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</row>
    <row r="121" spans="2:16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</row>
    <row r="122" spans="2:16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</row>
    <row r="123" spans="2:16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</row>
    <row r="124" spans="2:16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</row>
    <row r="125" spans="2:16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</row>
    <row r="126" spans="2:16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</row>
    <row r="127" spans="2:16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</row>
    <row r="128" spans="2:16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</row>
    <row r="129" spans="2:16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</row>
    <row r="130" spans="2:16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</row>
    <row r="131" spans="2:16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</row>
    <row r="132" spans="2:16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</row>
    <row r="133" spans="2:16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</row>
    <row r="134" spans="2:16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</row>
    <row r="135" spans="2:16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</row>
    <row r="136" spans="2:16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</row>
    <row r="137" spans="2:16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</row>
    <row r="138" spans="2:16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</row>
    <row r="139" spans="2:16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</row>
    <row r="140" spans="2:16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</row>
    <row r="141" spans="2:16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</row>
    <row r="142" spans="2:16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</row>
    <row r="143" spans="2:16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</row>
    <row r="144" spans="2:16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</row>
    <row r="145" spans="2:16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</row>
    <row r="146" spans="2:16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</row>
    <row r="147" spans="2:16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</row>
    <row r="148" spans="2:16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</row>
    <row r="149" spans="2:16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</row>
    <row r="150" spans="2:16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</row>
    <row r="151" spans="2:16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</row>
    <row r="152" spans="2:16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</row>
    <row r="153" spans="2:16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</row>
    <row r="154" spans="2:16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</row>
    <row r="155" spans="2:16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</row>
    <row r="156" spans="2:16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</row>
    <row r="157" spans="2:16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</row>
    <row r="158" spans="2:16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</row>
    <row r="159" spans="2:16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</row>
    <row r="160" spans="2:16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</row>
    <row r="161" spans="2:16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</row>
    <row r="162" spans="2:16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</row>
    <row r="163" spans="2:16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</row>
    <row r="164" spans="2:16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</row>
    <row r="165" spans="2:16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</row>
    <row r="166" spans="2:16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</row>
    <row r="167" spans="2:16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</row>
    <row r="168" spans="2:16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</row>
    <row r="169" spans="2:16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</row>
    <row r="170" spans="2:16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</row>
    <row r="171" spans="2:16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</row>
    <row r="172" spans="2:16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</row>
    <row r="173" spans="2:16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</row>
    <row r="174" spans="2:16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</row>
    <row r="175" spans="2:16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</row>
    <row r="176" spans="2:16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</row>
    <row r="177" spans="2:16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</row>
    <row r="178" spans="2:16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</row>
    <row r="179" spans="2:16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</row>
    <row r="180" spans="2:16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</row>
    <row r="181" spans="2:16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</row>
    <row r="182" spans="2:16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</row>
    <row r="183" spans="2:16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</row>
    <row r="184" spans="2:16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</row>
    <row r="185" spans="2:16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</row>
    <row r="186" spans="2:16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</row>
    <row r="187" spans="2:16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</row>
    <row r="188" spans="2:16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</row>
    <row r="189" spans="2:16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</row>
    <row r="190" spans="2:16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</row>
    <row r="191" spans="2:16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</row>
    <row r="192" spans="2:16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</row>
    <row r="193" spans="2:16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</row>
    <row r="194" spans="2:16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</row>
    <row r="195" spans="2:16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</row>
    <row r="196" spans="2:16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</row>
    <row r="197" spans="2:16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</row>
    <row r="198" spans="2:16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</row>
    <row r="199" spans="2:16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</row>
    <row r="200" spans="2:16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</row>
    <row r="201" spans="2:16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</row>
    <row r="202" spans="2:16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</row>
    <row r="203" spans="2:16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</row>
    <row r="204" spans="2:16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</row>
    <row r="205" spans="2:16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</row>
    <row r="206" spans="2:16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</row>
    <row r="207" spans="2:16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</row>
    <row r="208" spans="2:16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</row>
    <row r="209" spans="2:16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</row>
    <row r="210" spans="2:16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</row>
    <row r="211" spans="2:16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</row>
    <row r="212" spans="2:16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</row>
    <row r="213" spans="2:16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</row>
    <row r="214" spans="2:16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</row>
    <row r="215" spans="2:16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</row>
    <row r="216" spans="2:16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</row>
    <row r="217" spans="2:16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1"/>
      <c r="D397" s="1"/>
    </row>
    <row r="398" spans="2:4">
      <c r="B398" s="41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P411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7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7" width="5.7109375" style="1" customWidth="1"/>
    <col min="18" max="16384" width="9.140625" style="1"/>
  </cols>
  <sheetData>
    <row r="1" spans="2:16">
      <c r="B1" s="46" t="s">
        <v>142</v>
      </c>
      <c r="C1" s="67" t="s" vm="1">
        <v>225</v>
      </c>
    </row>
    <row r="2" spans="2:16">
      <c r="B2" s="46" t="s">
        <v>141</v>
      </c>
      <c r="C2" s="67" t="s">
        <v>226</v>
      </c>
    </row>
    <row r="3" spans="2:16">
      <c r="B3" s="46" t="s">
        <v>143</v>
      </c>
      <c r="C3" s="67" t="s">
        <v>227</v>
      </c>
    </row>
    <row r="4" spans="2:16">
      <c r="B4" s="46" t="s">
        <v>144</v>
      </c>
      <c r="C4" s="67">
        <v>2145</v>
      </c>
    </row>
    <row r="6" spans="2:16" ht="26.25" customHeight="1">
      <c r="B6" s="127" t="s">
        <v>181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16" s="3" customFormat="1" ht="78.75">
      <c r="B7" s="21" t="s">
        <v>112</v>
      </c>
      <c r="C7" s="29" t="s">
        <v>44</v>
      </c>
      <c r="D7" s="29" t="s">
        <v>65</v>
      </c>
      <c r="E7" s="29" t="s">
        <v>14</v>
      </c>
      <c r="F7" s="29" t="s">
        <v>66</v>
      </c>
      <c r="G7" s="29" t="s">
        <v>100</v>
      </c>
      <c r="H7" s="29" t="s">
        <v>17</v>
      </c>
      <c r="I7" s="29" t="s">
        <v>99</v>
      </c>
      <c r="J7" s="29" t="s">
        <v>16</v>
      </c>
      <c r="K7" s="29" t="s">
        <v>178</v>
      </c>
      <c r="L7" s="29" t="s">
        <v>201</v>
      </c>
      <c r="M7" s="29" t="s">
        <v>179</v>
      </c>
      <c r="N7" s="29" t="s">
        <v>58</v>
      </c>
      <c r="O7" s="29" t="s">
        <v>145</v>
      </c>
      <c r="P7" s="30" t="s">
        <v>147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208</v>
      </c>
      <c r="M8" s="31" t="s">
        <v>204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17" t="s">
        <v>2620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118">
        <v>0</v>
      </c>
      <c r="N10" s="88"/>
      <c r="O10" s="88"/>
      <c r="P10" s="88"/>
    </row>
    <row r="11" spans="2:16" ht="20.25" customHeight="1">
      <c r="B11" s="114" t="s">
        <v>216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</row>
    <row r="12" spans="2:16">
      <c r="B12" s="114" t="s">
        <v>108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</row>
    <row r="13" spans="2:16">
      <c r="B13" s="114" t="s">
        <v>207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2:16"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</row>
    <row r="15" spans="2:16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112"/>
      <c r="C110" s="112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</row>
    <row r="111" spans="2:16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</row>
    <row r="112" spans="2:16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</row>
    <row r="113" spans="2:16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</row>
    <row r="114" spans="2:16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</row>
    <row r="115" spans="2:16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</row>
    <row r="116" spans="2:16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</row>
    <row r="117" spans="2:16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</row>
    <row r="118" spans="2:16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</row>
    <row r="119" spans="2:16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</row>
    <row r="120" spans="2:16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</row>
    <row r="121" spans="2:16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</row>
    <row r="122" spans="2:16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</row>
    <row r="123" spans="2:16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</row>
    <row r="124" spans="2:16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</row>
    <row r="125" spans="2:16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</row>
    <row r="126" spans="2:16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</row>
    <row r="127" spans="2:16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</row>
    <row r="128" spans="2:16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</row>
    <row r="129" spans="2:16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</row>
    <row r="130" spans="2:16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</row>
    <row r="131" spans="2:16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</row>
    <row r="132" spans="2:16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</row>
    <row r="133" spans="2:16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</row>
    <row r="134" spans="2:16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</row>
    <row r="135" spans="2:16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</row>
    <row r="136" spans="2:16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</row>
    <row r="137" spans="2:16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</row>
    <row r="138" spans="2:16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</row>
    <row r="139" spans="2:16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</row>
    <row r="140" spans="2:16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</row>
    <row r="141" spans="2:16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</row>
    <row r="142" spans="2:16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</row>
    <row r="143" spans="2:16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</row>
    <row r="144" spans="2:16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</row>
    <row r="145" spans="2:16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</row>
    <row r="146" spans="2:16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</row>
    <row r="147" spans="2:16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</row>
    <row r="148" spans="2:16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</row>
    <row r="149" spans="2:16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</row>
    <row r="150" spans="2:16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</row>
    <row r="151" spans="2:16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</row>
    <row r="152" spans="2:16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</row>
    <row r="153" spans="2:16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</row>
    <row r="154" spans="2:16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</row>
    <row r="155" spans="2:16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</row>
    <row r="156" spans="2:16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</row>
    <row r="157" spans="2:16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</row>
    <row r="158" spans="2:16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</row>
    <row r="159" spans="2:16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</row>
    <row r="160" spans="2:16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</row>
    <row r="161" spans="2:16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</row>
    <row r="162" spans="2:16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</row>
    <row r="163" spans="2:16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</row>
    <row r="164" spans="2:16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</row>
    <row r="165" spans="2:16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</row>
    <row r="166" spans="2:16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</row>
    <row r="167" spans="2:16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</row>
    <row r="168" spans="2:16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</row>
    <row r="169" spans="2:16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</row>
    <row r="170" spans="2:16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</row>
    <row r="171" spans="2:16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</row>
    <row r="172" spans="2:16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</row>
    <row r="173" spans="2:16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</row>
    <row r="174" spans="2:16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</row>
    <row r="175" spans="2:16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</row>
    <row r="176" spans="2:16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</row>
    <row r="177" spans="2:16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</row>
    <row r="178" spans="2:16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</row>
    <row r="179" spans="2:16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</row>
    <row r="180" spans="2:16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</row>
    <row r="181" spans="2:16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</row>
    <row r="182" spans="2:16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</row>
    <row r="183" spans="2:16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</row>
    <row r="184" spans="2:16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</row>
    <row r="185" spans="2:16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</row>
    <row r="186" spans="2:16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</row>
    <row r="187" spans="2:16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</row>
    <row r="188" spans="2:16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</row>
    <row r="189" spans="2:16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</row>
    <row r="190" spans="2:16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</row>
    <row r="191" spans="2:16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</row>
    <row r="192" spans="2:16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</row>
    <row r="193" spans="2:16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</row>
    <row r="194" spans="2:16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</row>
    <row r="195" spans="2:16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</row>
    <row r="196" spans="2:16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</row>
    <row r="197" spans="2:16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</row>
    <row r="198" spans="2:16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</row>
    <row r="199" spans="2:16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</row>
    <row r="200" spans="2:16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</row>
    <row r="201" spans="2:16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</row>
    <row r="202" spans="2:16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</row>
    <row r="203" spans="2:16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</row>
    <row r="204" spans="2:16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</row>
    <row r="205" spans="2:16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</row>
    <row r="206" spans="2:16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</row>
    <row r="207" spans="2:16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</row>
    <row r="208" spans="2:16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</row>
    <row r="209" spans="2:16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</row>
    <row r="210" spans="2:16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</row>
    <row r="211" spans="2:16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</row>
    <row r="212" spans="2:16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</row>
    <row r="213" spans="2:16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</row>
    <row r="214" spans="2:16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</row>
    <row r="215" spans="2:16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</row>
    <row r="216" spans="2:16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</row>
    <row r="217" spans="2:16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</row>
    <row r="218" spans="2:16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</row>
    <row r="219" spans="2:16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</row>
    <row r="220" spans="2:16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</row>
    <row r="221" spans="2:16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</row>
    <row r="222" spans="2:16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</row>
    <row r="223" spans="2:16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</row>
    <row r="224" spans="2:16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</row>
    <row r="225" spans="2:16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</row>
    <row r="226" spans="2:16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</row>
    <row r="227" spans="2:16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</row>
    <row r="228" spans="2:16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</row>
    <row r="229" spans="2:16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</row>
    <row r="230" spans="2:16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</row>
    <row r="231" spans="2:16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</row>
    <row r="232" spans="2:16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</row>
    <row r="233" spans="2:16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</row>
    <row r="234" spans="2:16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</row>
    <row r="235" spans="2:16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</row>
    <row r="236" spans="2:16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</row>
    <row r="237" spans="2:16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</row>
    <row r="238" spans="2:16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</row>
    <row r="239" spans="2:16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</row>
    <row r="240" spans="2:16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</row>
    <row r="241" spans="2:16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</row>
    <row r="242" spans="2:16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</row>
    <row r="243" spans="2:16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</row>
    <row r="244" spans="2:16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</row>
    <row r="245" spans="2:16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</row>
    <row r="246" spans="2:16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</row>
    <row r="247" spans="2:16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</row>
    <row r="248" spans="2:16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</row>
    <row r="249" spans="2:16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</row>
    <row r="250" spans="2:16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</row>
    <row r="251" spans="2:16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</row>
    <row r="252" spans="2:16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</row>
    <row r="253" spans="2:16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</row>
    <row r="254" spans="2:16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</row>
    <row r="255" spans="2:16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</row>
    <row r="256" spans="2:16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</row>
    <row r="257" spans="2:16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</row>
    <row r="258" spans="2:16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</row>
    <row r="259" spans="2:16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</row>
    <row r="260" spans="2:16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</row>
    <row r="261" spans="2:16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</row>
    <row r="262" spans="2:16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</row>
    <row r="263" spans="2:16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</row>
    <row r="264" spans="2:16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</row>
    <row r="265" spans="2:16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</row>
    <row r="266" spans="2:16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</row>
    <row r="267" spans="2:16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</row>
    <row r="268" spans="2:16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</row>
    <row r="269" spans="2:16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</row>
    <row r="270" spans="2:16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</row>
    <row r="271" spans="2:16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</row>
    <row r="272" spans="2:16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</row>
    <row r="273" spans="2:16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</row>
    <row r="274" spans="2:16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</row>
    <row r="275" spans="2:16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</row>
    <row r="276" spans="2:16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</row>
    <row r="277" spans="2:16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</row>
    <row r="278" spans="2:16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</row>
    <row r="279" spans="2:16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</row>
    <row r="280" spans="2:16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</row>
    <row r="281" spans="2:16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</row>
    <row r="282" spans="2:16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</row>
    <row r="283" spans="2:16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</row>
    <row r="284" spans="2:16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</row>
    <row r="285" spans="2:16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</row>
    <row r="286" spans="2:16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</row>
    <row r="287" spans="2:16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</row>
    <row r="288" spans="2:16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</row>
    <row r="289" spans="2:16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</row>
    <row r="290" spans="2:16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</row>
    <row r="291" spans="2:16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</row>
    <row r="292" spans="2:16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</row>
    <row r="293" spans="2:16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</row>
    <row r="294" spans="2:16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</row>
    <row r="295" spans="2:16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</row>
    <row r="296" spans="2:16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</row>
    <row r="297" spans="2:16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</row>
    <row r="298" spans="2:16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</row>
    <row r="299" spans="2:16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</row>
    <row r="300" spans="2:16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</row>
    <row r="301" spans="2:16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</row>
    <row r="302" spans="2:16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</row>
    <row r="303" spans="2:16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</row>
    <row r="304" spans="2:16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</row>
    <row r="305" spans="2:16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</row>
    <row r="306" spans="2:16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</row>
    <row r="307" spans="2:16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</row>
    <row r="308" spans="2:16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</row>
    <row r="309" spans="2:16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</row>
    <row r="310" spans="2:16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</row>
    <row r="311" spans="2:16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</row>
    <row r="312" spans="2:16">
      <c r="B312" s="112"/>
      <c r="C312" s="112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</row>
    <row r="313" spans="2:16">
      <c r="B313" s="112"/>
      <c r="C313" s="112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</row>
    <row r="314" spans="2:16">
      <c r="B314" s="112"/>
      <c r="C314" s="112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</row>
    <row r="315" spans="2:16">
      <c r="B315" s="112"/>
      <c r="C315" s="112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</row>
    <row r="316" spans="2:16">
      <c r="B316" s="112"/>
      <c r="C316" s="112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</row>
    <row r="317" spans="2:16">
      <c r="B317" s="112"/>
      <c r="C317" s="112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</row>
    <row r="318" spans="2:16">
      <c r="B318" s="112"/>
      <c r="C318" s="112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</row>
    <row r="319" spans="2:16">
      <c r="B319" s="112"/>
      <c r="C319" s="112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</row>
    <row r="320" spans="2:16">
      <c r="B320" s="112"/>
      <c r="C320" s="112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</row>
    <row r="321" spans="2:16">
      <c r="B321" s="112"/>
      <c r="C321" s="112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</row>
    <row r="322" spans="2:16">
      <c r="B322" s="112"/>
      <c r="C322" s="112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</row>
    <row r="323" spans="2:16">
      <c r="B323" s="112"/>
      <c r="C323" s="112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</row>
    <row r="324" spans="2:16">
      <c r="B324" s="112"/>
      <c r="C324" s="112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</row>
    <row r="325" spans="2:16">
      <c r="B325" s="112"/>
      <c r="C325" s="112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</row>
    <row r="326" spans="2:16">
      <c r="B326" s="112"/>
      <c r="C326" s="112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</row>
    <row r="327" spans="2:16">
      <c r="B327" s="112"/>
      <c r="C327" s="112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</row>
    <row r="328" spans="2:16">
      <c r="B328" s="112"/>
      <c r="C328" s="112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</row>
    <row r="329" spans="2:16">
      <c r="B329" s="112"/>
      <c r="C329" s="112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</row>
    <row r="330" spans="2:16">
      <c r="B330" s="112"/>
      <c r="C330" s="112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</row>
    <row r="331" spans="2:16">
      <c r="B331" s="112"/>
      <c r="C331" s="112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</row>
    <row r="332" spans="2:16">
      <c r="B332" s="112"/>
      <c r="C332" s="112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</row>
    <row r="333" spans="2:16">
      <c r="B333" s="112"/>
      <c r="C333" s="112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</row>
    <row r="334" spans="2:16">
      <c r="B334" s="112"/>
      <c r="C334" s="112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</row>
    <row r="335" spans="2:16">
      <c r="B335" s="112"/>
      <c r="C335" s="112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</row>
    <row r="336" spans="2:16">
      <c r="B336" s="112"/>
      <c r="C336" s="112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</row>
    <row r="337" spans="2:16">
      <c r="B337" s="112"/>
      <c r="C337" s="112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</row>
    <row r="338" spans="2:16">
      <c r="B338" s="112"/>
      <c r="C338" s="112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</row>
    <row r="339" spans="2:16">
      <c r="B339" s="112"/>
      <c r="C339" s="112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</row>
    <row r="340" spans="2:16">
      <c r="B340" s="112"/>
      <c r="C340" s="112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</row>
    <row r="341" spans="2:16">
      <c r="B341" s="112"/>
      <c r="C341" s="112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</row>
    <row r="342" spans="2:16">
      <c r="B342" s="112"/>
      <c r="C342" s="112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</row>
    <row r="343" spans="2:16">
      <c r="B343" s="112"/>
      <c r="C343" s="112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</row>
    <row r="344" spans="2:16">
      <c r="B344" s="112"/>
      <c r="C344" s="112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</row>
    <row r="345" spans="2:16">
      <c r="B345" s="112"/>
      <c r="C345" s="112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</row>
    <row r="346" spans="2:16">
      <c r="B346" s="112"/>
      <c r="C346" s="112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</row>
    <row r="347" spans="2:16">
      <c r="B347" s="112"/>
      <c r="C347" s="112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</row>
    <row r="348" spans="2:16">
      <c r="B348" s="112"/>
      <c r="C348" s="112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</row>
    <row r="349" spans="2:16">
      <c r="B349" s="112"/>
      <c r="C349" s="112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</row>
    <row r="350" spans="2:16">
      <c r="B350" s="112"/>
      <c r="C350" s="112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</row>
    <row r="351" spans="2:16">
      <c r="B351" s="112"/>
      <c r="C351" s="112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</row>
    <row r="352" spans="2:16">
      <c r="B352" s="112"/>
      <c r="C352" s="112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</row>
    <row r="353" spans="2:16">
      <c r="B353" s="112"/>
      <c r="C353" s="112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</row>
    <row r="354" spans="2:16">
      <c r="B354" s="112"/>
      <c r="C354" s="112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</row>
    <row r="355" spans="2:16">
      <c r="B355" s="112"/>
      <c r="C355" s="112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</row>
    <row r="356" spans="2:16">
      <c r="B356" s="112"/>
      <c r="C356" s="112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</row>
    <row r="357" spans="2:16">
      <c r="B357" s="112"/>
      <c r="C357" s="112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</row>
    <row r="358" spans="2:16">
      <c r="B358" s="112"/>
      <c r="C358" s="112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</row>
    <row r="359" spans="2:16">
      <c r="B359" s="112"/>
      <c r="C359" s="112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</row>
    <row r="360" spans="2:16">
      <c r="B360" s="112"/>
      <c r="C360" s="112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</row>
    <row r="361" spans="2:16">
      <c r="B361" s="112"/>
      <c r="C361" s="112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</row>
    <row r="362" spans="2:16">
      <c r="B362" s="112"/>
      <c r="C362" s="112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</row>
    <row r="363" spans="2:16">
      <c r="B363" s="112"/>
      <c r="C363" s="112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</row>
    <row r="364" spans="2:16">
      <c r="B364" s="112"/>
      <c r="C364" s="112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</row>
    <row r="365" spans="2:16">
      <c r="B365" s="112"/>
      <c r="C365" s="112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</row>
    <row r="366" spans="2:16">
      <c r="B366" s="112"/>
      <c r="C366" s="112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</row>
    <row r="367" spans="2:16">
      <c r="B367" s="112"/>
      <c r="C367" s="112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</row>
    <row r="368" spans="2:16">
      <c r="B368" s="112"/>
      <c r="C368" s="112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</row>
    <row r="369" spans="2:16">
      <c r="B369" s="112"/>
      <c r="C369" s="112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</row>
    <row r="370" spans="2:16">
      <c r="B370" s="112"/>
      <c r="C370" s="112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</row>
    <row r="371" spans="2:16">
      <c r="B371" s="112"/>
      <c r="C371" s="112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</row>
    <row r="372" spans="2:16">
      <c r="B372" s="112"/>
      <c r="C372" s="112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</row>
    <row r="373" spans="2:16">
      <c r="B373" s="112"/>
      <c r="C373" s="112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</row>
    <row r="374" spans="2:16">
      <c r="B374" s="112"/>
      <c r="C374" s="112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</row>
    <row r="375" spans="2:16">
      <c r="B375" s="112"/>
      <c r="C375" s="112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</row>
    <row r="376" spans="2:16">
      <c r="B376" s="112"/>
      <c r="C376" s="112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</row>
    <row r="377" spans="2:16">
      <c r="B377" s="112"/>
      <c r="C377" s="112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</row>
    <row r="378" spans="2:16">
      <c r="B378" s="112"/>
      <c r="C378" s="112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</row>
    <row r="379" spans="2:16">
      <c r="B379" s="112"/>
      <c r="C379" s="112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</row>
    <row r="380" spans="2:16">
      <c r="B380" s="112"/>
      <c r="C380" s="112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</row>
    <row r="381" spans="2:16">
      <c r="B381" s="112"/>
      <c r="C381" s="112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</row>
    <row r="382" spans="2:16">
      <c r="B382" s="112"/>
      <c r="C382" s="112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</row>
    <row r="383" spans="2:16">
      <c r="B383" s="112"/>
      <c r="C383" s="112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</row>
    <row r="384" spans="2:16">
      <c r="B384" s="112"/>
      <c r="C384" s="112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</row>
    <row r="385" spans="2:16">
      <c r="B385" s="112"/>
      <c r="C385" s="112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</row>
    <row r="386" spans="2:16">
      <c r="B386" s="112"/>
      <c r="C386" s="112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</row>
    <row r="387" spans="2:16">
      <c r="B387" s="112"/>
      <c r="C387" s="112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</row>
    <row r="388" spans="2:16">
      <c r="B388" s="112"/>
      <c r="C388" s="112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</row>
    <row r="389" spans="2:16">
      <c r="B389" s="112"/>
      <c r="C389" s="112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</row>
    <row r="390" spans="2:16">
      <c r="B390" s="112"/>
      <c r="C390" s="112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</row>
    <row r="391" spans="2:16">
      <c r="B391" s="112"/>
      <c r="C391" s="112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</row>
    <row r="392" spans="2:16">
      <c r="B392" s="112"/>
      <c r="C392" s="112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</row>
    <row r="393" spans="2:16">
      <c r="B393" s="112"/>
      <c r="C393" s="112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</row>
    <row r="394" spans="2:16">
      <c r="B394" s="112"/>
      <c r="C394" s="112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</row>
    <row r="395" spans="2:16">
      <c r="B395" s="112"/>
      <c r="C395" s="112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</row>
    <row r="396" spans="2:16">
      <c r="B396" s="112"/>
      <c r="C396" s="112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</row>
    <row r="397" spans="2:16">
      <c r="B397" s="119"/>
      <c r="C397" s="112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</row>
    <row r="398" spans="2:16">
      <c r="B398" s="119"/>
      <c r="C398" s="112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</row>
    <row r="399" spans="2:16">
      <c r="B399" s="120"/>
      <c r="C399" s="112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</row>
    <row r="400" spans="2:16">
      <c r="B400" s="112"/>
      <c r="C400" s="112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</row>
    <row r="401" spans="2:16">
      <c r="B401" s="112"/>
      <c r="C401" s="112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</row>
    <row r="402" spans="2:16">
      <c r="B402" s="112"/>
      <c r="C402" s="112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</row>
    <row r="403" spans="2:16">
      <c r="B403" s="112"/>
      <c r="C403" s="112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</row>
    <row r="404" spans="2:16">
      <c r="B404" s="112"/>
      <c r="C404" s="112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</row>
    <row r="405" spans="2:16">
      <c r="B405" s="112"/>
      <c r="C405" s="112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</row>
    <row r="406" spans="2:16">
      <c r="B406" s="112"/>
      <c r="C406" s="112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</row>
    <row r="407" spans="2:16">
      <c r="B407" s="112"/>
      <c r="C407" s="112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</row>
    <row r="408" spans="2:16">
      <c r="B408" s="112"/>
      <c r="C408" s="112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</row>
    <row r="409" spans="2:16">
      <c r="B409" s="112"/>
      <c r="C409" s="112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</row>
    <row r="410" spans="2:16">
      <c r="B410" s="112"/>
      <c r="C410" s="112"/>
      <c r="D410" s="112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</row>
    <row r="411" spans="2:16">
      <c r="B411" s="112"/>
      <c r="C411" s="112"/>
      <c r="D411" s="112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R87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50.42578125" style="2" bestFit="1" customWidth="1"/>
    <col min="4" max="4" width="6.42578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6.140625" style="1" bestFit="1" customWidth="1"/>
    <col min="9" max="9" width="12" style="1" bestFit="1" customWidth="1"/>
    <col min="10" max="10" width="6.85546875" style="1" bestFit="1" customWidth="1"/>
    <col min="11" max="11" width="7.5703125" style="1" bestFit="1" customWidth="1"/>
    <col min="12" max="12" width="13.140625" style="1" bestFit="1" customWidth="1"/>
    <col min="13" max="13" width="7.28515625" style="1" bestFit="1" customWidth="1"/>
    <col min="14" max="14" width="8.28515625" style="1" bestFit="1" customWidth="1"/>
    <col min="15" max="16" width="11.28515625" style="1" bestFit="1" customWidth="1"/>
    <col min="17" max="17" width="11.85546875" style="1" bestFit="1" customWidth="1"/>
    <col min="18" max="18" width="9" style="1" bestFit="1" customWidth="1"/>
    <col min="19" max="16384" width="9.140625" style="1"/>
  </cols>
  <sheetData>
    <row r="1" spans="2:18">
      <c r="B1" s="46" t="s">
        <v>142</v>
      </c>
      <c r="C1" s="67" t="s" vm="1">
        <v>225</v>
      </c>
    </row>
    <row r="2" spans="2:18">
      <c r="B2" s="46" t="s">
        <v>141</v>
      </c>
      <c r="C2" s="67" t="s">
        <v>226</v>
      </c>
    </row>
    <row r="3" spans="2:18">
      <c r="B3" s="46" t="s">
        <v>143</v>
      </c>
      <c r="C3" s="67" t="s">
        <v>227</v>
      </c>
    </row>
    <row r="4" spans="2:18">
      <c r="B4" s="46" t="s">
        <v>144</v>
      </c>
      <c r="C4" s="67">
        <v>2145</v>
      </c>
    </row>
    <row r="6" spans="2:18" ht="21.75" customHeight="1">
      <c r="B6" s="130" t="s">
        <v>170</v>
      </c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2"/>
    </row>
    <row r="7" spans="2:18" ht="27.75" customHeight="1">
      <c r="B7" s="133" t="s">
        <v>85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5"/>
    </row>
    <row r="8" spans="2:18" s="3" customFormat="1" ht="66" customHeight="1">
      <c r="B8" s="21" t="s">
        <v>111</v>
      </c>
      <c r="C8" s="29" t="s">
        <v>44</v>
      </c>
      <c r="D8" s="29" t="s">
        <v>115</v>
      </c>
      <c r="E8" s="29" t="s">
        <v>14</v>
      </c>
      <c r="F8" s="29" t="s">
        <v>66</v>
      </c>
      <c r="G8" s="29" t="s">
        <v>100</v>
      </c>
      <c r="H8" s="29" t="s">
        <v>17</v>
      </c>
      <c r="I8" s="29" t="s">
        <v>99</v>
      </c>
      <c r="J8" s="29" t="s">
        <v>16</v>
      </c>
      <c r="K8" s="29" t="s">
        <v>18</v>
      </c>
      <c r="L8" s="29" t="s">
        <v>201</v>
      </c>
      <c r="M8" s="29" t="s">
        <v>200</v>
      </c>
      <c r="N8" s="29" t="s">
        <v>215</v>
      </c>
      <c r="O8" s="29" t="s">
        <v>61</v>
      </c>
      <c r="P8" s="29" t="s">
        <v>203</v>
      </c>
      <c r="Q8" s="29" t="s">
        <v>145</v>
      </c>
      <c r="R8" s="59" t="s">
        <v>147</v>
      </c>
    </row>
    <row r="9" spans="2:18" s="3" customFormat="1" ht="21.75" customHeight="1">
      <c r="B9" s="14"/>
      <c r="C9" s="31"/>
      <c r="D9" s="31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208</v>
      </c>
      <c r="M9" s="31"/>
      <c r="N9" s="15" t="s">
        <v>204</v>
      </c>
      <c r="O9" s="31" t="s">
        <v>209</v>
      </c>
      <c r="P9" s="31" t="s">
        <v>19</v>
      </c>
      <c r="Q9" s="31" t="s">
        <v>19</v>
      </c>
      <c r="R9" s="32" t="s">
        <v>19</v>
      </c>
    </row>
    <row r="10" spans="2:18" s="4" customFormat="1" ht="18" customHeight="1">
      <c r="B10" s="17"/>
      <c r="C10" s="33" t="s">
        <v>0</v>
      </c>
      <c r="D10" s="33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109</v>
      </c>
      <c r="R10" s="19" t="s">
        <v>110</v>
      </c>
    </row>
    <row r="11" spans="2:18" s="4" customFormat="1" ht="18" customHeight="1">
      <c r="B11" s="68" t="s">
        <v>27</v>
      </c>
      <c r="C11" s="69"/>
      <c r="D11" s="69"/>
      <c r="E11" s="69"/>
      <c r="F11" s="69"/>
      <c r="G11" s="69"/>
      <c r="H11" s="77">
        <v>8.3664941543146281</v>
      </c>
      <c r="I11" s="69"/>
      <c r="J11" s="69"/>
      <c r="K11" s="78">
        <v>4.3590368688499505E-3</v>
      </c>
      <c r="L11" s="77"/>
      <c r="M11" s="79"/>
      <c r="N11" s="69"/>
      <c r="O11" s="77">
        <v>112270.59405789702</v>
      </c>
      <c r="P11" s="69"/>
      <c r="Q11" s="78">
        <f>O11/$O$11</f>
        <v>1</v>
      </c>
      <c r="R11" s="78">
        <f>O11/'סכום נכסי הקרן'!$C$42</f>
        <v>0.15435598923381105</v>
      </c>
    </row>
    <row r="12" spans="2:18" ht="22.5" customHeight="1">
      <c r="B12" s="70" t="s">
        <v>195</v>
      </c>
      <c r="C12" s="71"/>
      <c r="D12" s="71"/>
      <c r="E12" s="71"/>
      <c r="F12" s="71"/>
      <c r="G12" s="71"/>
      <c r="H12" s="80">
        <v>8.1129018469066274</v>
      </c>
      <c r="I12" s="71"/>
      <c r="J12" s="71"/>
      <c r="K12" s="81">
        <v>3.9051221443641478E-3</v>
      </c>
      <c r="L12" s="80"/>
      <c r="M12" s="82"/>
      <c r="N12" s="71"/>
      <c r="O12" s="80">
        <v>110309.01724490504</v>
      </c>
      <c r="P12" s="71"/>
      <c r="Q12" s="81">
        <f t="shared" ref="Q12:Q25" si="0">O12/$O$11</f>
        <v>0.98252813366267211</v>
      </c>
      <c r="R12" s="81">
        <f>O12/'סכום נכסי הקרן'!$C$42</f>
        <v>0.15165910202155189</v>
      </c>
    </row>
    <row r="13" spans="2:18">
      <c r="B13" s="72" t="s">
        <v>25</v>
      </c>
      <c r="C13" s="73"/>
      <c r="D13" s="73"/>
      <c r="E13" s="73"/>
      <c r="F13" s="73"/>
      <c r="G13" s="73"/>
      <c r="H13" s="83">
        <v>7.4170216480942015</v>
      </c>
      <c r="I13" s="73"/>
      <c r="J13" s="73"/>
      <c r="K13" s="84">
        <v>-8.5776417785210534E-4</v>
      </c>
      <c r="L13" s="83"/>
      <c r="M13" s="85"/>
      <c r="N13" s="73"/>
      <c r="O13" s="83">
        <v>46692.880763570014</v>
      </c>
      <c r="P13" s="73"/>
      <c r="Q13" s="84">
        <f t="shared" si="0"/>
        <v>0.41589590894558626</v>
      </c>
      <c r="R13" s="84">
        <f>O13/'סכום נכסי הקרן'!$C$42</f>
        <v>6.4196024443590974E-2</v>
      </c>
    </row>
    <row r="14" spans="2:18">
      <c r="B14" s="74" t="s">
        <v>24</v>
      </c>
      <c r="C14" s="71"/>
      <c r="D14" s="71"/>
      <c r="E14" s="71"/>
      <c r="F14" s="71"/>
      <c r="G14" s="71"/>
      <c r="H14" s="80">
        <v>7.4170216480942015</v>
      </c>
      <c r="I14" s="71"/>
      <c r="J14" s="71"/>
      <c r="K14" s="81">
        <v>-8.5776417785210534E-4</v>
      </c>
      <c r="L14" s="80"/>
      <c r="M14" s="82"/>
      <c r="N14" s="71"/>
      <c r="O14" s="80">
        <v>46692.880763570014</v>
      </c>
      <c r="P14" s="71"/>
      <c r="Q14" s="81">
        <f t="shared" si="0"/>
        <v>0.41589590894558626</v>
      </c>
      <c r="R14" s="81">
        <f>O14/'סכום נכסי הקרן'!$C$42</f>
        <v>6.4196024443590974E-2</v>
      </c>
    </row>
    <row r="15" spans="2:18">
      <c r="B15" s="75" t="s">
        <v>228</v>
      </c>
      <c r="C15" s="73" t="s">
        <v>229</v>
      </c>
      <c r="D15" s="86" t="s">
        <v>116</v>
      </c>
      <c r="E15" s="73" t="s">
        <v>230</v>
      </c>
      <c r="F15" s="73"/>
      <c r="G15" s="73"/>
      <c r="H15" s="83">
        <v>0.82999999999997742</v>
      </c>
      <c r="I15" s="86" t="s">
        <v>129</v>
      </c>
      <c r="J15" s="87">
        <v>0.04</v>
      </c>
      <c r="K15" s="84">
        <v>7.7000000000009292E-3</v>
      </c>
      <c r="L15" s="83">
        <v>4240019.8896700013</v>
      </c>
      <c r="M15" s="85">
        <v>134.9</v>
      </c>
      <c r="N15" s="73"/>
      <c r="O15" s="83">
        <v>5719.7866929109996</v>
      </c>
      <c r="P15" s="84">
        <v>2.7270854916516531E-4</v>
      </c>
      <c r="Q15" s="84">
        <f t="shared" si="0"/>
        <v>5.09464365171289E-2</v>
      </c>
      <c r="R15" s="84">
        <f>O15/'סכום נכסי הקרן'!$C$42</f>
        <v>7.8638876065389857E-3</v>
      </c>
    </row>
    <row r="16" spans="2:18">
      <c r="B16" s="75" t="s">
        <v>231</v>
      </c>
      <c r="C16" s="73" t="s">
        <v>232</v>
      </c>
      <c r="D16" s="86" t="s">
        <v>116</v>
      </c>
      <c r="E16" s="73" t="s">
        <v>230</v>
      </c>
      <c r="F16" s="73"/>
      <c r="G16" s="73"/>
      <c r="H16" s="83">
        <v>3.6300000000001424</v>
      </c>
      <c r="I16" s="86" t="s">
        <v>129</v>
      </c>
      <c r="J16" s="87">
        <v>0.04</v>
      </c>
      <c r="K16" s="84">
        <v>-3.099999999998897E-3</v>
      </c>
      <c r="L16" s="83">
        <v>2187055.5330970003</v>
      </c>
      <c r="M16" s="85">
        <v>144.97</v>
      </c>
      <c r="N16" s="73"/>
      <c r="O16" s="83">
        <v>3170.5744382850003</v>
      </c>
      <c r="P16" s="84">
        <v>1.7642461746572273E-4</v>
      </c>
      <c r="Q16" s="84">
        <f t="shared" si="0"/>
        <v>2.8240470845375249E-2</v>
      </c>
      <c r="R16" s="84">
        <f>O16/'סכום נכסי הקרן'!$C$42</f>
        <v>4.3590858137664964E-3</v>
      </c>
    </row>
    <row r="17" spans="2:18">
      <c r="B17" s="75" t="s">
        <v>233</v>
      </c>
      <c r="C17" s="73" t="s">
        <v>234</v>
      </c>
      <c r="D17" s="86" t="s">
        <v>116</v>
      </c>
      <c r="E17" s="73" t="s">
        <v>230</v>
      </c>
      <c r="F17" s="73"/>
      <c r="G17" s="73"/>
      <c r="H17" s="83">
        <v>6.51999999999952</v>
      </c>
      <c r="I17" s="86" t="s">
        <v>129</v>
      </c>
      <c r="J17" s="87">
        <v>7.4999999999999997E-3</v>
      </c>
      <c r="K17" s="84">
        <v>-4.4999999999992052E-3</v>
      </c>
      <c r="L17" s="83">
        <v>5168281.7835610006</v>
      </c>
      <c r="M17" s="85">
        <v>109.57</v>
      </c>
      <c r="N17" s="73"/>
      <c r="O17" s="83">
        <v>5662.8864814610006</v>
      </c>
      <c r="P17" s="84">
        <v>2.6642327077587764E-4</v>
      </c>
      <c r="Q17" s="84">
        <f t="shared" si="0"/>
        <v>5.0439623384736849E-2</v>
      </c>
      <c r="R17" s="84">
        <f>O17/'סכום נכסי הקרן'!$C$42</f>
        <v>7.785657964131925E-3</v>
      </c>
    </row>
    <row r="18" spans="2:18">
      <c r="B18" s="75" t="s">
        <v>235</v>
      </c>
      <c r="C18" s="73" t="s">
        <v>236</v>
      </c>
      <c r="D18" s="86" t="s">
        <v>116</v>
      </c>
      <c r="E18" s="73" t="s">
        <v>230</v>
      </c>
      <c r="F18" s="73"/>
      <c r="G18" s="73"/>
      <c r="H18" s="83">
        <v>12.779999999999944</v>
      </c>
      <c r="I18" s="86" t="s">
        <v>129</v>
      </c>
      <c r="J18" s="87">
        <v>0.04</v>
      </c>
      <c r="K18" s="84">
        <v>-1.900000000001097E-3</v>
      </c>
      <c r="L18" s="83">
        <v>1093723.7055530003</v>
      </c>
      <c r="M18" s="85">
        <v>200</v>
      </c>
      <c r="N18" s="73"/>
      <c r="O18" s="83">
        <v>2187.4473703040007</v>
      </c>
      <c r="P18" s="84">
        <v>6.6559975771464657E-5</v>
      </c>
      <c r="Q18" s="84">
        <f t="shared" si="0"/>
        <v>1.9483707097656865E-2</v>
      </c>
      <c r="R18" s="84">
        <f>O18/'סכום נכסי הקרן'!$C$42</f>
        <v>3.007426883000651E-3</v>
      </c>
    </row>
    <row r="19" spans="2:18">
      <c r="B19" s="75" t="s">
        <v>237</v>
      </c>
      <c r="C19" s="73" t="s">
        <v>238</v>
      </c>
      <c r="D19" s="86" t="s">
        <v>116</v>
      </c>
      <c r="E19" s="73" t="s">
        <v>230</v>
      </c>
      <c r="F19" s="73"/>
      <c r="G19" s="73"/>
      <c r="H19" s="83">
        <v>17.250000000000721</v>
      </c>
      <c r="I19" s="86" t="s">
        <v>129</v>
      </c>
      <c r="J19" s="87">
        <v>2.75E-2</v>
      </c>
      <c r="K19" s="84">
        <v>3.9999999999977028E-4</v>
      </c>
      <c r="L19" s="83">
        <v>2076212.4205260002</v>
      </c>
      <c r="M19" s="85">
        <v>167.72</v>
      </c>
      <c r="N19" s="73"/>
      <c r="O19" s="83">
        <v>3482.2236084020001</v>
      </c>
      <c r="P19" s="84">
        <v>1.1746560397909666E-4</v>
      </c>
      <c r="Q19" s="84">
        <f t="shared" si="0"/>
        <v>3.1016346155666071E-2</v>
      </c>
      <c r="R19" s="84">
        <f>O19/'סכום נכסי הקרן'!$C$42</f>
        <v>4.7875587932761487E-3</v>
      </c>
    </row>
    <row r="20" spans="2:18">
      <c r="B20" s="75" t="s">
        <v>239</v>
      </c>
      <c r="C20" s="73" t="s">
        <v>240</v>
      </c>
      <c r="D20" s="86" t="s">
        <v>116</v>
      </c>
      <c r="E20" s="73" t="s">
        <v>230</v>
      </c>
      <c r="F20" s="73"/>
      <c r="G20" s="73"/>
      <c r="H20" s="83">
        <v>2.9400000000002877</v>
      </c>
      <c r="I20" s="86" t="s">
        <v>129</v>
      </c>
      <c r="J20" s="87">
        <v>1.7500000000000002E-2</v>
      </c>
      <c r="K20" s="84">
        <v>-2.4000000000000926E-3</v>
      </c>
      <c r="L20" s="83">
        <v>3989398.6038510008</v>
      </c>
      <c r="M20" s="85">
        <v>107.9</v>
      </c>
      <c r="N20" s="73"/>
      <c r="O20" s="83">
        <v>4304.5611124040006</v>
      </c>
      <c r="P20" s="84">
        <v>2.2645674673210271E-4</v>
      </c>
      <c r="Q20" s="84">
        <f t="shared" si="0"/>
        <v>3.8340948923670737E-2</v>
      </c>
      <c r="R20" s="84">
        <f>O20/'סכום נכסי הקרן'!$C$42</f>
        <v>5.9181550992762188E-3</v>
      </c>
    </row>
    <row r="21" spans="2:18">
      <c r="B21" s="75" t="s">
        <v>241</v>
      </c>
      <c r="C21" s="73" t="s">
        <v>242</v>
      </c>
      <c r="D21" s="86" t="s">
        <v>116</v>
      </c>
      <c r="E21" s="73" t="s">
        <v>230</v>
      </c>
      <c r="F21" s="73"/>
      <c r="G21" s="73"/>
      <c r="H21" s="83">
        <v>8.0000000011512848E-2</v>
      </c>
      <c r="I21" s="86" t="s">
        <v>129</v>
      </c>
      <c r="J21" s="87">
        <v>1E-3</v>
      </c>
      <c r="K21" s="84">
        <v>1.9799999999971216E-2</v>
      </c>
      <c r="L21" s="83">
        <v>13781.750289000003</v>
      </c>
      <c r="M21" s="85">
        <v>100.84</v>
      </c>
      <c r="N21" s="73"/>
      <c r="O21" s="83">
        <v>13.897516798000002</v>
      </c>
      <c r="P21" s="84">
        <v>2.1138781503392841E-6</v>
      </c>
      <c r="Q21" s="84">
        <f t="shared" si="0"/>
        <v>1.2378590239607324E-4</v>
      </c>
      <c r="R21" s="84">
        <f>O21/'סכום נכסי הקרן'!$C$42</f>
        <v>1.9107095417545869E-5</v>
      </c>
    </row>
    <row r="22" spans="2:18">
      <c r="B22" s="75" t="s">
        <v>243</v>
      </c>
      <c r="C22" s="73" t="s">
        <v>244</v>
      </c>
      <c r="D22" s="86" t="s">
        <v>116</v>
      </c>
      <c r="E22" s="73" t="s">
        <v>230</v>
      </c>
      <c r="F22" s="73"/>
      <c r="G22" s="73"/>
      <c r="H22" s="83">
        <v>4.9800000000000715</v>
      </c>
      <c r="I22" s="86" t="s">
        <v>129</v>
      </c>
      <c r="J22" s="87">
        <v>7.4999999999999997E-3</v>
      </c>
      <c r="K22" s="84">
        <v>-4.0999999999992466E-3</v>
      </c>
      <c r="L22" s="83">
        <v>4700506.1461080005</v>
      </c>
      <c r="M22" s="85">
        <v>107.2</v>
      </c>
      <c r="N22" s="73"/>
      <c r="O22" s="83">
        <v>5038.9425487180006</v>
      </c>
      <c r="P22" s="84">
        <v>2.272302448779293E-4</v>
      </c>
      <c r="Q22" s="84">
        <f t="shared" si="0"/>
        <v>4.4882122438217965E-2</v>
      </c>
      <c r="R22" s="84">
        <f>O22/'סכום נכסי הקרן'!$C$42</f>
        <v>6.9278244078641617E-3</v>
      </c>
    </row>
    <row r="23" spans="2:18">
      <c r="B23" s="75" t="s">
        <v>245</v>
      </c>
      <c r="C23" s="73" t="s">
        <v>246</v>
      </c>
      <c r="D23" s="86" t="s">
        <v>116</v>
      </c>
      <c r="E23" s="73" t="s">
        <v>230</v>
      </c>
      <c r="F23" s="73"/>
      <c r="G23" s="73"/>
      <c r="H23" s="83">
        <v>8.4999999999998295</v>
      </c>
      <c r="I23" s="86" t="s">
        <v>129</v>
      </c>
      <c r="J23" s="87">
        <v>5.0000000000000001E-3</v>
      </c>
      <c r="K23" s="84">
        <v>-4.6000000000005472E-3</v>
      </c>
      <c r="L23" s="83">
        <v>5379160.6813019998</v>
      </c>
      <c r="M23" s="85">
        <v>108.8</v>
      </c>
      <c r="N23" s="73"/>
      <c r="O23" s="83">
        <v>5852.5268299080017</v>
      </c>
      <c r="P23" s="84">
        <v>3.4239000827096365E-4</v>
      </c>
      <c r="Q23" s="84">
        <f t="shared" si="0"/>
        <v>5.2128759796976773E-2</v>
      </c>
      <c r="R23" s="84">
        <f>O23/'סכום נכסי הקרן'!$C$42</f>
        <v>8.0463862859940696E-3</v>
      </c>
    </row>
    <row r="24" spans="2:18">
      <c r="B24" s="75" t="s">
        <v>247</v>
      </c>
      <c r="C24" s="73" t="s">
        <v>248</v>
      </c>
      <c r="D24" s="86" t="s">
        <v>116</v>
      </c>
      <c r="E24" s="73" t="s">
        <v>230</v>
      </c>
      <c r="F24" s="73"/>
      <c r="G24" s="73"/>
      <c r="H24" s="83">
        <v>22.190000000001977</v>
      </c>
      <c r="I24" s="86" t="s">
        <v>129</v>
      </c>
      <c r="J24" s="87">
        <v>0.01</v>
      </c>
      <c r="K24" s="84">
        <v>2.6000000000007627E-3</v>
      </c>
      <c r="L24" s="83">
        <v>3962139.0925960005</v>
      </c>
      <c r="M24" s="85">
        <v>119.13</v>
      </c>
      <c r="N24" s="73"/>
      <c r="O24" s="83">
        <v>4720.0961449140013</v>
      </c>
      <c r="P24" s="84">
        <v>2.2600728243803674E-4</v>
      </c>
      <c r="Q24" s="84">
        <f t="shared" si="0"/>
        <v>4.2042140994460998E-2</v>
      </c>
      <c r="R24" s="84">
        <f>O24/'סכום נכסי הקרן'!$C$42</f>
        <v>6.4894562627073873E-3</v>
      </c>
    </row>
    <row r="25" spans="2:18">
      <c r="B25" s="75" t="s">
        <v>249</v>
      </c>
      <c r="C25" s="73" t="s">
        <v>250</v>
      </c>
      <c r="D25" s="86" t="s">
        <v>116</v>
      </c>
      <c r="E25" s="73" t="s">
        <v>230</v>
      </c>
      <c r="F25" s="73"/>
      <c r="G25" s="73"/>
      <c r="H25" s="83">
        <v>1.9700000000001447</v>
      </c>
      <c r="I25" s="86" t="s">
        <v>129</v>
      </c>
      <c r="J25" s="87">
        <v>2.75E-2</v>
      </c>
      <c r="K25" s="84">
        <v>-1.0000000000053515E-4</v>
      </c>
      <c r="L25" s="83">
        <v>5978005.5199030014</v>
      </c>
      <c r="M25" s="85">
        <v>109.4</v>
      </c>
      <c r="N25" s="73"/>
      <c r="O25" s="83">
        <v>6539.9380194650021</v>
      </c>
      <c r="P25" s="84">
        <v>3.5211134199786785E-4</v>
      </c>
      <c r="Q25" s="84">
        <f t="shared" si="0"/>
        <v>5.8251566889299701E-2</v>
      </c>
      <c r="R25" s="84">
        <f>O25/'סכום נכסי הקרן'!$C$42</f>
        <v>8.9914782316173683E-3</v>
      </c>
    </row>
    <row r="26" spans="2:18">
      <c r="B26" s="76"/>
      <c r="C26" s="73"/>
      <c r="D26" s="73"/>
      <c r="E26" s="73"/>
      <c r="F26" s="73"/>
      <c r="G26" s="73"/>
      <c r="H26" s="73"/>
      <c r="I26" s="73"/>
      <c r="J26" s="73"/>
      <c r="K26" s="84"/>
      <c r="L26" s="83"/>
      <c r="M26" s="85"/>
      <c r="N26" s="73"/>
      <c r="O26" s="73"/>
      <c r="P26" s="73"/>
      <c r="Q26" s="84"/>
      <c r="R26" s="73"/>
    </row>
    <row r="27" spans="2:18">
      <c r="B27" s="72" t="s">
        <v>45</v>
      </c>
      <c r="C27" s="73"/>
      <c r="D27" s="73"/>
      <c r="E27" s="73"/>
      <c r="F27" s="73"/>
      <c r="G27" s="73"/>
      <c r="H27" s="83">
        <v>8.6236629988104614</v>
      </c>
      <c r="I27" s="73"/>
      <c r="J27" s="73"/>
      <c r="K27" s="84">
        <v>7.4050940136265366E-3</v>
      </c>
      <c r="L27" s="83"/>
      <c r="M27" s="85"/>
      <c r="N27" s="73"/>
      <c r="O27" s="83">
        <v>63616.136481335016</v>
      </c>
      <c r="P27" s="73"/>
      <c r="Q27" s="84">
        <f t="shared" ref="Q27:Q60" si="1">O27/$O$11</f>
        <v>0.56663222471708574</v>
      </c>
      <c r="R27" s="84">
        <f>O27/'סכום נכסי הקרן'!$C$42</f>
        <v>8.7463077577960888E-2</v>
      </c>
    </row>
    <row r="28" spans="2:18">
      <c r="B28" s="74" t="s">
        <v>22</v>
      </c>
      <c r="C28" s="71"/>
      <c r="D28" s="71"/>
      <c r="E28" s="71"/>
      <c r="F28" s="71"/>
      <c r="G28" s="71"/>
      <c r="H28" s="80">
        <v>0.34335496216698957</v>
      </c>
      <c r="I28" s="71"/>
      <c r="J28" s="71"/>
      <c r="K28" s="81">
        <v>1.3271732054961837E-3</v>
      </c>
      <c r="L28" s="80"/>
      <c r="M28" s="82"/>
      <c r="N28" s="71"/>
      <c r="O28" s="80">
        <v>366.67151541200008</v>
      </c>
      <c r="P28" s="71"/>
      <c r="Q28" s="81">
        <f t="shared" si="1"/>
        <v>3.2659621915148199E-3</v>
      </c>
      <c r="R28" s="81">
        <f>O28/'סכום נכסי הקרן'!$C$42</f>
        <v>5.0412082487149548E-4</v>
      </c>
    </row>
    <row r="29" spans="2:18">
      <c r="B29" s="75" t="s">
        <v>251</v>
      </c>
      <c r="C29" s="73" t="s">
        <v>252</v>
      </c>
      <c r="D29" s="86" t="s">
        <v>116</v>
      </c>
      <c r="E29" s="73" t="s">
        <v>230</v>
      </c>
      <c r="F29" s="73"/>
      <c r="G29" s="73"/>
      <c r="H29" s="83">
        <v>3.9999999999999994E-2</v>
      </c>
      <c r="I29" s="86" t="s">
        <v>129</v>
      </c>
      <c r="J29" s="87">
        <v>0</v>
      </c>
      <c r="K29" s="84">
        <v>2.7999999999999995E-3</v>
      </c>
      <c r="L29" s="83">
        <v>105407.31670700002</v>
      </c>
      <c r="M29" s="85">
        <v>99.99</v>
      </c>
      <c r="N29" s="73"/>
      <c r="O29" s="83">
        <v>105.39677597500003</v>
      </c>
      <c r="P29" s="84">
        <v>9.5824833370000019E-6</v>
      </c>
      <c r="Q29" s="84">
        <f t="shared" si="1"/>
        <v>9.3877454608147688E-4</v>
      </c>
      <c r="R29" s="84">
        <f>O29/'סכום נכסי הקרן'!$C$42</f>
        <v>1.449054737279283E-4</v>
      </c>
    </row>
    <row r="30" spans="2:18">
      <c r="B30" s="75" t="s">
        <v>253</v>
      </c>
      <c r="C30" s="73" t="s">
        <v>254</v>
      </c>
      <c r="D30" s="86" t="s">
        <v>116</v>
      </c>
      <c r="E30" s="73" t="s">
        <v>230</v>
      </c>
      <c r="F30" s="73"/>
      <c r="G30" s="73"/>
      <c r="H30" s="83">
        <v>0.26999999999298535</v>
      </c>
      <c r="I30" s="86" t="s">
        <v>129</v>
      </c>
      <c r="J30" s="87">
        <v>0</v>
      </c>
      <c r="K30" s="84">
        <v>4.0000000006601996E-4</v>
      </c>
      <c r="L30" s="83">
        <v>48475.009344000006</v>
      </c>
      <c r="M30" s="85">
        <v>99.99</v>
      </c>
      <c r="N30" s="73"/>
      <c r="O30" s="83">
        <v>48.47016184200001</v>
      </c>
      <c r="P30" s="84">
        <v>6.0593761680000007E-6</v>
      </c>
      <c r="Q30" s="84">
        <f t="shared" si="1"/>
        <v>4.3172624362354712E-4</v>
      </c>
      <c r="R30" s="84">
        <f>O30/'סכום נכסי הקרן'!$C$42</f>
        <v>6.6639531412709922E-5</v>
      </c>
    </row>
    <row r="31" spans="2:18">
      <c r="B31" s="75" t="s">
        <v>255</v>
      </c>
      <c r="C31" s="73" t="s">
        <v>256</v>
      </c>
      <c r="D31" s="86" t="s">
        <v>116</v>
      </c>
      <c r="E31" s="73" t="s">
        <v>230</v>
      </c>
      <c r="F31" s="73"/>
      <c r="G31" s="73"/>
      <c r="H31" s="83">
        <v>8.9999999992643187E-2</v>
      </c>
      <c r="I31" s="86" t="s">
        <v>129</v>
      </c>
      <c r="J31" s="87">
        <v>0</v>
      </c>
      <c r="K31" s="84">
        <v>0</v>
      </c>
      <c r="L31" s="83">
        <v>55730.62964900001</v>
      </c>
      <c r="M31" s="85">
        <v>100</v>
      </c>
      <c r="N31" s="73"/>
      <c r="O31" s="83">
        <v>55.730629649000008</v>
      </c>
      <c r="P31" s="84">
        <v>5.0664208771818187E-6</v>
      </c>
      <c r="Q31" s="84">
        <f t="shared" si="1"/>
        <v>4.963956066738204E-4</v>
      </c>
      <c r="R31" s="84">
        <f>O31/'סכום נכסי הקרן'!$C$42</f>
        <v>7.6621634919455333E-5</v>
      </c>
    </row>
    <row r="32" spans="2:18">
      <c r="B32" s="75" t="s">
        <v>257</v>
      </c>
      <c r="C32" s="73" t="s">
        <v>258</v>
      </c>
      <c r="D32" s="86" t="s">
        <v>116</v>
      </c>
      <c r="E32" s="73" t="s">
        <v>230</v>
      </c>
      <c r="F32" s="73"/>
      <c r="G32" s="73"/>
      <c r="H32" s="83">
        <v>0.17000000001294988</v>
      </c>
      <c r="I32" s="86" t="s">
        <v>129</v>
      </c>
      <c r="J32" s="87">
        <v>0</v>
      </c>
      <c r="K32" s="84">
        <v>6.0000000000000016E-4</v>
      </c>
      <c r="L32" s="83">
        <v>38614.398191000008</v>
      </c>
      <c r="M32" s="85">
        <v>99.99</v>
      </c>
      <c r="N32" s="73"/>
      <c r="O32" s="83">
        <v>38.610536750000001</v>
      </c>
      <c r="P32" s="84">
        <v>3.5103998355454551E-6</v>
      </c>
      <c r="Q32" s="84">
        <f t="shared" si="1"/>
        <v>3.4390605192744297E-4</v>
      </c>
      <c r="R32" s="84">
        <f>O32/'סכום נכסי הקרן'!$C$42</f>
        <v>5.308395884875485E-5</v>
      </c>
    </row>
    <row r="33" spans="2:18">
      <c r="B33" s="75" t="s">
        <v>259</v>
      </c>
      <c r="C33" s="73" t="s">
        <v>260</v>
      </c>
      <c r="D33" s="86" t="s">
        <v>116</v>
      </c>
      <c r="E33" s="73" t="s">
        <v>230</v>
      </c>
      <c r="F33" s="73"/>
      <c r="G33" s="73"/>
      <c r="H33" s="83">
        <v>0.34000000000629216</v>
      </c>
      <c r="I33" s="86" t="s">
        <v>129</v>
      </c>
      <c r="J33" s="87">
        <v>0</v>
      </c>
      <c r="K33" s="84">
        <v>0</v>
      </c>
      <c r="L33" s="83">
        <v>19071.395032000004</v>
      </c>
      <c r="M33" s="85">
        <v>100</v>
      </c>
      <c r="N33" s="73"/>
      <c r="O33" s="83">
        <v>19.071395032000005</v>
      </c>
      <c r="P33" s="84">
        <v>2.7244850045714293E-6</v>
      </c>
      <c r="Q33" s="84">
        <f t="shared" si="1"/>
        <v>1.698699039765038E-4</v>
      </c>
      <c r="R33" s="84">
        <f>O33/'סכום נכסי הקרן'!$C$42</f>
        <v>2.6220437069345739E-5</v>
      </c>
    </row>
    <row r="34" spans="2:18">
      <c r="B34" s="75" t="s">
        <v>261</v>
      </c>
      <c r="C34" s="73" t="s">
        <v>262</v>
      </c>
      <c r="D34" s="86" t="s">
        <v>116</v>
      </c>
      <c r="E34" s="73" t="s">
        <v>230</v>
      </c>
      <c r="F34" s="73"/>
      <c r="G34" s="73"/>
      <c r="H34" s="83">
        <v>0.84000000000352115</v>
      </c>
      <c r="I34" s="86" t="s">
        <v>129</v>
      </c>
      <c r="J34" s="87">
        <v>0</v>
      </c>
      <c r="K34" s="84">
        <v>4.999999998239452E-4</v>
      </c>
      <c r="L34" s="83">
        <v>11364.64</v>
      </c>
      <c r="M34" s="85">
        <v>99.96</v>
      </c>
      <c r="N34" s="73"/>
      <c r="O34" s="83">
        <v>11.360094144000001</v>
      </c>
      <c r="P34" s="84">
        <v>1.6235199999999999E-6</v>
      </c>
      <c r="Q34" s="84">
        <f t="shared" si="1"/>
        <v>1.0118494730812322E-4</v>
      </c>
      <c r="R34" s="84">
        <f>O34/'סכום נכסי הקרן'!$C$42</f>
        <v>1.5618502637316404E-5</v>
      </c>
    </row>
    <row r="35" spans="2:18">
      <c r="B35" s="75" t="s">
        <v>263</v>
      </c>
      <c r="C35" s="73" t="s">
        <v>264</v>
      </c>
      <c r="D35" s="86" t="s">
        <v>116</v>
      </c>
      <c r="E35" s="73" t="s">
        <v>230</v>
      </c>
      <c r="F35" s="73"/>
      <c r="G35" s="73"/>
      <c r="H35" s="83">
        <v>0.91999999999545623</v>
      </c>
      <c r="I35" s="86" t="s">
        <v>129</v>
      </c>
      <c r="J35" s="87">
        <v>0</v>
      </c>
      <c r="K35" s="84">
        <v>5.0000000000000001E-4</v>
      </c>
      <c r="L35" s="83">
        <v>88075.960000000021</v>
      </c>
      <c r="M35" s="85">
        <v>99.95</v>
      </c>
      <c r="N35" s="73"/>
      <c r="O35" s="83">
        <v>88.03192202000001</v>
      </c>
      <c r="P35" s="84">
        <v>1.2582280000000003E-5</v>
      </c>
      <c r="Q35" s="84">
        <f t="shared" si="1"/>
        <v>7.8410489192390549E-4</v>
      </c>
      <c r="R35" s="84">
        <f>O35/'סכום נכסי הקרן'!$C$42</f>
        <v>1.2103128625598494E-4</v>
      </c>
    </row>
    <row r="36" spans="2:18">
      <c r="B36" s="76"/>
      <c r="C36" s="73"/>
      <c r="D36" s="73"/>
      <c r="E36" s="73"/>
      <c r="F36" s="73"/>
      <c r="G36" s="73"/>
      <c r="H36" s="73"/>
      <c r="I36" s="73"/>
      <c r="J36" s="73"/>
      <c r="K36" s="84"/>
      <c r="L36" s="83"/>
      <c r="M36" s="85"/>
      <c r="N36" s="73"/>
      <c r="O36" s="73"/>
      <c r="P36" s="73"/>
      <c r="Q36" s="84"/>
      <c r="R36" s="73"/>
    </row>
    <row r="37" spans="2:18">
      <c r="B37" s="74" t="s">
        <v>23</v>
      </c>
      <c r="C37" s="71"/>
      <c r="D37" s="71"/>
      <c r="E37" s="71"/>
      <c r="F37" s="71"/>
      <c r="G37" s="71"/>
      <c r="H37" s="80">
        <v>8.6716658253562677</v>
      </c>
      <c r="I37" s="71"/>
      <c r="J37" s="71"/>
      <c r="K37" s="81">
        <v>7.4331410437781416E-3</v>
      </c>
      <c r="L37" s="80"/>
      <c r="M37" s="82"/>
      <c r="N37" s="71"/>
      <c r="O37" s="80">
        <v>63249.464965923013</v>
      </c>
      <c r="P37" s="71"/>
      <c r="Q37" s="81">
        <f t="shared" si="1"/>
        <v>0.56336626252557087</v>
      </c>
      <c r="R37" s="81">
        <f>O37/'סכום נכסי הקרן'!$C$42</f>
        <v>8.6958956753089386E-2</v>
      </c>
    </row>
    <row r="38" spans="2:18">
      <c r="B38" s="75" t="s">
        <v>265</v>
      </c>
      <c r="C38" s="73" t="s">
        <v>266</v>
      </c>
      <c r="D38" s="86" t="s">
        <v>116</v>
      </c>
      <c r="E38" s="73" t="s">
        <v>230</v>
      </c>
      <c r="F38" s="73"/>
      <c r="G38" s="73"/>
      <c r="H38" s="83">
        <v>5.1599999999997692</v>
      </c>
      <c r="I38" s="86" t="s">
        <v>129</v>
      </c>
      <c r="J38" s="87">
        <v>6.25E-2</v>
      </c>
      <c r="K38" s="84">
        <v>4.0000000000005023E-3</v>
      </c>
      <c r="L38" s="83">
        <v>2822865.6452940004</v>
      </c>
      <c r="M38" s="85">
        <v>140.86000000000001</v>
      </c>
      <c r="N38" s="73"/>
      <c r="O38" s="83">
        <v>3976.2886794370002</v>
      </c>
      <c r="P38" s="84">
        <v>1.7141177588938017E-4</v>
      </c>
      <c r="Q38" s="84">
        <f t="shared" si="1"/>
        <v>3.5417009349629526E-2</v>
      </c>
      <c r="R38" s="84">
        <f>O38/'סכום נכסי הקרן'!$C$42</f>
        <v>5.4668275138652009E-3</v>
      </c>
    </row>
    <row r="39" spans="2:18">
      <c r="B39" s="75" t="s">
        <v>267</v>
      </c>
      <c r="C39" s="73" t="s">
        <v>268</v>
      </c>
      <c r="D39" s="86" t="s">
        <v>116</v>
      </c>
      <c r="E39" s="73" t="s">
        <v>230</v>
      </c>
      <c r="F39" s="73"/>
      <c r="G39" s="73"/>
      <c r="H39" s="83">
        <v>3.3000000000002947</v>
      </c>
      <c r="I39" s="86" t="s">
        <v>129</v>
      </c>
      <c r="J39" s="87">
        <v>3.7499999999999999E-2</v>
      </c>
      <c r="K39" s="84">
        <v>2.2000000000007578E-3</v>
      </c>
      <c r="L39" s="83">
        <v>2081680.6407900003</v>
      </c>
      <c r="M39" s="85">
        <v>114.16</v>
      </c>
      <c r="N39" s="73"/>
      <c r="O39" s="83">
        <v>2376.4465568310002</v>
      </c>
      <c r="P39" s="84">
        <v>1.0600335529124207E-4</v>
      </c>
      <c r="Q39" s="84">
        <f t="shared" si="1"/>
        <v>2.1167132647445387E-2</v>
      </c>
      <c r="R39" s="84">
        <f>O39/'סכום נכסי הקרן'!$C$42</f>
        <v>3.2672736990397308E-3</v>
      </c>
    </row>
    <row r="40" spans="2:18">
      <c r="B40" s="75" t="s">
        <v>269</v>
      </c>
      <c r="C40" s="73" t="s">
        <v>270</v>
      </c>
      <c r="D40" s="86" t="s">
        <v>116</v>
      </c>
      <c r="E40" s="73" t="s">
        <v>230</v>
      </c>
      <c r="F40" s="73"/>
      <c r="G40" s="73"/>
      <c r="H40" s="83">
        <v>18.649999999999999</v>
      </c>
      <c r="I40" s="86" t="s">
        <v>129</v>
      </c>
      <c r="J40" s="87">
        <v>3.7499999999999999E-2</v>
      </c>
      <c r="K40" s="84">
        <v>1.7100000000000167E-2</v>
      </c>
      <c r="L40" s="83">
        <v>8182121.2972770007</v>
      </c>
      <c r="M40" s="85">
        <v>145.04</v>
      </c>
      <c r="N40" s="73"/>
      <c r="O40" s="83">
        <v>11867.348406780002</v>
      </c>
      <c r="P40" s="84">
        <v>4.2263983774822365E-4</v>
      </c>
      <c r="Q40" s="84">
        <f t="shared" si="1"/>
        <v>0.10570308731652482</v>
      </c>
      <c r="R40" s="84">
        <f>O40/'סכום נכסי הקרן'!$C$42</f>
        <v>1.6315904607810097E-2</v>
      </c>
    </row>
    <row r="41" spans="2:18">
      <c r="B41" s="75" t="s">
        <v>271</v>
      </c>
      <c r="C41" s="73" t="s">
        <v>272</v>
      </c>
      <c r="D41" s="86" t="s">
        <v>116</v>
      </c>
      <c r="E41" s="73" t="s">
        <v>230</v>
      </c>
      <c r="F41" s="73"/>
      <c r="G41" s="73"/>
      <c r="H41" s="83">
        <v>2.8300000000000529</v>
      </c>
      <c r="I41" s="86" t="s">
        <v>129</v>
      </c>
      <c r="J41" s="87">
        <v>1.5E-3</v>
      </c>
      <c r="K41" s="84">
        <v>1.6999999999994691E-3</v>
      </c>
      <c r="L41" s="83">
        <v>5274158.592600001</v>
      </c>
      <c r="M41" s="85">
        <v>99.98</v>
      </c>
      <c r="N41" s="73"/>
      <c r="O41" s="83">
        <v>5273.1038374840009</v>
      </c>
      <c r="P41" s="84">
        <v>1.2169990298451156E-3</v>
      </c>
      <c r="Q41" s="84">
        <f t="shared" si="1"/>
        <v>4.6967809173297015E-2</v>
      </c>
      <c r="R41" s="84">
        <f>O41/'סכום נכסי הקרן'!$C$42</f>
        <v>7.2497626470891261E-3</v>
      </c>
    </row>
    <row r="42" spans="2:18">
      <c r="B42" s="75" t="s">
        <v>273</v>
      </c>
      <c r="C42" s="73" t="s">
        <v>274</v>
      </c>
      <c r="D42" s="86" t="s">
        <v>116</v>
      </c>
      <c r="E42" s="73" t="s">
        <v>230</v>
      </c>
      <c r="F42" s="73"/>
      <c r="G42" s="73"/>
      <c r="H42" s="83">
        <v>2.1299999999999528</v>
      </c>
      <c r="I42" s="86" t="s">
        <v>129</v>
      </c>
      <c r="J42" s="87">
        <v>1.2500000000000001E-2</v>
      </c>
      <c r="K42" s="84">
        <v>9.9999999999941E-4</v>
      </c>
      <c r="L42" s="83">
        <v>3274357.0400530007</v>
      </c>
      <c r="M42" s="85">
        <v>103.53</v>
      </c>
      <c r="N42" s="73"/>
      <c r="O42" s="83">
        <v>3389.9418614320007</v>
      </c>
      <c r="P42" s="84">
        <v>2.618586537212545E-4</v>
      </c>
      <c r="Q42" s="84">
        <f t="shared" si="1"/>
        <v>3.0194387852653881E-2</v>
      </c>
      <c r="R42" s="84">
        <f>O42/'סכום נכסי הקרן'!$C$42</f>
        <v>4.6606846063057573E-3</v>
      </c>
    </row>
    <row r="43" spans="2:18">
      <c r="B43" s="75" t="s">
        <v>275</v>
      </c>
      <c r="C43" s="73" t="s">
        <v>276</v>
      </c>
      <c r="D43" s="86" t="s">
        <v>116</v>
      </c>
      <c r="E43" s="73" t="s">
        <v>230</v>
      </c>
      <c r="F43" s="73"/>
      <c r="G43" s="73"/>
      <c r="H43" s="83">
        <v>3.0799999999998611</v>
      </c>
      <c r="I43" s="86" t="s">
        <v>129</v>
      </c>
      <c r="J43" s="87">
        <v>1.4999999999999999E-2</v>
      </c>
      <c r="K43" s="84">
        <v>1.9000000000010426E-3</v>
      </c>
      <c r="L43" s="83">
        <v>3550265.0462840004</v>
      </c>
      <c r="M43" s="85">
        <v>105.38</v>
      </c>
      <c r="N43" s="73"/>
      <c r="O43" s="83">
        <v>3741.2694712190005</v>
      </c>
      <c r="P43" s="84">
        <v>2.1110962926886064E-4</v>
      </c>
      <c r="Q43" s="84">
        <f t="shared" si="1"/>
        <v>3.3323681081527536E-2</v>
      </c>
      <c r="R43" s="84">
        <f>O43/'סכום נכסי הקרן'!$C$42</f>
        <v>5.1437097582512168E-3</v>
      </c>
    </row>
    <row r="44" spans="2:18">
      <c r="B44" s="75" t="s">
        <v>277</v>
      </c>
      <c r="C44" s="73" t="s">
        <v>278</v>
      </c>
      <c r="D44" s="86" t="s">
        <v>116</v>
      </c>
      <c r="E44" s="73" t="s">
        <v>230</v>
      </c>
      <c r="F44" s="73"/>
      <c r="G44" s="73"/>
      <c r="H44" s="83">
        <v>0.33000000000216623</v>
      </c>
      <c r="I44" s="86" t="s">
        <v>129</v>
      </c>
      <c r="J44" s="87">
        <v>5.0000000000000001E-3</v>
      </c>
      <c r="K44" s="84">
        <v>-3.0000000011449855E-4</v>
      </c>
      <c r="L44" s="83">
        <v>32150.855559000003</v>
      </c>
      <c r="M44" s="85">
        <v>100.51</v>
      </c>
      <c r="N44" s="73"/>
      <c r="O44" s="83">
        <v>32.314823921000006</v>
      </c>
      <c r="P44" s="84">
        <v>4.3360958648087311E-6</v>
      </c>
      <c r="Q44" s="84">
        <f t="shared" si="1"/>
        <v>2.8782981146724417E-4</v>
      </c>
      <c r="R44" s="84">
        <f>O44/'סכום נכסי הקרן'!$C$42</f>
        <v>4.4428255280007808E-5</v>
      </c>
    </row>
    <row r="45" spans="2:18">
      <c r="B45" s="75" t="s">
        <v>279</v>
      </c>
      <c r="C45" s="73" t="s">
        <v>280</v>
      </c>
      <c r="D45" s="86" t="s">
        <v>116</v>
      </c>
      <c r="E45" s="73" t="s">
        <v>230</v>
      </c>
      <c r="F45" s="73"/>
      <c r="G45" s="73"/>
      <c r="H45" s="83">
        <v>1.279999999999496</v>
      </c>
      <c r="I45" s="86" t="s">
        <v>129</v>
      </c>
      <c r="J45" s="87">
        <v>5.5E-2</v>
      </c>
      <c r="K45" s="84">
        <v>4.999999999968491E-4</v>
      </c>
      <c r="L45" s="83">
        <v>1001276.7360730001</v>
      </c>
      <c r="M45" s="85">
        <v>110.94</v>
      </c>
      <c r="N45" s="73"/>
      <c r="O45" s="83">
        <v>1110.8164494270002</v>
      </c>
      <c r="P45" s="84">
        <v>5.6500561583911275E-5</v>
      </c>
      <c r="Q45" s="84">
        <f t="shared" si="1"/>
        <v>9.8940996861044597E-3</v>
      </c>
      <c r="R45" s="84">
        <f>O45/'סכום נכסי הקרן'!$C$42</f>
        <v>1.5272135446265933E-3</v>
      </c>
    </row>
    <row r="46" spans="2:18">
      <c r="B46" s="75" t="s">
        <v>281</v>
      </c>
      <c r="C46" s="73" t="s">
        <v>282</v>
      </c>
      <c r="D46" s="86" t="s">
        <v>116</v>
      </c>
      <c r="E46" s="73" t="s">
        <v>230</v>
      </c>
      <c r="F46" s="73"/>
      <c r="G46" s="73"/>
      <c r="H46" s="83">
        <v>14.8600000000005</v>
      </c>
      <c r="I46" s="86" t="s">
        <v>129</v>
      </c>
      <c r="J46" s="87">
        <v>5.5E-2</v>
      </c>
      <c r="K46" s="84">
        <v>1.440000000000065E-2</v>
      </c>
      <c r="L46" s="83">
        <v>3469475.1716610002</v>
      </c>
      <c r="M46" s="85">
        <v>177.75</v>
      </c>
      <c r="N46" s="73"/>
      <c r="O46" s="83">
        <v>6166.9922507650008</v>
      </c>
      <c r="P46" s="84">
        <v>1.7834593775273568E-4</v>
      </c>
      <c r="Q46" s="84">
        <f t="shared" si="1"/>
        <v>5.4929719598568558E-2</v>
      </c>
      <c r="R46" s="84">
        <f>O46/'סכום נכסי הקרן'!$C$42</f>
        <v>8.4787312069729091E-3</v>
      </c>
    </row>
    <row r="47" spans="2:18">
      <c r="B47" s="75" t="s">
        <v>283</v>
      </c>
      <c r="C47" s="73" t="s">
        <v>284</v>
      </c>
      <c r="D47" s="86" t="s">
        <v>116</v>
      </c>
      <c r="E47" s="73" t="s">
        <v>230</v>
      </c>
      <c r="F47" s="73"/>
      <c r="G47" s="73"/>
      <c r="H47" s="83">
        <v>2.3800000000001598</v>
      </c>
      <c r="I47" s="86" t="s">
        <v>129</v>
      </c>
      <c r="J47" s="87">
        <v>4.2500000000000003E-2</v>
      </c>
      <c r="K47" s="84">
        <v>1.3000000000001717E-3</v>
      </c>
      <c r="L47" s="83">
        <v>6226696.7352879997</v>
      </c>
      <c r="M47" s="85">
        <v>112.39</v>
      </c>
      <c r="N47" s="73"/>
      <c r="O47" s="83">
        <v>6998.1845802760008</v>
      </c>
      <c r="P47" s="84">
        <v>3.3849871369866853E-4</v>
      </c>
      <c r="Q47" s="84">
        <f t="shared" si="1"/>
        <v>6.2333192756307096E-2</v>
      </c>
      <c r="R47" s="84">
        <f>O47/'סכום נכסי הקרן'!$C$42</f>
        <v>9.6215016300016075E-3</v>
      </c>
    </row>
    <row r="48" spans="2:18">
      <c r="B48" s="75" t="s">
        <v>285</v>
      </c>
      <c r="C48" s="73" t="s">
        <v>286</v>
      </c>
      <c r="D48" s="86" t="s">
        <v>116</v>
      </c>
      <c r="E48" s="73" t="s">
        <v>230</v>
      </c>
      <c r="F48" s="73"/>
      <c r="G48" s="73"/>
      <c r="H48" s="83">
        <v>6.1200000000018075</v>
      </c>
      <c r="I48" s="86" t="s">
        <v>129</v>
      </c>
      <c r="J48" s="87">
        <v>0.02</v>
      </c>
      <c r="K48" s="84">
        <v>4.3999999999982491E-3</v>
      </c>
      <c r="L48" s="83">
        <v>1235420.7759210002</v>
      </c>
      <c r="M48" s="85">
        <v>110.98</v>
      </c>
      <c r="N48" s="73"/>
      <c r="O48" s="83">
        <v>1371.0699428960004</v>
      </c>
      <c r="P48" s="84">
        <v>6.598245425413342E-5</v>
      </c>
      <c r="Q48" s="84">
        <f t="shared" si="1"/>
        <v>1.2212191040772003E-2</v>
      </c>
      <c r="R48" s="84">
        <f>O48/'סכום נכסי הקרן'!$C$42</f>
        <v>1.885024828810647E-3</v>
      </c>
    </row>
    <row r="49" spans="2:18">
      <c r="B49" s="75" t="s">
        <v>287</v>
      </c>
      <c r="C49" s="73" t="s">
        <v>288</v>
      </c>
      <c r="D49" s="86" t="s">
        <v>116</v>
      </c>
      <c r="E49" s="73" t="s">
        <v>230</v>
      </c>
      <c r="F49" s="73"/>
      <c r="G49" s="73"/>
      <c r="H49" s="83">
        <v>9.0700000000038976</v>
      </c>
      <c r="I49" s="86" t="s">
        <v>129</v>
      </c>
      <c r="J49" s="87">
        <v>0.01</v>
      </c>
      <c r="K49" s="84">
        <v>7.0999999999777248E-3</v>
      </c>
      <c r="L49" s="83">
        <v>69638.784000000014</v>
      </c>
      <c r="M49" s="85">
        <v>103.15</v>
      </c>
      <c r="N49" s="73"/>
      <c r="O49" s="83">
        <v>71.832405696000009</v>
      </c>
      <c r="P49" s="84">
        <v>5.6475657909515896E-6</v>
      </c>
      <c r="Q49" s="84">
        <f t="shared" si="1"/>
        <v>6.3981496044241673E-4</v>
      </c>
      <c r="R49" s="84">
        <f>O49/'סכום נכסי הקרן'!$C$42</f>
        <v>9.8759271145680921E-5</v>
      </c>
    </row>
    <row r="50" spans="2:18">
      <c r="B50" s="75" t="s">
        <v>289</v>
      </c>
      <c r="C50" s="73" t="s">
        <v>290</v>
      </c>
      <c r="D50" s="86" t="s">
        <v>116</v>
      </c>
      <c r="E50" s="73" t="s">
        <v>230</v>
      </c>
      <c r="F50" s="73"/>
      <c r="G50" s="73"/>
      <c r="H50" s="83">
        <v>0.57999999999426732</v>
      </c>
      <c r="I50" s="86" t="s">
        <v>129</v>
      </c>
      <c r="J50" s="87">
        <v>0.01</v>
      </c>
      <c r="K50" s="84">
        <v>2.9999999997850241E-4</v>
      </c>
      <c r="L50" s="83">
        <v>55278.548589000005</v>
      </c>
      <c r="M50" s="85">
        <v>100.98</v>
      </c>
      <c r="N50" s="73"/>
      <c r="O50" s="83">
        <v>55.820280804000006</v>
      </c>
      <c r="P50" s="84">
        <v>3.7422251733938679E-6</v>
      </c>
      <c r="Q50" s="84">
        <f t="shared" si="1"/>
        <v>4.9719413415781827E-4</v>
      </c>
      <c r="R50" s="84">
        <f>O50/'סכום נכסי הקרן'!$C$42</f>
        <v>7.6744892419178211E-5</v>
      </c>
    </row>
    <row r="51" spans="2:18">
      <c r="B51" s="75" t="s">
        <v>291</v>
      </c>
      <c r="C51" s="73" t="s">
        <v>292</v>
      </c>
      <c r="D51" s="86" t="s">
        <v>116</v>
      </c>
      <c r="E51" s="73" t="s">
        <v>230</v>
      </c>
      <c r="F51" s="73"/>
      <c r="G51" s="73"/>
      <c r="H51" s="83">
        <v>14.829999999999147</v>
      </c>
      <c r="I51" s="86" t="s">
        <v>129</v>
      </c>
      <c r="J51" s="87">
        <v>1.4999999999999999E-2</v>
      </c>
      <c r="K51" s="84">
        <v>1.3299999999999859E-2</v>
      </c>
      <c r="L51" s="83">
        <v>7522742.7859200016</v>
      </c>
      <c r="M51" s="85">
        <v>103.1</v>
      </c>
      <c r="N51" s="73"/>
      <c r="O51" s="83">
        <v>7755.9477710670008</v>
      </c>
      <c r="P51" s="84">
        <v>1.0048260529489175E-3</v>
      </c>
      <c r="Q51" s="84">
        <f t="shared" si="1"/>
        <v>6.908262876980345E-2</v>
      </c>
      <c r="R51" s="84">
        <f>O51/'סכום נכסי הקרן'!$C$42</f>
        <v>1.0663317502635147E-2</v>
      </c>
    </row>
    <row r="52" spans="2:18">
      <c r="B52" s="75" t="s">
        <v>293</v>
      </c>
      <c r="C52" s="73" t="s">
        <v>294</v>
      </c>
      <c r="D52" s="86" t="s">
        <v>116</v>
      </c>
      <c r="E52" s="73" t="s">
        <v>230</v>
      </c>
      <c r="F52" s="73"/>
      <c r="G52" s="73"/>
      <c r="H52" s="83">
        <v>1.8200000000002061</v>
      </c>
      <c r="I52" s="86" t="s">
        <v>129</v>
      </c>
      <c r="J52" s="87">
        <v>7.4999999999999997E-3</v>
      </c>
      <c r="K52" s="84">
        <v>7.0000000000083439E-4</v>
      </c>
      <c r="L52" s="83">
        <v>4019808.7329850006</v>
      </c>
      <c r="M52" s="85">
        <v>101.37</v>
      </c>
      <c r="N52" s="73"/>
      <c r="O52" s="83">
        <v>4074.8802117380005</v>
      </c>
      <c r="P52" s="84">
        <v>2.5984203263700116E-4</v>
      </c>
      <c r="Q52" s="84">
        <f t="shared" si="1"/>
        <v>3.6295169237606582E-2</v>
      </c>
      <c r="R52" s="84">
        <f>O52/'סכום נכסי הקרן'!$C$42</f>
        <v>5.602376752079352E-3</v>
      </c>
    </row>
    <row r="53" spans="2:18">
      <c r="B53" s="75" t="s">
        <v>295</v>
      </c>
      <c r="C53" s="73" t="s">
        <v>296</v>
      </c>
      <c r="D53" s="86" t="s">
        <v>116</v>
      </c>
      <c r="E53" s="73" t="s">
        <v>230</v>
      </c>
      <c r="F53" s="73"/>
      <c r="G53" s="73"/>
      <c r="H53" s="83">
        <v>4.7600000000000637</v>
      </c>
      <c r="I53" s="86" t="s">
        <v>129</v>
      </c>
      <c r="J53" s="87">
        <v>1.7500000000000002E-2</v>
      </c>
      <c r="K53" s="84">
        <v>3.1000000000003447E-3</v>
      </c>
      <c r="L53" s="83">
        <v>4603233.2431310005</v>
      </c>
      <c r="M53" s="85">
        <v>107.17</v>
      </c>
      <c r="N53" s="73"/>
      <c r="O53" s="83">
        <v>4933.2850729930005</v>
      </c>
      <c r="P53" s="84">
        <v>2.3598499303415597E-4</v>
      </c>
      <c r="Q53" s="84">
        <f t="shared" si="1"/>
        <v>4.3941025825951774E-2</v>
      </c>
      <c r="R53" s="84">
        <f>O53/'סכום נכסי הקרן'!$C$42</f>
        <v>6.7825605093132253E-3</v>
      </c>
    </row>
    <row r="54" spans="2:18">
      <c r="B54" s="75" t="s">
        <v>297</v>
      </c>
      <c r="C54" s="73" t="s">
        <v>298</v>
      </c>
      <c r="D54" s="86" t="s">
        <v>116</v>
      </c>
      <c r="E54" s="73" t="s">
        <v>230</v>
      </c>
      <c r="F54" s="73"/>
      <c r="G54" s="73"/>
      <c r="H54" s="83">
        <v>7.4500000000621256</v>
      </c>
      <c r="I54" s="86" t="s">
        <v>129</v>
      </c>
      <c r="J54" s="87">
        <v>2.2499999999999999E-2</v>
      </c>
      <c r="K54" s="84">
        <v>5.7000000000945791E-3</v>
      </c>
      <c r="L54" s="83">
        <v>47676.713641000009</v>
      </c>
      <c r="M54" s="85">
        <v>113.1</v>
      </c>
      <c r="N54" s="73"/>
      <c r="O54" s="83">
        <v>53.922363157000014</v>
      </c>
      <c r="P54" s="84">
        <v>2.8087903548280506E-6</v>
      </c>
      <c r="Q54" s="84">
        <f t="shared" si="1"/>
        <v>4.8028928331128893E-4</v>
      </c>
      <c r="R54" s="84">
        <f>O54/'סכום נכסי הקרן'!$C$42</f>
        <v>7.4135527443912135E-5</v>
      </c>
    </row>
    <row r="55" spans="2:18">
      <c r="B55" s="76"/>
      <c r="C55" s="73"/>
      <c r="D55" s="73"/>
      <c r="E55" s="73"/>
      <c r="F55" s="73"/>
      <c r="G55" s="73"/>
      <c r="H55" s="73"/>
      <c r="I55" s="73"/>
      <c r="J55" s="73"/>
      <c r="K55" s="84"/>
      <c r="L55" s="83"/>
      <c r="M55" s="85"/>
      <c r="N55" s="73"/>
      <c r="O55" s="73"/>
      <c r="P55" s="73"/>
      <c r="Q55" s="84"/>
      <c r="R55" s="73"/>
    </row>
    <row r="56" spans="2:18">
      <c r="B56" s="70" t="s">
        <v>194</v>
      </c>
      <c r="C56" s="71"/>
      <c r="D56" s="71"/>
      <c r="E56" s="71"/>
      <c r="F56" s="71"/>
      <c r="G56" s="71"/>
      <c r="H56" s="80">
        <v>22.627224616547309</v>
      </c>
      <c r="I56" s="71"/>
      <c r="J56" s="71"/>
      <c r="K56" s="81">
        <v>2.9867563019439575E-2</v>
      </c>
      <c r="L56" s="80"/>
      <c r="M56" s="82"/>
      <c r="N56" s="71"/>
      <c r="O56" s="80">
        <v>1961.5768129920004</v>
      </c>
      <c r="P56" s="71"/>
      <c r="Q56" s="81">
        <f t="shared" si="1"/>
        <v>1.7471866337328112E-2</v>
      </c>
      <c r="R56" s="81">
        <f>O56/'סכום נכסי הקרן'!$C$42</f>
        <v>2.6968872122592035E-3</v>
      </c>
    </row>
    <row r="57" spans="2:18">
      <c r="B57" s="74" t="s">
        <v>62</v>
      </c>
      <c r="C57" s="71"/>
      <c r="D57" s="71"/>
      <c r="E57" s="71"/>
      <c r="F57" s="71"/>
      <c r="G57" s="71"/>
      <c r="H57" s="80">
        <v>22.627224616547309</v>
      </c>
      <c r="I57" s="71"/>
      <c r="J57" s="71"/>
      <c r="K57" s="81">
        <v>2.9867563019439575E-2</v>
      </c>
      <c r="L57" s="80"/>
      <c r="M57" s="82"/>
      <c r="N57" s="71"/>
      <c r="O57" s="80">
        <v>1961.5768129920004</v>
      </c>
      <c r="P57" s="71"/>
      <c r="Q57" s="81">
        <f t="shared" si="1"/>
        <v>1.7471866337328112E-2</v>
      </c>
      <c r="R57" s="81">
        <f>O57/'סכום נכסי הקרן'!$C$42</f>
        <v>2.6968872122592035E-3</v>
      </c>
    </row>
    <row r="58" spans="2:18">
      <c r="B58" s="75" t="s">
        <v>299</v>
      </c>
      <c r="C58" s="73" t="s">
        <v>300</v>
      </c>
      <c r="D58" s="86" t="s">
        <v>28</v>
      </c>
      <c r="E58" s="73" t="s">
        <v>301</v>
      </c>
      <c r="F58" s="73" t="s">
        <v>302</v>
      </c>
      <c r="G58" s="73"/>
      <c r="H58" s="83">
        <v>19.289999999978743</v>
      </c>
      <c r="I58" s="86" t="s">
        <v>128</v>
      </c>
      <c r="J58" s="87">
        <v>3.3750000000000002E-2</v>
      </c>
      <c r="K58" s="84">
        <v>2.8199999999975214E-2</v>
      </c>
      <c r="L58" s="83">
        <v>56859.376000000004</v>
      </c>
      <c r="M58" s="85">
        <v>111.32617999999999</v>
      </c>
      <c r="N58" s="73"/>
      <c r="O58" s="83">
        <v>217.81314054700002</v>
      </c>
      <c r="P58" s="84">
        <v>2.8429688E-5</v>
      </c>
      <c r="Q58" s="84">
        <f t="shared" si="1"/>
        <v>1.940072931605542E-3</v>
      </c>
      <c r="R58" s="84">
        <f>O58/'סכום נכסי הקרן'!$C$42</f>
        <v>2.9946187654371326E-4</v>
      </c>
    </row>
    <row r="59" spans="2:18">
      <c r="B59" s="75" t="s">
        <v>303</v>
      </c>
      <c r="C59" s="73" t="s">
        <v>304</v>
      </c>
      <c r="D59" s="86" t="s">
        <v>28</v>
      </c>
      <c r="E59" s="73" t="s">
        <v>301</v>
      </c>
      <c r="F59" s="73" t="s">
        <v>302</v>
      </c>
      <c r="G59" s="73"/>
      <c r="H59" s="83">
        <v>22.110000000002803</v>
      </c>
      <c r="I59" s="86" t="s">
        <v>128</v>
      </c>
      <c r="J59" s="87">
        <v>3.7999999999999999E-2</v>
      </c>
      <c r="K59" s="84">
        <v>2.9700000000004459E-2</v>
      </c>
      <c r="L59" s="83">
        <v>362478.52200000006</v>
      </c>
      <c r="M59" s="85">
        <v>120.34265000000001</v>
      </c>
      <c r="N59" s="73"/>
      <c r="O59" s="83">
        <v>1501.0201744890003</v>
      </c>
      <c r="P59" s="84">
        <v>7.2495704400000015E-5</v>
      </c>
      <c r="Q59" s="84">
        <f t="shared" si="1"/>
        <v>1.3369664488592057E-2</v>
      </c>
      <c r="R59" s="84">
        <f>O59/'סכום נכסי הקרן'!$C$42</f>
        <v>2.0636877878607816E-3</v>
      </c>
    </row>
    <row r="60" spans="2:18">
      <c r="B60" s="75" t="s">
        <v>305</v>
      </c>
      <c r="C60" s="73" t="s">
        <v>306</v>
      </c>
      <c r="D60" s="86" t="s">
        <v>28</v>
      </c>
      <c r="E60" s="73" t="s">
        <v>301</v>
      </c>
      <c r="F60" s="73" t="s">
        <v>302</v>
      </c>
      <c r="G60" s="73"/>
      <c r="H60" s="83">
        <v>28.819999999942659</v>
      </c>
      <c r="I60" s="86" t="s">
        <v>128</v>
      </c>
      <c r="J60" s="87">
        <v>4.4999999999999998E-2</v>
      </c>
      <c r="K60" s="84">
        <v>3.2399999999940678E-2</v>
      </c>
      <c r="L60" s="83">
        <v>50767.30000000001</v>
      </c>
      <c r="M60" s="85">
        <v>138.95650000000001</v>
      </c>
      <c r="N60" s="73"/>
      <c r="O60" s="83">
        <v>242.74349795600003</v>
      </c>
      <c r="P60" s="84">
        <v>5.0767300000000011E-5</v>
      </c>
      <c r="Q60" s="84">
        <f t="shared" si="1"/>
        <v>2.1621289171305106E-3</v>
      </c>
      <c r="R60" s="84">
        <f>O60/'סכום נכסי הקרן'!$C$42</f>
        <v>3.3373754785470867E-4</v>
      </c>
    </row>
    <row r="61" spans="2:18">
      <c r="B61" s="112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</row>
    <row r="62" spans="2:18">
      <c r="B62" s="112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</row>
    <row r="63" spans="2:18">
      <c r="B63" s="112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</row>
    <row r="64" spans="2:18">
      <c r="B64" s="114" t="s">
        <v>108</v>
      </c>
      <c r="C64" s="116"/>
      <c r="D64" s="116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</row>
    <row r="65" spans="2:18">
      <c r="B65" s="114" t="s">
        <v>199</v>
      </c>
      <c r="C65" s="116"/>
      <c r="D65" s="116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</row>
    <row r="66" spans="2:18">
      <c r="B66" s="136" t="s">
        <v>207</v>
      </c>
      <c r="C66" s="136"/>
      <c r="D66" s="136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</row>
    <row r="67" spans="2:18">
      <c r="B67" s="112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</row>
    <row r="68" spans="2:18">
      <c r="B68" s="112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</row>
    <row r="69" spans="2:18">
      <c r="B69" s="112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</row>
    <row r="70" spans="2:18">
      <c r="B70" s="112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</row>
    <row r="71" spans="2:18">
      <c r="B71" s="112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</row>
    <row r="72" spans="2:18">
      <c r="B72" s="112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</row>
    <row r="73" spans="2:18">
      <c r="B73" s="112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</row>
    <row r="74" spans="2:18">
      <c r="B74" s="112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</row>
    <row r="75" spans="2:18">
      <c r="B75" s="112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</row>
    <row r="76" spans="2:18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</row>
    <row r="77" spans="2:18">
      <c r="B77" s="112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</row>
    <row r="78" spans="2:18">
      <c r="B78" s="112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</row>
    <row r="79" spans="2:18">
      <c r="B79" s="112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</row>
    <row r="80" spans="2:18">
      <c r="B80" s="112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</row>
    <row r="81" spans="2:18">
      <c r="B81" s="112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</row>
    <row r="82" spans="2:18">
      <c r="B82" s="112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</row>
    <row r="83" spans="2:18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</row>
    <row r="84" spans="2:18">
      <c r="B84" s="112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</row>
    <row r="85" spans="2:18">
      <c r="B85" s="112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</row>
    <row r="86" spans="2:18">
      <c r="B86" s="112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</row>
    <row r="87" spans="2:18">
      <c r="B87" s="112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</row>
    <row r="88" spans="2:18">
      <c r="B88" s="112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</row>
    <row r="89" spans="2:18">
      <c r="B89" s="112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</row>
    <row r="90" spans="2:18">
      <c r="B90" s="112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</row>
    <row r="91" spans="2:18">
      <c r="B91" s="112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</row>
    <row r="92" spans="2:18">
      <c r="B92" s="112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</row>
    <row r="93" spans="2:18">
      <c r="B93" s="112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</row>
    <row r="94" spans="2:18">
      <c r="B94" s="112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</row>
    <row r="95" spans="2:18">
      <c r="B95" s="112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</row>
    <row r="96" spans="2:18">
      <c r="B96" s="112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</row>
    <row r="97" spans="2:18">
      <c r="B97" s="112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</row>
    <row r="98" spans="2:18">
      <c r="B98" s="112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</row>
    <row r="99" spans="2:18">
      <c r="B99" s="112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</row>
    <row r="100" spans="2:18">
      <c r="B100" s="112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</row>
    <row r="101" spans="2:18">
      <c r="B101" s="112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</row>
    <row r="102" spans="2:18">
      <c r="B102" s="112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</row>
    <row r="103" spans="2:18">
      <c r="B103" s="112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</row>
    <row r="104" spans="2:18">
      <c r="B104" s="112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</row>
    <row r="105" spans="2:18">
      <c r="B105" s="112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</row>
    <row r="106" spans="2:18">
      <c r="B106" s="112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</row>
    <row r="107" spans="2:18">
      <c r="B107" s="112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</row>
    <row r="108" spans="2:18">
      <c r="B108" s="112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</row>
    <row r="109" spans="2:18">
      <c r="B109" s="112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</row>
    <row r="110" spans="2:18">
      <c r="B110" s="112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</row>
    <row r="111" spans="2:18">
      <c r="B111" s="112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</row>
    <row r="112" spans="2:18">
      <c r="B112" s="112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</row>
    <row r="113" spans="2:18">
      <c r="B113" s="112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</row>
    <row r="114" spans="2:18">
      <c r="B114" s="112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</row>
    <row r="115" spans="2:18">
      <c r="B115" s="112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</row>
    <row r="116" spans="2:18">
      <c r="B116" s="112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</row>
    <row r="117" spans="2:18">
      <c r="B117" s="112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</row>
    <row r="118" spans="2:18">
      <c r="B118" s="112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</row>
    <row r="119" spans="2:18">
      <c r="B119" s="112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</row>
    <row r="120" spans="2:18">
      <c r="B120" s="112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</row>
    <row r="121" spans="2:18">
      <c r="B121" s="112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</row>
    <row r="122" spans="2:18">
      <c r="B122" s="112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</row>
    <row r="123" spans="2:18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</row>
    <row r="124" spans="2:18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</row>
    <row r="125" spans="2:18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</row>
    <row r="126" spans="2:18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</row>
    <row r="127" spans="2:18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</row>
    <row r="128" spans="2:18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</row>
    <row r="129" spans="2:18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</row>
    <row r="130" spans="2:18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</row>
    <row r="131" spans="2:18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</row>
    <row r="132" spans="2:18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</row>
    <row r="133" spans="2:18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</row>
    <row r="134" spans="2:18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</row>
    <row r="135" spans="2:18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</row>
    <row r="136" spans="2:18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</row>
    <row r="137" spans="2:18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</row>
    <row r="138" spans="2:18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</row>
    <row r="139" spans="2:18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</row>
    <row r="140" spans="2:18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</row>
    <row r="141" spans="2:18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</row>
    <row r="142" spans="2:18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</row>
    <row r="143" spans="2:18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</row>
    <row r="144" spans="2:18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</row>
    <row r="145" spans="2:18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</row>
    <row r="146" spans="2:18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</row>
    <row r="147" spans="2:18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</row>
    <row r="148" spans="2:18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</row>
    <row r="149" spans="2:18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</row>
    <row r="150" spans="2:18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</row>
    <row r="151" spans="2:18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</row>
    <row r="152" spans="2:18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</row>
    <row r="153" spans="2:18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</row>
    <row r="154" spans="2:18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</row>
    <row r="155" spans="2:18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</row>
    <row r="156" spans="2:18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</row>
    <row r="157" spans="2:18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</row>
    <row r="158" spans="2:18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</row>
    <row r="159" spans="2:18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</row>
    <row r="160" spans="2:18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</row>
    <row r="161" spans="2:18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</row>
    <row r="162" spans="2:18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</row>
    <row r="163" spans="2:18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</row>
    <row r="164" spans="2:18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</row>
    <row r="165" spans="2:18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</row>
    <row r="166" spans="2:18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</row>
    <row r="167" spans="2:18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</row>
    <row r="168" spans="2:18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</row>
    <row r="169" spans="2:18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</row>
    <row r="170" spans="2:18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</row>
    <row r="171" spans="2:18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</row>
    <row r="172" spans="2:18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</row>
    <row r="173" spans="2:18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</row>
    <row r="174" spans="2:18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</row>
    <row r="175" spans="2:18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</row>
    <row r="176" spans="2:18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</row>
    <row r="177" spans="2:18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</row>
    <row r="178" spans="2:18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</row>
    <row r="179" spans="2:18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</row>
    <row r="180" spans="2:18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</row>
    <row r="181" spans="2:18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</row>
    <row r="182" spans="2:18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</row>
    <row r="183" spans="2:18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</row>
    <row r="184" spans="2:18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</row>
    <row r="185" spans="2:18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</row>
    <row r="186" spans="2:18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</row>
    <row r="187" spans="2:18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</row>
    <row r="188" spans="2:18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</row>
    <row r="189" spans="2:18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</row>
    <row r="190" spans="2:18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</row>
    <row r="191" spans="2:18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</row>
    <row r="192" spans="2:18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</row>
    <row r="193" spans="2:18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</row>
    <row r="194" spans="2:18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</row>
    <row r="195" spans="2:18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</row>
    <row r="196" spans="2:18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</row>
    <row r="197" spans="2:18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</row>
    <row r="198" spans="2:18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</row>
    <row r="199" spans="2:18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</row>
    <row r="200" spans="2:18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</row>
    <row r="201" spans="2:18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</row>
    <row r="202" spans="2:18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</row>
    <row r="203" spans="2:18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</row>
    <row r="204" spans="2:18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</row>
    <row r="205" spans="2:18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</row>
    <row r="206" spans="2:18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</row>
    <row r="207" spans="2:18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</row>
    <row r="208" spans="2:18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</row>
    <row r="209" spans="2:18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</row>
    <row r="210" spans="2:18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</row>
    <row r="211" spans="2:18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</row>
    <row r="212" spans="2:18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</row>
    <row r="213" spans="2:18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</row>
    <row r="214" spans="2:18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</row>
    <row r="215" spans="2:18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</row>
    <row r="216" spans="2:18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</row>
    <row r="217" spans="2:18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</row>
    <row r="218" spans="2:18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</row>
    <row r="219" spans="2:18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</row>
    <row r="220" spans="2:18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</row>
    <row r="221" spans="2:18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</row>
    <row r="222" spans="2:18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</row>
    <row r="223" spans="2:18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</row>
    <row r="224" spans="2:18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</row>
    <row r="225" spans="2:18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</row>
    <row r="226" spans="2:18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</row>
    <row r="227" spans="2:18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</row>
    <row r="228" spans="2:18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</row>
    <row r="229" spans="2:18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</row>
    <row r="230" spans="2:18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</row>
    <row r="231" spans="2:18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</row>
    <row r="232" spans="2:18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</row>
    <row r="233" spans="2:18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</row>
    <row r="234" spans="2:18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</row>
    <row r="235" spans="2:18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</row>
    <row r="236" spans="2:18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</row>
    <row r="237" spans="2:18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</row>
    <row r="238" spans="2:18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</row>
    <row r="239" spans="2:18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</row>
    <row r="240" spans="2:18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</row>
    <row r="241" spans="2:18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</row>
    <row r="242" spans="2:18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</row>
    <row r="243" spans="2:18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</row>
    <row r="244" spans="2:18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</row>
    <row r="245" spans="2:18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</row>
    <row r="246" spans="2:18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</row>
    <row r="247" spans="2:18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</row>
    <row r="248" spans="2:18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</row>
    <row r="249" spans="2:18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</row>
    <row r="250" spans="2:18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</row>
    <row r="251" spans="2:18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</row>
    <row r="252" spans="2:18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</row>
    <row r="253" spans="2:18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</row>
    <row r="254" spans="2:18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</row>
    <row r="255" spans="2:18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</row>
    <row r="256" spans="2:18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</row>
    <row r="257" spans="2:18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</row>
    <row r="258" spans="2:18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</row>
    <row r="259" spans="2:18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</row>
    <row r="260" spans="2:18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</row>
    <row r="261" spans="2:18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</row>
    <row r="262" spans="2:18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</row>
    <row r="263" spans="2:18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</row>
    <row r="264" spans="2:18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</row>
    <row r="265" spans="2:18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</row>
    <row r="266" spans="2:18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</row>
    <row r="267" spans="2:18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</row>
    <row r="268" spans="2:18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</row>
    <row r="269" spans="2:18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</row>
    <row r="270" spans="2:18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</row>
    <row r="271" spans="2:18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</row>
    <row r="272" spans="2:18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</row>
    <row r="273" spans="2:18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</row>
    <row r="274" spans="2:18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</row>
    <row r="275" spans="2:18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</row>
    <row r="276" spans="2:18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</row>
    <row r="277" spans="2:18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</row>
    <row r="278" spans="2:18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</row>
    <row r="279" spans="2:18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</row>
    <row r="280" spans="2:18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</row>
    <row r="281" spans="2:18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</row>
    <row r="282" spans="2:18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</row>
    <row r="283" spans="2:18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</row>
    <row r="284" spans="2:18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</row>
    <row r="285" spans="2:18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</row>
    <row r="286" spans="2:18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</row>
    <row r="287" spans="2:18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</row>
    <row r="288" spans="2:18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</row>
    <row r="289" spans="2:18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</row>
    <row r="290" spans="2:18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</row>
    <row r="291" spans="2:18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</row>
    <row r="292" spans="2:18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</row>
    <row r="293" spans="2:18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</row>
    <row r="294" spans="2:18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</row>
    <row r="295" spans="2:18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</row>
    <row r="296" spans="2:18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</row>
    <row r="297" spans="2:18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</row>
    <row r="298" spans="2:18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</row>
    <row r="299" spans="2:18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</row>
    <row r="300" spans="2:18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</row>
    <row r="301" spans="2:18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</row>
    <row r="302" spans="2:18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</row>
    <row r="303" spans="2:18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</row>
    <row r="304" spans="2:18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</row>
    <row r="305" spans="2:18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</row>
    <row r="306" spans="2:18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</row>
    <row r="307" spans="2:18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</row>
    <row r="308" spans="2:18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</row>
    <row r="309" spans="2:18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</row>
    <row r="310" spans="2:18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</row>
    <row r="311" spans="2:18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</row>
    <row r="312" spans="2:18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</row>
    <row r="313" spans="2:18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</row>
    <row r="314" spans="2:18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</row>
    <row r="315" spans="2:18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</row>
    <row r="316" spans="2:18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</row>
    <row r="317" spans="2:18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</row>
    <row r="318" spans="2:18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</row>
    <row r="319" spans="2:18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</row>
    <row r="320" spans="2:18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</row>
    <row r="321" spans="2:18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</row>
    <row r="322" spans="2:18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</row>
    <row r="323" spans="2:18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</row>
    <row r="324" spans="2:18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</row>
    <row r="325" spans="2:18"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</row>
    <row r="326" spans="2:18">
      <c r="B326" s="112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</row>
    <row r="327" spans="2:18">
      <c r="B327" s="112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</row>
    <row r="328" spans="2:18">
      <c r="B328" s="112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</row>
    <row r="329" spans="2:18">
      <c r="B329" s="112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</row>
    <row r="330" spans="2:18">
      <c r="B330" s="112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</row>
    <row r="331" spans="2:18">
      <c r="B331" s="112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</row>
    <row r="332" spans="2:18">
      <c r="B332" s="112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</row>
    <row r="333" spans="2:18">
      <c r="B333" s="112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</row>
    <row r="334" spans="2:18">
      <c r="B334" s="112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</row>
    <row r="335" spans="2:18">
      <c r="B335" s="112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</row>
    <row r="336" spans="2:18">
      <c r="B336" s="112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</row>
    <row r="337" spans="2:18">
      <c r="B337" s="112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</row>
    <row r="338" spans="2:18">
      <c r="B338" s="112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</row>
    <row r="339" spans="2:18">
      <c r="B339" s="112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</row>
    <row r="340" spans="2:18">
      <c r="B340" s="112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</row>
    <row r="341" spans="2:18">
      <c r="B341" s="112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</row>
    <row r="342" spans="2:18">
      <c r="B342" s="112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</row>
    <row r="343" spans="2:18">
      <c r="B343" s="112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</row>
    <row r="344" spans="2:18">
      <c r="B344" s="112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</row>
    <row r="345" spans="2:18">
      <c r="B345" s="112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</row>
    <row r="346" spans="2:18">
      <c r="B346" s="112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</row>
    <row r="347" spans="2:18">
      <c r="B347" s="112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</row>
    <row r="348" spans="2:18">
      <c r="B348" s="112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</row>
    <row r="349" spans="2:18">
      <c r="B349" s="112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</row>
    <row r="350" spans="2:18">
      <c r="B350" s="112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</row>
    <row r="351" spans="2:18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</row>
    <row r="352" spans="2:18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</row>
    <row r="353" spans="2:18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</row>
    <row r="354" spans="2:18">
      <c r="B354" s="112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</row>
    <row r="355" spans="2:18">
      <c r="B355" s="112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</row>
    <row r="356" spans="2:18">
      <c r="B356" s="112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</row>
    <row r="357" spans="2:18"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</row>
    <row r="358" spans="2:18"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</row>
    <row r="359" spans="2:18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</row>
    <row r="360" spans="2:18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</row>
    <row r="361" spans="2:18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</row>
    <row r="362" spans="2:18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</row>
    <row r="363" spans="2:18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</row>
    <row r="364" spans="2:18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</row>
    <row r="365" spans="2:18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</row>
    <row r="366" spans="2:18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</row>
    <row r="367" spans="2:18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</row>
    <row r="368" spans="2:18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</row>
    <row r="369" spans="2:18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</row>
    <row r="370" spans="2:18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</row>
    <row r="371" spans="2:18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</row>
    <row r="372" spans="2:18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</row>
    <row r="373" spans="2:18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</row>
    <row r="374" spans="2:18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</row>
    <row r="375" spans="2:18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</row>
    <row r="376" spans="2:18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</row>
    <row r="377" spans="2:18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</row>
    <row r="378" spans="2:18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</row>
    <row r="379" spans="2:18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</row>
    <row r="380" spans="2:18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</row>
    <row r="381" spans="2:18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</row>
    <row r="382" spans="2:18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</row>
    <row r="383" spans="2:18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</row>
    <row r="384" spans="2:18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</row>
    <row r="385" spans="2:18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</row>
    <row r="386" spans="2:18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</row>
    <row r="387" spans="2:18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</row>
    <row r="388" spans="2:18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</row>
    <row r="389" spans="2:18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</row>
    <row r="390" spans="2:18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</row>
    <row r="391" spans="2:18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</row>
    <row r="392" spans="2:18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</row>
    <row r="393" spans="2:18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</row>
    <row r="394" spans="2:18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</row>
    <row r="395" spans="2:18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</row>
    <row r="396" spans="2:18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</row>
    <row r="397" spans="2:18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</row>
    <row r="398" spans="2:18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</row>
    <row r="399" spans="2:18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</row>
    <row r="400" spans="2:18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</row>
    <row r="401" spans="2:18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</row>
    <row r="402" spans="2:18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</row>
    <row r="403" spans="2:18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</row>
    <row r="404" spans="2:18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</row>
    <row r="405" spans="2:18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</row>
    <row r="406" spans="2:18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</row>
    <row r="407" spans="2:18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</row>
    <row r="408" spans="2:18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</row>
    <row r="409" spans="2:18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</row>
    <row r="410" spans="2:18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</row>
    <row r="411" spans="2:18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</row>
    <row r="412" spans="2:18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</row>
    <row r="413" spans="2:18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</row>
    <row r="414" spans="2:18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</row>
    <row r="415" spans="2:18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</row>
    <row r="416" spans="2:18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</row>
    <row r="417" spans="2:18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</row>
    <row r="418" spans="2:18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</row>
    <row r="419" spans="2:18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</row>
    <row r="420" spans="2:18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</row>
    <row r="421" spans="2:18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</row>
    <row r="422" spans="2:18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</row>
    <row r="423" spans="2:18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</row>
    <row r="424" spans="2:18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</row>
    <row r="425" spans="2:18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</row>
    <row r="426" spans="2:18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</row>
    <row r="427" spans="2:18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</row>
    <row r="428" spans="2:18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</row>
    <row r="429" spans="2:18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</row>
    <row r="430" spans="2:18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</row>
    <row r="431" spans="2:18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</row>
    <row r="432" spans="2:18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</row>
    <row r="433" spans="2:18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</row>
    <row r="434" spans="2:18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</row>
    <row r="435" spans="2:18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</row>
    <row r="436" spans="2:18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</row>
    <row r="437" spans="2:18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</row>
    <row r="438" spans="2:18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</row>
    <row r="439" spans="2:18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</row>
    <row r="440" spans="2:18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</row>
    <row r="441" spans="2:18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</row>
    <row r="442" spans="2:18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</row>
    <row r="443" spans="2:18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</row>
    <row r="444" spans="2:18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</row>
    <row r="445" spans="2:18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</row>
    <row r="446" spans="2:18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</row>
    <row r="447" spans="2:18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</row>
    <row r="448" spans="2:18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</row>
    <row r="449" spans="2:18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</row>
    <row r="450" spans="2:18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</row>
    <row r="451" spans="2:18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</row>
    <row r="452" spans="2:18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</row>
    <row r="453" spans="2:18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</row>
    <row r="454" spans="2:18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</row>
    <row r="455" spans="2:18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</row>
    <row r="456" spans="2:18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</row>
    <row r="457" spans="2:18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</row>
    <row r="458" spans="2:18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</row>
    <row r="459" spans="2:18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</row>
    <row r="460" spans="2:18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</row>
    <row r="461" spans="2:18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</row>
    <row r="462" spans="2:18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</row>
    <row r="463" spans="2:18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</row>
    <row r="464" spans="2:18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</row>
    <row r="465" spans="2:18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</row>
    <row r="466" spans="2:18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</row>
    <row r="467" spans="2:18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</row>
    <row r="468" spans="2:18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</row>
    <row r="469" spans="2:18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</row>
    <row r="470" spans="2:18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</row>
    <row r="471" spans="2:18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</row>
    <row r="472" spans="2:18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</row>
    <row r="473" spans="2:18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</row>
    <row r="474" spans="2:18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</row>
    <row r="475" spans="2:18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</row>
    <row r="476" spans="2:18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</row>
    <row r="477" spans="2:18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</row>
    <row r="478" spans="2:18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</row>
    <row r="479" spans="2:18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</row>
    <row r="480" spans="2:18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</row>
    <row r="481" spans="2:18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</row>
    <row r="482" spans="2:18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</row>
    <row r="483" spans="2:18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</row>
    <row r="484" spans="2:18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</row>
    <row r="485" spans="2:18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</row>
    <row r="486" spans="2:18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</row>
    <row r="487" spans="2:18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</row>
    <row r="488" spans="2:18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</row>
    <row r="489" spans="2:18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</row>
    <row r="490" spans="2:18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</row>
    <row r="491" spans="2:18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</row>
    <row r="492" spans="2:18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</row>
    <row r="493" spans="2:18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</row>
    <row r="494" spans="2:18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</row>
    <row r="495" spans="2:18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</row>
    <row r="496" spans="2:18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</row>
    <row r="497" spans="2:18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</row>
    <row r="498" spans="2:18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</row>
    <row r="499" spans="2:18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</row>
    <row r="500" spans="2:18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</row>
    <row r="501" spans="2:18"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</row>
    <row r="502" spans="2:18">
      <c r="B502" s="112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</row>
    <row r="503" spans="2:18">
      <c r="B503" s="112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</row>
    <row r="504" spans="2:18">
      <c r="B504" s="112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</row>
    <row r="505" spans="2:18">
      <c r="B505" s="112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</row>
    <row r="506" spans="2:18">
      <c r="B506" s="112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</row>
    <row r="507" spans="2:18">
      <c r="B507" s="112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</row>
    <row r="508" spans="2:18">
      <c r="B508" s="112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</row>
    <row r="509" spans="2:18">
      <c r="B509" s="112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</row>
    <row r="510" spans="2:18">
      <c r="B510" s="112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</row>
    <row r="511" spans="2:18"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  <row r="877" spans="3:4">
      <c r="C877" s="1"/>
      <c r="D877" s="1"/>
    </row>
  </sheetData>
  <sheetProtection sheet="1" objects="1" scenarios="1"/>
  <mergeCells count="3">
    <mergeCell ref="B6:R6"/>
    <mergeCell ref="B7:R7"/>
    <mergeCell ref="B66:D66"/>
  </mergeCells>
  <phoneticPr fontId="5" type="noConversion"/>
  <dataValidations count="1">
    <dataValidation allowBlank="1" showInputMessage="1" showErrorMessage="1" sqref="N10:Q10 N9 N1:N7 C5:C29 O1:Q9 C67:D1048576 E1:I30 D1:D29 J1:M1048576 C32:D65 E32:I1048576 A1:B1048576 O11:Q1048576 N32:N1048576 R1:XFD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P46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7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6384" width="9.140625" style="1"/>
  </cols>
  <sheetData>
    <row r="1" spans="2:16">
      <c r="B1" s="46" t="s">
        <v>142</v>
      </c>
      <c r="C1" s="67" t="s" vm="1">
        <v>225</v>
      </c>
    </row>
    <row r="2" spans="2:16">
      <c r="B2" s="46" t="s">
        <v>141</v>
      </c>
      <c r="C2" s="67" t="s">
        <v>226</v>
      </c>
    </row>
    <row r="3" spans="2:16">
      <c r="B3" s="46" t="s">
        <v>143</v>
      </c>
      <c r="C3" s="67" t="s">
        <v>227</v>
      </c>
    </row>
    <row r="4" spans="2:16">
      <c r="B4" s="46" t="s">
        <v>144</v>
      </c>
      <c r="C4" s="67">
        <v>2145</v>
      </c>
    </row>
    <row r="6" spans="2:16" ht="26.25" customHeight="1">
      <c r="B6" s="127" t="s">
        <v>183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16" s="3" customFormat="1" ht="78.75">
      <c r="B7" s="21" t="s">
        <v>112</v>
      </c>
      <c r="C7" s="29" t="s">
        <v>44</v>
      </c>
      <c r="D7" s="29" t="s">
        <v>65</v>
      </c>
      <c r="E7" s="29" t="s">
        <v>14</v>
      </c>
      <c r="F7" s="29" t="s">
        <v>66</v>
      </c>
      <c r="G7" s="29" t="s">
        <v>100</v>
      </c>
      <c r="H7" s="29" t="s">
        <v>17</v>
      </c>
      <c r="I7" s="29" t="s">
        <v>99</v>
      </c>
      <c r="J7" s="29" t="s">
        <v>16</v>
      </c>
      <c r="K7" s="29" t="s">
        <v>178</v>
      </c>
      <c r="L7" s="29" t="s">
        <v>201</v>
      </c>
      <c r="M7" s="29" t="s">
        <v>179</v>
      </c>
      <c r="N7" s="29" t="s">
        <v>58</v>
      </c>
      <c r="O7" s="29" t="s">
        <v>145</v>
      </c>
      <c r="P7" s="30" t="s">
        <v>147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208</v>
      </c>
      <c r="M8" s="31" t="s">
        <v>204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17" t="s">
        <v>2621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118">
        <v>0</v>
      </c>
      <c r="N10" s="88"/>
      <c r="O10" s="88"/>
      <c r="P10" s="88"/>
    </row>
    <row r="11" spans="2:16" ht="20.25" customHeight="1">
      <c r="B11" s="114" t="s">
        <v>216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</row>
    <row r="12" spans="2:16">
      <c r="B12" s="114" t="s">
        <v>108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</row>
    <row r="13" spans="2:16">
      <c r="B13" s="114" t="s">
        <v>207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2:16"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</row>
    <row r="15" spans="2:16"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</row>
    <row r="16" spans="2:16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</row>
    <row r="18" spans="2:16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</row>
    <row r="19" spans="2:16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</row>
    <row r="21" spans="2:16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</row>
    <row r="22" spans="2:16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</row>
    <row r="24" spans="2:16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</row>
    <row r="25" spans="2:16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2:16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</row>
    <row r="28" spans="2:16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</row>
    <row r="29" spans="2:16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</row>
    <row r="32" spans="2:16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2:16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2:16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2:16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2:16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112"/>
      <c r="C110" s="112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</row>
    <row r="111" spans="2:16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</row>
    <row r="112" spans="2:16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</row>
    <row r="113" spans="2:16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</row>
    <row r="114" spans="2:16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</row>
    <row r="115" spans="2:16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</row>
    <row r="116" spans="2:16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</row>
    <row r="117" spans="2:16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</row>
    <row r="118" spans="2:16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</row>
    <row r="119" spans="2:16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</row>
    <row r="120" spans="2:16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</row>
    <row r="121" spans="2:16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</row>
    <row r="122" spans="2:16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</row>
    <row r="123" spans="2:16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</row>
    <row r="124" spans="2:16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</row>
    <row r="125" spans="2:16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</row>
    <row r="126" spans="2:16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</row>
    <row r="127" spans="2:16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</row>
    <row r="128" spans="2:16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</row>
    <row r="129" spans="2:16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</row>
    <row r="130" spans="2:16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</row>
    <row r="131" spans="2:16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</row>
    <row r="132" spans="2:16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</row>
    <row r="133" spans="2:16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</row>
    <row r="134" spans="2:16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</row>
    <row r="135" spans="2:16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</row>
    <row r="136" spans="2:16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</row>
    <row r="137" spans="2:16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</row>
    <row r="138" spans="2:16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</row>
    <row r="139" spans="2:16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</row>
    <row r="140" spans="2:16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</row>
    <row r="141" spans="2:16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</row>
    <row r="142" spans="2:16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</row>
    <row r="143" spans="2:16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</row>
    <row r="144" spans="2:16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</row>
    <row r="145" spans="2:16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</row>
    <row r="146" spans="2:16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</row>
    <row r="147" spans="2:16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</row>
    <row r="148" spans="2:16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</row>
    <row r="149" spans="2:16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</row>
    <row r="150" spans="2:16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</row>
    <row r="151" spans="2:16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</row>
    <row r="152" spans="2:16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</row>
    <row r="153" spans="2:16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</row>
    <row r="154" spans="2:16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</row>
    <row r="155" spans="2:16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</row>
    <row r="156" spans="2:16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</row>
    <row r="157" spans="2:16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</row>
    <row r="158" spans="2:16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</row>
    <row r="159" spans="2:16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</row>
    <row r="160" spans="2:16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</row>
    <row r="161" spans="2:16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</row>
    <row r="162" spans="2:16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</row>
    <row r="163" spans="2:16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</row>
    <row r="164" spans="2:16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</row>
    <row r="165" spans="2:16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</row>
    <row r="166" spans="2:16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</row>
    <row r="167" spans="2:16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</row>
    <row r="168" spans="2:16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</row>
    <row r="169" spans="2:16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</row>
    <row r="170" spans="2:16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</row>
    <row r="171" spans="2:16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</row>
    <row r="172" spans="2:16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</row>
    <row r="173" spans="2:16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</row>
    <row r="174" spans="2:16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</row>
    <row r="175" spans="2:16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</row>
    <row r="176" spans="2:16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</row>
    <row r="177" spans="2:16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</row>
    <row r="178" spans="2:16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</row>
    <row r="179" spans="2:16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</row>
    <row r="180" spans="2:16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</row>
    <row r="181" spans="2:16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</row>
    <row r="182" spans="2:16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</row>
    <row r="183" spans="2:16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</row>
    <row r="184" spans="2:16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</row>
    <row r="185" spans="2:16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</row>
    <row r="186" spans="2:16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</row>
    <row r="187" spans="2:16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</row>
    <row r="188" spans="2:16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</row>
    <row r="189" spans="2:16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</row>
    <row r="190" spans="2:16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</row>
    <row r="191" spans="2:16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</row>
    <row r="192" spans="2:16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</row>
    <row r="193" spans="2:16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</row>
    <row r="194" spans="2:16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</row>
    <row r="195" spans="2:16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</row>
    <row r="196" spans="2:16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</row>
    <row r="197" spans="2:16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</row>
    <row r="198" spans="2:16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</row>
    <row r="199" spans="2:16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</row>
    <row r="200" spans="2:16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</row>
    <row r="201" spans="2:16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</row>
    <row r="202" spans="2:16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</row>
    <row r="203" spans="2:16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</row>
    <row r="204" spans="2:16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</row>
    <row r="205" spans="2:16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</row>
    <row r="206" spans="2:16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</row>
    <row r="207" spans="2:16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</row>
    <row r="208" spans="2:16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</row>
    <row r="209" spans="2:16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</row>
    <row r="210" spans="2:16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</row>
    <row r="211" spans="2:16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</row>
    <row r="212" spans="2:16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</row>
    <row r="213" spans="2:16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</row>
    <row r="214" spans="2:16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</row>
    <row r="215" spans="2:16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</row>
    <row r="216" spans="2:16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</row>
    <row r="217" spans="2:16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</row>
    <row r="218" spans="2:16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</row>
    <row r="219" spans="2:16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</row>
    <row r="220" spans="2:16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</row>
    <row r="221" spans="2:16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</row>
    <row r="222" spans="2:16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</row>
    <row r="223" spans="2:16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</row>
    <row r="224" spans="2:16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</row>
    <row r="225" spans="2:16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</row>
    <row r="226" spans="2:16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</row>
    <row r="227" spans="2:16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</row>
    <row r="228" spans="2:16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</row>
    <row r="229" spans="2:16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</row>
    <row r="230" spans="2:16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</row>
    <row r="231" spans="2:16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</row>
    <row r="232" spans="2:16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</row>
    <row r="233" spans="2:16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</row>
    <row r="234" spans="2:16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</row>
    <row r="235" spans="2:16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</row>
    <row r="236" spans="2:16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</row>
    <row r="237" spans="2:16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</row>
    <row r="238" spans="2:16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</row>
    <row r="239" spans="2:16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</row>
    <row r="240" spans="2:16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</row>
    <row r="241" spans="2:16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</row>
    <row r="242" spans="2:16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</row>
    <row r="243" spans="2:16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</row>
    <row r="244" spans="2:16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</row>
    <row r="245" spans="2:16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</row>
    <row r="246" spans="2:16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</row>
    <row r="247" spans="2:16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</row>
    <row r="248" spans="2:16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</row>
    <row r="249" spans="2:16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</row>
    <row r="250" spans="2:16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</row>
    <row r="251" spans="2:16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</row>
    <row r="252" spans="2:16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</row>
    <row r="253" spans="2:16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</row>
    <row r="254" spans="2:16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</row>
    <row r="255" spans="2:16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</row>
    <row r="256" spans="2:16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</row>
    <row r="257" spans="2:16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</row>
    <row r="258" spans="2:16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</row>
    <row r="259" spans="2:16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</row>
    <row r="260" spans="2:16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</row>
    <row r="261" spans="2:16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</row>
    <row r="262" spans="2:16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</row>
    <row r="263" spans="2:16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</row>
    <row r="264" spans="2:16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</row>
    <row r="265" spans="2:16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</row>
    <row r="266" spans="2:16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</row>
    <row r="267" spans="2:16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</row>
    <row r="268" spans="2:16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</row>
    <row r="269" spans="2:16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</row>
    <row r="270" spans="2:16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</row>
    <row r="271" spans="2:16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</row>
    <row r="272" spans="2:16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</row>
    <row r="273" spans="2:16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</row>
    <row r="274" spans="2:16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</row>
    <row r="275" spans="2:16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</row>
    <row r="276" spans="2:16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</row>
    <row r="277" spans="2:16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</row>
    <row r="278" spans="2:16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</row>
    <row r="279" spans="2:16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</row>
    <row r="280" spans="2:16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</row>
    <row r="281" spans="2:16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</row>
    <row r="282" spans="2:16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</row>
    <row r="283" spans="2:16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</row>
    <row r="284" spans="2:16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</row>
    <row r="285" spans="2:16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</row>
    <row r="286" spans="2:16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</row>
    <row r="287" spans="2:16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</row>
    <row r="288" spans="2:16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</row>
    <row r="289" spans="2:16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</row>
    <row r="290" spans="2:16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</row>
    <row r="291" spans="2:16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</row>
    <row r="292" spans="2:16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</row>
    <row r="293" spans="2:16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</row>
    <row r="294" spans="2:16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</row>
    <row r="295" spans="2:16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</row>
    <row r="296" spans="2:16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</row>
    <row r="297" spans="2:16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</row>
    <row r="298" spans="2:16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</row>
    <row r="299" spans="2:16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</row>
    <row r="300" spans="2:16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</row>
    <row r="301" spans="2:16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</row>
    <row r="302" spans="2:16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</row>
    <row r="303" spans="2:16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</row>
    <row r="304" spans="2:16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</row>
    <row r="305" spans="2:16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</row>
    <row r="306" spans="2:16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</row>
    <row r="307" spans="2:16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</row>
    <row r="308" spans="2:16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</row>
    <row r="309" spans="2:16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</row>
    <row r="310" spans="2:16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</row>
    <row r="311" spans="2:16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</row>
    <row r="312" spans="2:16">
      <c r="B312" s="112"/>
      <c r="C312" s="112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</row>
    <row r="313" spans="2:16">
      <c r="B313" s="112"/>
      <c r="C313" s="112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</row>
    <row r="314" spans="2:16">
      <c r="B314" s="112"/>
      <c r="C314" s="112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</row>
    <row r="315" spans="2:16">
      <c r="B315" s="112"/>
      <c r="C315" s="112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</row>
    <row r="316" spans="2:16">
      <c r="B316" s="112"/>
      <c r="C316" s="112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</row>
    <row r="317" spans="2:16">
      <c r="B317" s="112"/>
      <c r="C317" s="112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</row>
    <row r="318" spans="2:16">
      <c r="B318" s="112"/>
      <c r="C318" s="112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</row>
    <row r="319" spans="2:16">
      <c r="B319" s="112"/>
      <c r="C319" s="112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</row>
    <row r="320" spans="2:16">
      <c r="B320" s="112"/>
      <c r="C320" s="112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</row>
    <row r="321" spans="2:16">
      <c r="B321" s="112"/>
      <c r="C321" s="112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</row>
    <row r="322" spans="2:16">
      <c r="B322" s="112"/>
      <c r="C322" s="112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</row>
    <row r="323" spans="2:16">
      <c r="B323" s="112"/>
      <c r="C323" s="112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</row>
    <row r="324" spans="2:16">
      <c r="B324" s="112"/>
      <c r="C324" s="112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</row>
    <row r="325" spans="2:16">
      <c r="B325" s="112"/>
      <c r="C325" s="112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</row>
    <row r="326" spans="2:16">
      <c r="B326" s="112"/>
      <c r="C326" s="112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</row>
    <row r="327" spans="2:16">
      <c r="B327" s="112"/>
      <c r="C327" s="112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</row>
    <row r="328" spans="2:16">
      <c r="B328" s="112"/>
      <c r="C328" s="112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</row>
    <row r="329" spans="2:16">
      <c r="B329" s="112"/>
      <c r="C329" s="112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</row>
    <row r="330" spans="2:16">
      <c r="B330" s="112"/>
      <c r="C330" s="112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</row>
    <row r="331" spans="2:16">
      <c r="B331" s="112"/>
      <c r="C331" s="112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</row>
    <row r="332" spans="2:16">
      <c r="B332" s="112"/>
      <c r="C332" s="112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</row>
    <row r="333" spans="2:16">
      <c r="B333" s="112"/>
      <c r="C333" s="112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</row>
    <row r="334" spans="2:16">
      <c r="B334" s="112"/>
      <c r="C334" s="112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</row>
    <row r="335" spans="2:16">
      <c r="B335" s="112"/>
      <c r="C335" s="112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</row>
    <row r="336" spans="2:16">
      <c r="B336" s="112"/>
      <c r="C336" s="112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</row>
    <row r="337" spans="2:16">
      <c r="B337" s="112"/>
      <c r="C337" s="112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</row>
    <row r="338" spans="2:16">
      <c r="B338" s="112"/>
      <c r="C338" s="112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</row>
    <row r="339" spans="2:16">
      <c r="B339" s="112"/>
      <c r="C339" s="112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</row>
    <row r="340" spans="2:16">
      <c r="B340" s="112"/>
      <c r="C340" s="112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</row>
    <row r="341" spans="2:16">
      <c r="B341" s="112"/>
      <c r="C341" s="112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</row>
    <row r="342" spans="2:16">
      <c r="B342" s="112"/>
      <c r="C342" s="112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</row>
    <row r="343" spans="2:16">
      <c r="B343" s="112"/>
      <c r="C343" s="112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</row>
    <row r="344" spans="2:16">
      <c r="B344" s="112"/>
      <c r="C344" s="112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</row>
    <row r="345" spans="2:16">
      <c r="B345" s="112"/>
      <c r="C345" s="112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</row>
    <row r="346" spans="2:16">
      <c r="B346" s="112"/>
      <c r="C346" s="112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</row>
    <row r="347" spans="2:16">
      <c r="B347" s="112"/>
      <c r="C347" s="112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</row>
    <row r="348" spans="2:16">
      <c r="B348" s="112"/>
      <c r="C348" s="112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</row>
    <row r="349" spans="2:16">
      <c r="B349" s="112"/>
      <c r="C349" s="112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</row>
    <row r="350" spans="2:16">
      <c r="B350" s="112"/>
      <c r="C350" s="112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</row>
    <row r="351" spans="2:16">
      <c r="B351" s="112"/>
      <c r="C351" s="112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</row>
    <row r="352" spans="2:16">
      <c r="B352" s="112"/>
      <c r="C352" s="112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</row>
    <row r="353" spans="2:16">
      <c r="B353" s="112"/>
      <c r="C353" s="112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</row>
    <row r="354" spans="2:16">
      <c r="B354" s="112"/>
      <c r="C354" s="112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</row>
    <row r="355" spans="2:16">
      <c r="B355" s="112"/>
      <c r="C355" s="112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</row>
    <row r="356" spans="2:16">
      <c r="B356" s="112"/>
      <c r="C356" s="112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</row>
    <row r="357" spans="2:16">
      <c r="B357" s="112"/>
      <c r="C357" s="112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</row>
    <row r="358" spans="2:16">
      <c r="B358" s="112"/>
      <c r="C358" s="112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</row>
    <row r="359" spans="2:16">
      <c r="B359" s="112"/>
      <c r="C359" s="112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</row>
    <row r="360" spans="2:16">
      <c r="B360" s="112"/>
      <c r="C360" s="112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</row>
    <row r="361" spans="2:16">
      <c r="B361" s="112"/>
      <c r="C361" s="112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</row>
    <row r="362" spans="2:16">
      <c r="B362" s="112"/>
      <c r="C362" s="112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</row>
    <row r="363" spans="2:16">
      <c r="B363" s="112"/>
      <c r="C363" s="112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</row>
    <row r="364" spans="2:16">
      <c r="B364" s="112"/>
      <c r="C364" s="112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</row>
    <row r="365" spans="2:16">
      <c r="B365" s="112"/>
      <c r="C365" s="112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</row>
    <row r="366" spans="2:16">
      <c r="B366" s="112"/>
      <c r="C366" s="112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</row>
    <row r="367" spans="2:16">
      <c r="B367" s="112"/>
      <c r="C367" s="112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</row>
    <row r="368" spans="2:16">
      <c r="B368" s="112"/>
      <c r="C368" s="112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</row>
    <row r="369" spans="2:16">
      <c r="B369" s="112"/>
      <c r="C369" s="112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</row>
    <row r="370" spans="2:16">
      <c r="B370" s="112"/>
      <c r="C370" s="112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</row>
    <row r="371" spans="2:16">
      <c r="B371" s="112"/>
      <c r="C371" s="112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</row>
    <row r="372" spans="2:16">
      <c r="B372" s="112"/>
      <c r="C372" s="112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</row>
    <row r="373" spans="2:16">
      <c r="B373" s="112"/>
      <c r="C373" s="112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</row>
    <row r="374" spans="2:16">
      <c r="B374" s="112"/>
      <c r="C374" s="112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</row>
    <row r="375" spans="2:16">
      <c r="B375" s="112"/>
      <c r="C375" s="112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</row>
    <row r="376" spans="2:16">
      <c r="B376" s="112"/>
      <c r="C376" s="112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</row>
    <row r="377" spans="2:16">
      <c r="B377" s="112"/>
      <c r="C377" s="112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</row>
    <row r="378" spans="2:16">
      <c r="B378" s="112"/>
      <c r="C378" s="112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</row>
    <row r="379" spans="2:16">
      <c r="B379" s="112"/>
      <c r="C379" s="112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</row>
    <row r="380" spans="2:16">
      <c r="B380" s="112"/>
      <c r="C380" s="112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</row>
    <row r="381" spans="2:16">
      <c r="B381" s="112"/>
      <c r="C381" s="112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</row>
    <row r="382" spans="2:16">
      <c r="B382" s="112"/>
      <c r="C382" s="112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</row>
    <row r="383" spans="2:16">
      <c r="B383" s="112"/>
      <c r="C383" s="112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</row>
    <row r="384" spans="2:16">
      <c r="B384" s="112"/>
      <c r="C384" s="112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</row>
    <row r="385" spans="2:16">
      <c r="B385" s="112"/>
      <c r="C385" s="112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</row>
    <row r="386" spans="2:16">
      <c r="B386" s="112"/>
      <c r="C386" s="112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</row>
    <row r="387" spans="2:16">
      <c r="B387" s="112"/>
      <c r="C387" s="112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</row>
    <row r="388" spans="2:16">
      <c r="B388" s="112"/>
      <c r="C388" s="112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</row>
    <row r="389" spans="2:16">
      <c r="B389" s="112"/>
      <c r="C389" s="112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</row>
    <row r="390" spans="2:16">
      <c r="B390" s="112"/>
      <c r="C390" s="112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</row>
    <row r="391" spans="2:16">
      <c r="B391" s="112"/>
      <c r="C391" s="112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</row>
    <row r="392" spans="2:16">
      <c r="B392" s="112"/>
      <c r="C392" s="112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</row>
    <row r="393" spans="2:16">
      <c r="B393" s="112"/>
      <c r="C393" s="112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</row>
    <row r="394" spans="2:16">
      <c r="B394" s="112"/>
      <c r="C394" s="112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</row>
    <row r="395" spans="2:16">
      <c r="B395" s="112"/>
      <c r="C395" s="112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</row>
    <row r="396" spans="2:16">
      <c r="B396" s="112"/>
      <c r="C396" s="112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</row>
    <row r="397" spans="2:16">
      <c r="B397" s="119"/>
      <c r="C397" s="112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</row>
    <row r="398" spans="2:16">
      <c r="B398" s="119"/>
      <c r="C398" s="112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</row>
    <row r="399" spans="2:16">
      <c r="B399" s="120"/>
      <c r="C399" s="112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</row>
    <row r="400" spans="2:16">
      <c r="B400" s="112"/>
      <c r="C400" s="112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</row>
    <row r="401" spans="2:16">
      <c r="B401" s="112"/>
      <c r="C401" s="112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</row>
    <row r="402" spans="2:16">
      <c r="B402" s="112"/>
      <c r="C402" s="112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</row>
    <row r="403" spans="2:16">
      <c r="B403" s="112"/>
      <c r="C403" s="112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</row>
    <row r="404" spans="2:16">
      <c r="B404" s="112"/>
      <c r="C404" s="112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</row>
    <row r="405" spans="2:16">
      <c r="B405" s="112"/>
      <c r="C405" s="112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</row>
    <row r="406" spans="2:16">
      <c r="B406" s="112"/>
      <c r="C406" s="112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</row>
    <row r="407" spans="2:16">
      <c r="B407" s="112"/>
      <c r="C407" s="112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</row>
    <row r="408" spans="2:16">
      <c r="B408" s="112"/>
      <c r="C408" s="112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</row>
    <row r="409" spans="2:16">
      <c r="B409" s="112"/>
      <c r="C409" s="112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</row>
    <row r="410" spans="2:16">
      <c r="B410" s="112"/>
      <c r="C410" s="112"/>
      <c r="D410" s="112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</row>
    <row r="411" spans="2:16">
      <c r="B411" s="112"/>
      <c r="C411" s="112"/>
      <c r="D411" s="112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</row>
    <row r="412" spans="2:16">
      <c r="B412" s="112"/>
      <c r="C412" s="112"/>
      <c r="D412" s="112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</row>
    <row r="413" spans="2:16">
      <c r="B413" s="112"/>
      <c r="C413" s="112"/>
      <c r="D413" s="112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</row>
    <row r="414" spans="2:16">
      <c r="B414" s="112"/>
      <c r="C414" s="112"/>
      <c r="D414" s="112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</row>
    <row r="415" spans="2:16">
      <c r="B415" s="112"/>
      <c r="C415" s="112"/>
      <c r="D415" s="112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</row>
    <row r="416" spans="2:16">
      <c r="B416" s="112"/>
      <c r="C416" s="112"/>
      <c r="D416" s="112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</row>
    <row r="417" spans="2:16">
      <c r="B417" s="112"/>
      <c r="C417" s="112"/>
      <c r="D417" s="112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</row>
    <row r="418" spans="2:16">
      <c r="B418" s="112"/>
      <c r="C418" s="112"/>
      <c r="D418" s="112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</row>
    <row r="419" spans="2:16">
      <c r="B419" s="112"/>
      <c r="C419" s="112"/>
      <c r="D419" s="112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</row>
    <row r="420" spans="2:16">
      <c r="B420" s="112"/>
      <c r="C420" s="112"/>
      <c r="D420" s="112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</row>
    <row r="421" spans="2:16">
      <c r="B421" s="112"/>
      <c r="C421" s="112"/>
      <c r="D421" s="112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</row>
    <row r="422" spans="2:16">
      <c r="B422" s="112"/>
      <c r="C422" s="112"/>
      <c r="D422" s="112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</row>
    <row r="423" spans="2:16">
      <c r="B423" s="112"/>
      <c r="C423" s="112"/>
      <c r="D423" s="112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</row>
    <row r="424" spans="2:16">
      <c r="B424" s="112"/>
      <c r="C424" s="112"/>
      <c r="D424" s="112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</row>
    <row r="425" spans="2:16">
      <c r="B425" s="112"/>
      <c r="C425" s="112"/>
      <c r="D425" s="112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</row>
    <row r="426" spans="2:16">
      <c r="B426" s="112"/>
      <c r="C426" s="112"/>
      <c r="D426" s="112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</row>
    <row r="427" spans="2:16">
      <c r="B427" s="112"/>
      <c r="C427" s="112"/>
      <c r="D427" s="112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</row>
    <row r="428" spans="2:16">
      <c r="B428" s="112"/>
      <c r="C428" s="112"/>
      <c r="D428" s="112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</row>
    <row r="429" spans="2:16">
      <c r="B429" s="112"/>
      <c r="C429" s="112"/>
      <c r="D429" s="112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</row>
    <row r="430" spans="2:16">
      <c r="B430" s="112"/>
      <c r="C430" s="112"/>
      <c r="D430" s="112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</row>
    <row r="431" spans="2:16">
      <c r="B431" s="112"/>
      <c r="C431" s="112"/>
      <c r="D431" s="112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</row>
    <row r="432" spans="2:16">
      <c r="B432" s="112"/>
      <c r="C432" s="112"/>
      <c r="D432" s="112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</row>
    <row r="433" spans="2:16">
      <c r="B433" s="112"/>
      <c r="C433" s="112"/>
      <c r="D433" s="112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</row>
    <row r="434" spans="2:16">
      <c r="B434" s="112"/>
      <c r="C434" s="112"/>
      <c r="D434" s="112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</row>
    <row r="435" spans="2:16">
      <c r="B435" s="112"/>
      <c r="C435" s="112"/>
      <c r="D435" s="112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</row>
    <row r="436" spans="2:16">
      <c r="B436" s="112"/>
      <c r="C436" s="112"/>
      <c r="D436" s="112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</row>
    <row r="437" spans="2:16">
      <c r="B437" s="112"/>
      <c r="C437" s="112"/>
      <c r="D437" s="112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</row>
    <row r="438" spans="2:16">
      <c r="B438" s="112"/>
      <c r="C438" s="112"/>
      <c r="D438" s="112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</row>
    <row r="439" spans="2:16">
      <c r="B439" s="112"/>
      <c r="C439" s="112"/>
      <c r="D439" s="112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</row>
    <row r="440" spans="2:16">
      <c r="B440" s="112"/>
      <c r="C440" s="112"/>
      <c r="D440" s="112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</row>
    <row r="441" spans="2:16">
      <c r="B441" s="112"/>
      <c r="C441" s="112"/>
      <c r="D441" s="112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</row>
    <row r="442" spans="2:16">
      <c r="B442" s="112"/>
      <c r="C442" s="112"/>
      <c r="D442" s="112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</row>
    <row r="443" spans="2:16">
      <c r="B443" s="112"/>
      <c r="C443" s="112"/>
      <c r="D443" s="112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</row>
    <row r="444" spans="2:16">
      <c r="B444" s="112"/>
      <c r="C444" s="112"/>
      <c r="D444" s="112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</row>
    <row r="445" spans="2:16">
      <c r="B445" s="112"/>
      <c r="C445" s="112"/>
      <c r="D445" s="112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</row>
    <row r="446" spans="2:16">
      <c r="B446" s="112"/>
      <c r="C446" s="112"/>
      <c r="D446" s="112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</row>
    <row r="447" spans="2:16">
      <c r="B447" s="112"/>
      <c r="C447" s="112"/>
      <c r="D447" s="112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</row>
    <row r="448" spans="2:16">
      <c r="B448" s="112"/>
      <c r="C448" s="112"/>
      <c r="D448" s="112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</row>
    <row r="449" spans="2:16">
      <c r="B449" s="112"/>
      <c r="C449" s="112"/>
      <c r="D449" s="112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</row>
    <row r="450" spans="2:16">
      <c r="B450" s="112"/>
      <c r="C450" s="112"/>
      <c r="D450" s="112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</row>
    <row r="451" spans="2:16">
      <c r="B451" s="112"/>
      <c r="C451" s="112"/>
      <c r="D451" s="112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</row>
    <row r="452" spans="2:16">
      <c r="B452" s="112"/>
      <c r="C452" s="112"/>
      <c r="D452" s="112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</row>
    <row r="453" spans="2:16">
      <c r="B453" s="112"/>
      <c r="C453" s="112"/>
      <c r="D453" s="112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</row>
    <row r="454" spans="2:16">
      <c r="B454" s="112"/>
      <c r="C454" s="112"/>
      <c r="D454" s="112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</row>
    <row r="455" spans="2:16">
      <c r="B455" s="112"/>
      <c r="C455" s="112"/>
      <c r="D455" s="112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</row>
    <row r="456" spans="2:16">
      <c r="B456" s="112"/>
      <c r="C456" s="112"/>
      <c r="D456" s="112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</row>
    <row r="457" spans="2:16">
      <c r="B457" s="112"/>
      <c r="C457" s="112"/>
      <c r="D457" s="112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</row>
    <row r="458" spans="2:16">
      <c r="B458" s="112"/>
      <c r="C458" s="112"/>
      <c r="D458" s="112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</row>
    <row r="459" spans="2:16">
      <c r="B459" s="112"/>
      <c r="C459" s="112"/>
      <c r="D459" s="112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</row>
    <row r="460" spans="2:16">
      <c r="B460" s="112"/>
      <c r="C460" s="112"/>
      <c r="D460" s="112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</row>
    <row r="461" spans="2:16">
      <c r="B461" s="112"/>
      <c r="C461" s="112"/>
      <c r="D461" s="112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</row>
    <row r="462" spans="2:16">
      <c r="B462" s="112"/>
      <c r="C462" s="112"/>
      <c r="D462" s="112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</row>
    <row r="463" spans="2:16">
      <c r="B463" s="112"/>
      <c r="C463" s="112"/>
      <c r="D463" s="112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T7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50.42578125" style="2" bestFit="1" customWidth="1"/>
    <col min="4" max="5" width="5.42578125" style="2" bestFit="1" customWidth="1"/>
    <col min="6" max="6" width="6.5703125" style="2" bestFit="1" customWidth="1"/>
    <col min="7" max="7" width="5.28515625" style="2" bestFit="1" customWidth="1"/>
    <col min="8" max="8" width="4.5703125" style="1" bestFit="1" customWidth="1"/>
    <col min="9" max="9" width="7.85546875" style="1" bestFit="1" customWidth="1"/>
    <col min="10" max="10" width="7.140625" style="1" bestFit="1" customWidth="1"/>
    <col min="11" max="11" width="5.140625" style="1" bestFit="1" customWidth="1"/>
    <col min="12" max="12" width="5.28515625" style="1" bestFit="1" customWidth="1"/>
    <col min="13" max="13" width="6.7109375" style="1" bestFit="1" customWidth="1"/>
    <col min="14" max="14" width="7.5703125" style="1" bestFit="1" customWidth="1"/>
    <col min="15" max="15" width="7" style="1" bestFit="1" customWidth="1"/>
    <col min="16" max="16" width="6.42578125" style="1" bestFit="1" customWidth="1"/>
    <col min="17" max="17" width="8" style="1" bestFit="1" customWidth="1"/>
    <col min="18" max="18" width="11.28515625" style="1" bestFit="1" customWidth="1"/>
    <col min="19" max="19" width="11.85546875" style="1" bestFit="1" customWidth="1"/>
    <col min="20" max="20" width="9" style="1" bestFit="1" customWidth="1"/>
    <col min="21" max="16384" width="9.140625" style="1"/>
  </cols>
  <sheetData>
    <row r="1" spans="2:20">
      <c r="B1" s="46" t="s">
        <v>142</v>
      </c>
      <c r="C1" s="67" t="s" vm="1">
        <v>225</v>
      </c>
    </row>
    <row r="2" spans="2:20">
      <c r="B2" s="46" t="s">
        <v>141</v>
      </c>
      <c r="C2" s="67" t="s">
        <v>226</v>
      </c>
    </row>
    <row r="3" spans="2:20">
      <c r="B3" s="46" t="s">
        <v>143</v>
      </c>
      <c r="C3" s="67" t="s">
        <v>227</v>
      </c>
    </row>
    <row r="4" spans="2:20">
      <c r="B4" s="46" t="s">
        <v>144</v>
      </c>
      <c r="C4" s="67">
        <v>2145</v>
      </c>
    </row>
    <row r="6" spans="2:20" ht="26.25" customHeight="1">
      <c r="B6" s="133" t="s">
        <v>170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8"/>
    </row>
    <row r="7" spans="2:20" ht="26.25" customHeight="1">
      <c r="B7" s="133" t="s">
        <v>86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8"/>
    </row>
    <row r="8" spans="2:20" s="3" customFormat="1" ht="78.75">
      <c r="B8" s="36" t="s">
        <v>111</v>
      </c>
      <c r="C8" s="12" t="s">
        <v>44</v>
      </c>
      <c r="D8" s="12" t="s">
        <v>115</v>
      </c>
      <c r="E8" s="12" t="s">
        <v>186</v>
      </c>
      <c r="F8" s="12" t="s">
        <v>113</v>
      </c>
      <c r="G8" s="12" t="s">
        <v>65</v>
      </c>
      <c r="H8" s="12" t="s">
        <v>14</v>
      </c>
      <c r="I8" s="12" t="s">
        <v>66</v>
      </c>
      <c r="J8" s="12" t="s">
        <v>100</v>
      </c>
      <c r="K8" s="12" t="s">
        <v>17</v>
      </c>
      <c r="L8" s="12" t="s">
        <v>99</v>
      </c>
      <c r="M8" s="12" t="s">
        <v>16</v>
      </c>
      <c r="N8" s="12" t="s">
        <v>18</v>
      </c>
      <c r="O8" s="12" t="s">
        <v>201</v>
      </c>
      <c r="P8" s="12" t="s">
        <v>200</v>
      </c>
      <c r="Q8" s="12" t="s">
        <v>61</v>
      </c>
      <c r="R8" s="12" t="s">
        <v>58</v>
      </c>
      <c r="S8" s="12" t="s">
        <v>145</v>
      </c>
      <c r="T8" s="37" t="s">
        <v>147</v>
      </c>
    </row>
    <row r="9" spans="2:20" s="3" customFormat="1" ht="20.25" customHeight="1">
      <c r="B9" s="38"/>
      <c r="C9" s="15"/>
      <c r="D9" s="15"/>
      <c r="E9" s="15"/>
      <c r="F9" s="15"/>
      <c r="G9" s="15"/>
      <c r="H9" s="15"/>
      <c r="I9" s="15"/>
      <c r="J9" s="15" t="s">
        <v>21</v>
      </c>
      <c r="K9" s="15" t="s">
        <v>20</v>
      </c>
      <c r="L9" s="15"/>
      <c r="M9" s="15" t="s">
        <v>19</v>
      </c>
      <c r="N9" s="15" t="s">
        <v>19</v>
      </c>
      <c r="O9" s="15" t="s">
        <v>208</v>
      </c>
      <c r="P9" s="15"/>
      <c r="Q9" s="15" t="s">
        <v>204</v>
      </c>
      <c r="R9" s="15" t="s">
        <v>19</v>
      </c>
      <c r="S9" s="15" t="s">
        <v>19</v>
      </c>
      <c r="T9" s="61" t="s">
        <v>19</v>
      </c>
    </row>
    <row r="10" spans="2:20" s="4" customFormat="1" ht="18" customHeight="1">
      <c r="B10" s="39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109</v>
      </c>
      <c r="R10" s="18" t="s">
        <v>110</v>
      </c>
      <c r="S10" s="43" t="s">
        <v>148</v>
      </c>
      <c r="T10" s="60" t="s">
        <v>187</v>
      </c>
    </row>
    <row r="11" spans="2:20" s="4" customFormat="1" ht="18" customHeight="1">
      <c r="B11" s="117" t="s">
        <v>2613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118">
        <v>0</v>
      </c>
      <c r="R11" s="88"/>
      <c r="S11" s="88"/>
      <c r="T11" s="88"/>
    </row>
    <row r="12" spans="2:20">
      <c r="B12" s="114" t="s">
        <v>216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</row>
    <row r="13" spans="2:20">
      <c r="B13" s="114" t="s">
        <v>108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</row>
    <row r="14" spans="2:20">
      <c r="B14" s="114" t="s">
        <v>199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</row>
    <row r="15" spans="2:20">
      <c r="B15" s="114" t="s">
        <v>207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</row>
    <row r="16" spans="2:20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</row>
    <row r="17" spans="2:20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</row>
    <row r="18" spans="2:20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</row>
    <row r="19" spans="2:20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</row>
    <row r="20" spans="2:20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</row>
    <row r="21" spans="2:20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</row>
    <row r="22" spans="2:20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</row>
    <row r="23" spans="2:20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</row>
    <row r="24" spans="2:20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</row>
    <row r="25" spans="2:20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</row>
    <row r="26" spans="2:20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</row>
    <row r="27" spans="2:20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</row>
    <row r="28" spans="2:20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</row>
    <row r="29" spans="2:20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</row>
    <row r="30" spans="2:20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</row>
    <row r="31" spans="2:20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</row>
    <row r="32" spans="2:20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</row>
    <row r="33" spans="2:20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2:20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2:20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</row>
    <row r="36" spans="2:20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2:20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</row>
    <row r="38" spans="2:20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</row>
    <row r="39" spans="2:20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</row>
    <row r="40" spans="2:20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</row>
    <row r="41" spans="2:20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</row>
    <row r="42" spans="2:20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</row>
    <row r="43" spans="2:20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</row>
    <row r="44" spans="2:20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</row>
    <row r="45" spans="2:20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</row>
    <row r="46" spans="2:20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</row>
    <row r="47" spans="2:20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</row>
    <row r="48" spans="2:20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</row>
    <row r="49" spans="2:20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</row>
    <row r="50" spans="2:20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</row>
    <row r="51" spans="2:20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</row>
    <row r="52" spans="2:20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</row>
    <row r="53" spans="2:20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</row>
    <row r="54" spans="2:20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</row>
    <row r="55" spans="2:20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</row>
    <row r="56" spans="2:20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</row>
    <row r="57" spans="2:20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</row>
    <row r="58" spans="2:20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</row>
    <row r="59" spans="2:20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2:20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</row>
    <row r="61" spans="2:20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</row>
    <row r="62" spans="2:20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</row>
    <row r="63" spans="2:20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</row>
    <row r="64" spans="2:20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</row>
    <row r="65" spans="2:20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</row>
    <row r="66" spans="2:20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</row>
    <row r="67" spans="2:20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</row>
    <row r="68" spans="2:20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</row>
    <row r="69" spans="2:20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</row>
    <row r="70" spans="2:20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</row>
    <row r="71" spans="2:20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</row>
    <row r="72" spans="2:20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</row>
    <row r="73" spans="2:20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</row>
    <row r="74" spans="2:20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</row>
    <row r="75" spans="2:20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</row>
    <row r="76" spans="2:20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</row>
    <row r="77" spans="2:20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</row>
    <row r="78" spans="2:20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</row>
    <row r="79" spans="2:20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</row>
    <row r="80" spans="2:20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</row>
    <row r="81" spans="2:20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</row>
    <row r="82" spans="2:20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</row>
    <row r="83" spans="2:20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</row>
    <row r="84" spans="2:20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</row>
    <row r="85" spans="2:20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</row>
    <row r="86" spans="2:20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</row>
    <row r="87" spans="2:20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</row>
    <row r="88" spans="2:20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</row>
    <row r="89" spans="2:20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</row>
    <row r="90" spans="2:20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</row>
    <row r="91" spans="2:20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</row>
    <row r="92" spans="2:20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</row>
    <row r="93" spans="2:20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</row>
    <row r="94" spans="2:20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</row>
    <row r="95" spans="2:20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</row>
    <row r="96" spans="2:20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</row>
    <row r="97" spans="2:20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</row>
    <row r="98" spans="2:20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</row>
    <row r="99" spans="2:20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</row>
    <row r="100" spans="2:20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</row>
    <row r="101" spans="2:20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</row>
    <row r="102" spans="2:20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</row>
    <row r="103" spans="2:20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</row>
    <row r="104" spans="2:20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</row>
    <row r="105" spans="2:20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</row>
    <row r="106" spans="2:20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</row>
    <row r="107" spans="2:20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</row>
    <row r="108" spans="2:20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</row>
    <row r="109" spans="2:20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</row>
    <row r="110" spans="2:20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1"/>
      <c r="C697" s="1"/>
      <c r="D697" s="1"/>
      <c r="E697" s="1"/>
      <c r="F697" s="1"/>
      <c r="G697" s="1"/>
    </row>
    <row r="698" spans="2:7">
      <c r="B698" s="41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5" type="noConversion"/>
  <dataValidations count="6">
    <dataValidation allowBlank="1" showInputMessage="1" showErrorMessage="1" sqref="A1 B31:B33 B14:B15"/>
    <dataValidation type="list" allowBlank="1" showInputMessage="1" showErrorMessage="1" sqref="E205:E712">
      <formula1>#REF!</formula1>
    </dataValidation>
    <dataValidation type="list" allowBlank="1" showInputMessage="1" showErrorMessage="1" sqref="I12:I32 I34:I487">
      <formula1>#REF!</formula1>
    </dataValidation>
    <dataValidation type="list" allowBlank="1" showInputMessage="1" showErrorMessage="1" sqref="E12:E32 E34:E204">
      <formula1>#REF!</formula1>
    </dataValidation>
    <dataValidation type="list" allowBlank="1" showInputMessage="1" showErrorMessage="1" sqref="L12:L487">
      <formula1>#REF!</formula1>
    </dataValidation>
    <dataValidation type="list" allowBlank="1" showInputMessage="1" showErrorMessage="1" sqref="G12:G32 G34:G705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U828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6.85546875" style="2" bestFit="1" customWidth="1"/>
    <col min="3" max="3" width="50.42578125" style="2" bestFit="1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44.7109375" style="1" bestFit="1" customWidth="1"/>
    <col min="8" max="8" width="7.28515625" style="1" bestFit="1" customWidth="1"/>
    <col min="9" max="9" width="11.140625" style="1" bestFit="1" customWidth="1"/>
    <col min="10" max="10" width="7.140625" style="1" bestFit="1" customWidth="1"/>
    <col min="11" max="11" width="6.85546875" style="1" bestFit="1" customWidth="1"/>
    <col min="12" max="12" width="12.28515625" style="1" bestFit="1" customWidth="1"/>
    <col min="13" max="13" width="7.42578125" style="1" bestFit="1" customWidth="1"/>
    <col min="14" max="14" width="11.42578125" style="1" bestFit="1" customWidth="1"/>
    <col min="15" max="15" width="14.42578125" style="1" bestFit="1" customWidth="1"/>
    <col min="16" max="16" width="13" style="1" bestFit="1" customWidth="1"/>
    <col min="17" max="17" width="8.28515625" style="1" bestFit="1" customWidth="1"/>
    <col min="18" max="18" width="20.28515625" style="1" customWidth="1"/>
    <col min="19" max="19" width="11.28515625" style="1" bestFit="1" customWidth="1"/>
    <col min="20" max="20" width="11.85546875" style="1" bestFit="1" customWidth="1"/>
    <col min="21" max="21" width="9" style="1" bestFit="1" customWidth="1"/>
    <col min="22" max="16384" width="9.140625" style="1"/>
  </cols>
  <sheetData>
    <row r="1" spans="2:21">
      <c r="B1" s="46" t="s">
        <v>142</v>
      </c>
      <c r="C1" s="67" t="s" vm="1">
        <v>225</v>
      </c>
    </row>
    <row r="2" spans="2:21">
      <c r="B2" s="46" t="s">
        <v>141</v>
      </c>
      <c r="C2" s="67" t="s">
        <v>226</v>
      </c>
    </row>
    <row r="3" spans="2:21">
      <c r="B3" s="46" t="s">
        <v>143</v>
      </c>
      <c r="C3" s="67" t="s">
        <v>227</v>
      </c>
    </row>
    <row r="4" spans="2:21">
      <c r="B4" s="46" t="s">
        <v>144</v>
      </c>
      <c r="C4" s="67">
        <v>2145</v>
      </c>
    </row>
    <row r="6" spans="2:21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9"/>
    </row>
    <row r="7" spans="2:21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9"/>
    </row>
    <row r="8" spans="2:21" s="3" customFormat="1" ht="78.75">
      <c r="B8" s="21" t="s">
        <v>111</v>
      </c>
      <c r="C8" s="29" t="s">
        <v>44</v>
      </c>
      <c r="D8" s="29" t="s">
        <v>115</v>
      </c>
      <c r="E8" s="29" t="s">
        <v>186</v>
      </c>
      <c r="F8" s="29" t="s">
        <v>113</v>
      </c>
      <c r="G8" s="29" t="s">
        <v>65</v>
      </c>
      <c r="H8" s="29" t="s">
        <v>14</v>
      </c>
      <c r="I8" s="29" t="s">
        <v>66</v>
      </c>
      <c r="J8" s="29" t="s">
        <v>100</v>
      </c>
      <c r="K8" s="29" t="s">
        <v>17</v>
      </c>
      <c r="L8" s="29" t="s">
        <v>99</v>
      </c>
      <c r="M8" s="29" t="s">
        <v>16</v>
      </c>
      <c r="N8" s="29" t="s">
        <v>18</v>
      </c>
      <c r="O8" s="12" t="s">
        <v>201</v>
      </c>
      <c r="P8" s="29" t="s">
        <v>200</v>
      </c>
      <c r="Q8" s="29" t="s">
        <v>215</v>
      </c>
      <c r="R8" s="29" t="s">
        <v>61</v>
      </c>
      <c r="S8" s="12" t="s">
        <v>58</v>
      </c>
      <c r="T8" s="29" t="s">
        <v>145</v>
      </c>
      <c r="U8" s="13" t="s">
        <v>147</v>
      </c>
    </row>
    <row r="9" spans="2:21" s="3" customFormat="1">
      <c r="B9" s="14"/>
      <c r="C9" s="15"/>
      <c r="D9" s="15"/>
      <c r="E9" s="15"/>
      <c r="F9" s="15"/>
      <c r="G9" s="15"/>
      <c r="H9" s="31"/>
      <c r="I9" s="31"/>
      <c r="J9" s="31" t="s">
        <v>21</v>
      </c>
      <c r="K9" s="31" t="s">
        <v>20</v>
      </c>
      <c r="L9" s="31"/>
      <c r="M9" s="31" t="s">
        <v>19</v>
      </c>
      <c r="N9" s="31" t="s">
        <v>19</v>
      </c>
      <c r="O9" s="31" t="s">
        <v>208</v>
      </c>
      <c r="P9" s="31"/>
      <c r="Q9" s="15" t="s">
        <v>204</v>
      </c>
      <c r="R9" s="31" t="s">
        <v>204</v>
      </c>
      <c r="S9" s="15" t="s">
        <v>19</v>
      </c>
      <c r="T9" s="31" t="s">
        <v>204</v>
      </c>
      <c r="U9" s="16" t="s">
        <v>19</v>
      </c>
    </row>
    <row r="10" spans="2:2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33" t="s">
        <v>13</v>
      </c>
      <c r="Q10" s="40" t="s">
        <v>109</v>
      </c>
      <c r="R10" s="18" t="s">
        <v>110</v>
      </c>
      <c r="S10" s="18" t="s">
        <v>148</v>
      </c>
      <c r="T10" s="18" t="s">
        <v>187</v>
      </c>
      <c r="U10" s="19" t="s">
        <v>210</v>
      </c>
    </row>
    <row r="11" spans="2:21" s="4" customFormat="1" ht="18" customHeight="1">
      <c r="B11" s="68" t="s">
        <v>33</v>
      </c>
      <c r="C11" s="69"/>
      <c r="D11" s="69"/>
      <c r="E11" s="69"/>
      <c r="F11" s="69"/>
      <c r="G11" s="69"/>
      <c r="H11" s="69"/>
      <c r="I11" s="69"/>
      <c r="J11" s="69"/>
      <c r="K11" s="77">
        <v>5.6278509904203506</v>
      </c>
      <c r="L11" s="69"/>
      <c r="M11" s="69"/>
      <c r="N11" s="90">
        <v>2.1372038802195795E-2</v>
      </c>
      <c r="O11" s="77"/>
      <c r="P11" s="79"/>
      <c r="Q11" s="77">
        <v>372.851511727</v>
      </c>
      <c r="R11" s="77">
        <f>R12+R242</f>
        <v>178982.13830688506</v>
      </c>
      <c r="S11" s="69"/>
      <c r="T11" s="78">
        <f t="shared" ref="T11:T42" si="0">R11/$R$11</f>
        <v>1</v>
      </c>
      <c r="U11" s="78">
        <f>R11/'סכום נכסי הקרן'!$C$42</f>
        <v>0.24607480921758579</v>
      </c>
    </row>
    <row r="12" spans="2:21">
      <c r="B12" s="70" t="s">
        <v>195</v>
      </c>
      <c r="C12" s="71"/>
      <c r="D12" s="71"/>
      <c r="E12" s="71"/>
      <c r="F12" s="71"/>
      <c r="G12" s="71"/>
      <c r="H12" s="71"/>
      <c r="I12" s="71"/>
      <c r="J12" s="71"/>
      <c r="K12" s="80">
        <v>4.5696613699493644</v>
      </c>
      <c r="L12" s="71"/>
      <c r="M12" s="71"/>
      <c r="N12" s="91">
        <v>1.6262162210618859E-2</v>
      </c>
      <c r="O12" s="80"/>
      <c r="P12" s="82"/>
      <c r="Q12" s="80">
        <v>372.85151172700012</v>
      </c>
      <c r="R12" s="80">
        <f>R13+R152+R234</f>
        <v>128435.39330153303</v>
      </c>
      <c r="S12" s="71"/>
      <c r="T12" s="81">
        <f t="shared" si="0"/>
        <v>0.71758776890527509</v>
      </c>
      <c r="U12" s="81">
        <f>R12/'סכום נכסי הקרן'!$C$42</f>
        <v>0.17658027333023862</v>
      </c>
    </row>
    <row r="13" spans="2:21">
      <c r="B13" s="89" t="s">
        <v>32</v>
      </c>
      <c r="C13" s="71"/>
      <c r="D13" s="71"/>
      <c r="E13" s="71"/>
      <c r="F13" s="71"/>
      <c r="G13" s="71"/>
      <c r="H13" s="71"/>
      <c r="I13" s="71"/>
      <c r="J13" s="71"/>
      <c r="K13" s="80">
        <v>4.5364656821958187</v>
      </c>
      <c r="L13" s="71"/>
      <c r="M13" s="71"/>
      <c r="N13" s="91">
        <v>1.1679092874293783E-2</v>
      </c>
      <c r="O13" s="80"/>
      <c r="P13" s="82"/>
      <c r="Q13" s="80">
        <v>294.33678109600004</v>
      </c>
      <c r="R13" s="80">
        <f>SUM(R14:R150)</f>
        <v>97296.551230741024</v>
      </c>
      <c r="S13" s="71"/>
      <c r="T13" s="81">
        <f t="shared" si="0"/>
        <v>0.54361039683141521</v>
      </c>
      <c r="U13" s="81">
        <f>R13/'סכום נכסי הקרן'!$C$42</f>
        <v>0.1337688246889866</v>
      </c>
    </row>
    <row r="14" spans="2:21">
      <c r="B14" s="76" t="s">
        <v>307</v>
      </c>
      <c r="C14" s="73" t="s">
        <v>308</v>
      </c>
      <c r="D14" s="86" t="s">
        <v>116</v>
      </c>
      <c r="E14" s="86" t="s">
        <v>309</v>
      </c>
      <c r="F14" s="73" t="s">
        <v>310</v>
      </c>
      <c r="G14" s="86" t="s">
        <v>311</v>
      </c>
      <c r="H14" s="73" t="s">
        <v>312</v>
      </c>
      <c r="I14" s="73" t="s">
        <v>313</v>
      </c>
      <c r="J14" s="73"/>
      <c r="K14" s="83">
        <v>2.0699999999996028</v>
      </c>
      <c r="L14" s="86" t="s">
        <v>129</v>
      </c>
      <c r="M14" s="87">
        <v>6.1999999999999998E-3</v>
      </c>
      <c r="N14" s="87">
        <v>7.399999999997354E-3</v>
      </c>
      <c r="O14" s="83">
        <v>1867072.5668320004</v>
      </c>
      <c r="P14" s="85">
        <v>101.21</v>
      </c>
      <c r="Q14" s="73"/>
      <c r="R14" s="83">
        <v>1889.6642321250004</v>
      </c>
      <c r="S14" s="84">
        <v>3.7700305464231844E-4</v>
      </c>
      <c r="T14" s="84">
        <f t="shared" si="0"/>
        <v>1.0557836943957826E-2</v>
      </c>
      <c r="U14" s="84">
        <f>R14/'סכום נכסי הקרן'!$C$42</f>
        <v>2.5980177117348011E-3</v>
      </c>
    </row>
    <row r="15" spans="2:21">
      <c r="B15" s="76" t="s">
        <v>314</v>
      </c>
      <c r="C15" s="73" t="s">
        <v>315</v>
      </c>
      <c r="D15" s="86" t="s">
        <v>116</v>
      </c>
      <c r="E15" s="86" t="s">
        <v>309</v>
      </c>
      <c r="F15" s="73" t="s">
        <v>310</v>
      </c>
      <c r="G15" s="86" t="s">
        <v>311</v>
      </c>
      <c r="H15" s="73" t="s">
        <v>312</v>
      </c>
      <c r="I15" s="73" t="s">
        <v>313</v>
      </c>
      <c r="J15" s="73"/>
      <c r="K15" s="83">
        <v>5.3100000000018746</v>
      </c>
      <c r="L15" s="86" t="s">
        <v>129</v>
      </c>
      <c r="M15" s="87">
        <v>5.0000000000000001E-4</v>
      </c>
      <c r="N15" s="87">
        <v>5.0000000000056137E-3</v>
      </c>
      <c r="O15" s="83">
        <v>917366.49171400012</v>
      </c>
      <c r="P15" s="85">
        <v>97.1</v>
      </c>
      <c r="Q15" s="73"/>
      <c r="R15" s="83">
        <v>890.76284924300012</v>
      </c>
      <c r="S15" s="84">
        <v>1.1505596129468398E-3</v>
      </c>
      <c r="T15" s="84">
        <f t="shared" si="0"/>
        <v>4.9768253841938502E-3</v>
      </c>
      <c r="U15" s="84">
        <f>R15/'סכום נכסי הקרן'!$C$42</f>
        <v>1.2246713569247399E-3</v>
      </c>
    </row>
    <row r="16" spans="2:21">
      <c r="B16" s="76" t="s">
        <v>316</v>
      </c>
      <c r="C16" s="73" t="s">
        <v>317</v>
      </c>
      <c r="D16" s="86" t="s">
        <v>116</v>
      </c>
      <c r="E16" s="86" t="s">
        <v>309</v>
      </c>
      <c r="F16" s="73" t="s">
        <v>318</v>
      </c>
      <c r="G16" s="86" t="s">
        <v>319</v>
      </c>
      <c r="H16" s="73" t="s">
        <v>312</v>
      </c>
      <c r="I16" s="73" t="s">
        <v>313</v>
      </c>
      <c r="J16" s="73"/>
      <c r="K16" s="83">
        <v>1.8099999999965004</v>
      </c>
      <c r="L16" s="86" t="s">
        <v>129</v>
      </c>
      <c r="M16" s="87">
        <v>3.5499999999999997E-2</v>
      </c>
      <c r="N16" s="87">
        <v>6.0999999999748599E-3</v>
      </c>
      <c r="O16" s="83">
        <v>177465.11137900001</v>
      </c>
      <c r="P16" s="85">
        <v>114.31</v>
      </c>
      <c r="Q16" s="73"/>
      <c r="R16" s="83">
        <v>202.86035789100004</v>
      </c>
      <c r="S16" s="84">
        <v>8.2997384544134943E-4</v>
      </c>
      <c r="T16" s="84">
        <f t="shared" si="0"/>
        <v>1.1334111873396724E-3</v>
      </c>
      <c r="U16" s="84">
        <f>R16/'סכום נכסי הקרן'!$C$42</f>
        <v>2.7890394168968722E-4</v>
      </c>
    </row>
    <row r="17" spans="2:21">
      <c r="B17" s="76" t="s">
        <v>320</v>
      </c>
      <c r="C17" s="73" t="s">
        <v>321</v>
      </c>
      <c r="D17" s="86" t="s">
        <v>116</v>
      </c>
      <c r="E17" s="86" t="s">
        <v>309</v>
      </c>
      <c r="F17" s="73" t="s">
        <v>318</v>
      </c>
      <c r="G17" s="86" t="s">
        <v>319</v>
      </c>
      <c r="H17" s="73" t="s">
        <v>312</v>
      </c>
      <c r="I17" s="73" t="s">
        <v>313</v>
      </c>
      <c r="J17" s="73"/>
      <c r="K17" s="83">
        <v>0.190000000002677</v>
      </c>
      <c r="L17" s="86" t="s">
        <v>129</v>
      </c>
      <c r="M17" s="87">
        <v>4.6500000000000007E-2</v>
      </c>
      <c r="N17" s="87">
        <v>1.4100000000014414E-2</v>
      </c>
      <c r="O17" s="83">
        <v>77321.598181000008</v>
      </c>
      <c r="P17" s="85">
        <v>125.61</v>
      </c>
      <c r="Q17" s="73"/>
      <c r="R17" s="83">
        <v>97.123653246000018</v>
      </c>
      <c r="S17" s="84">
        <v>3.8929015530669533E-4</v>
      </c>
      <c r="T17" s="84">
        <f t="shared" si="0"/>
        <v>5.4264438990817379E-4</v>
      </c>
      <c r="U17" s="84">
        <f>R17/'סכום נכסי הקרן'!$C$42</f>
        <v>1.335311147196471E-4</v>
      </c>
    </row>
    <row r="18" spans="2:21">
      <c r="B18" s="76" t="s">
        <v>322</v>
      </c>
      <c r="C18" s="73" t="s">
        <v>323</v>
      </c>
      <c r="D18" s="86" t="s">
        <v>116</v>
      </c>
      <c r="E18" s="86" t="s">
        <v>309</v>
      </c>
      <c r="F18" s="73" t="s">
        <v>318</v>
      </c>
      <c r="G18" s="86" t="s">
        <v>319</v>
      </c>
      <c r="H18" s="73" t="s">
        <v>312</v>
      </c>
      <c r="I18" s="73" t="s">
        <v>313</v>
      </c>
      <c r="J18" s="73"/>
      <c r="K18" s="83">
        <v>4.7099999999991429</v>
      </c>
      <c r="L18" s="86" t="s">
        <v>129</v>
      </c>
      <c r="M18" s="87">
        <v>1.4999999999999999E-2</v>
      </c>
      <c r="N18" s="87">
        <v>2.6000000000057223E-3</v>
      </c>
      <c r="O18" s="83">
        <v>653583.52514200017</v>
      </c>
      <c r="P18" s="85">
        <v>106.95</v>
      </c>
      <c r="Q18" s="73"/>
      <c r="R18" s="83">
        <v>699.00758006000001</v>
      </c>
      <c r="S18" s="84">
        <v>1.4062547556927404E-3</v>
      </c>
      <c r="T18" s="84">
        <f t="shared" si="0"/>
        <v>3.905459989876044E-3</v>
      </c>
      <c r="U18" s="84">
        <f>R18/'סכום נכסי הקרן'!$C$42</f>
        <v>9.6103532191566204E-4</v>
      </c>
    </row>
    <row r="19" spans="2:21">
      <c r="B19" s="76" t="s">
        <v>324</v>
      </c>
      <c r="C19" s="73" t="s">
        <v>325</v>
      </c>
      <c r="D19" s="86" t="s">
        <v>116</v>
      </c>
      <c r="E19" s="86" t="s">
        <v>309</v>
      </c>
      <c r="F19" s="73" t="s">
        <v>326</v>
      </c>
      <c r="G19" s="86" t="s">
        <v>319</v>
      </c>
      <c r="H19" s="73" t="s">
        <v>327</v>
      </c>
      <c r="I19" s="73" t="s">
        <v>127</v>
      </c>
      <c r="J19" s="73"/>
      <c r="K19" s="83">
        <v>4.9400000000021889</v>
      </c>
      <c r="L19" s="86" t="s">
        <v>129</v>
      </c>
      <c r="M19" s="87">
        <v>1E-3</v>
      </c>
      <c r="N19" s="87">
        <v>1.7000000000044523E-3</v>
      </c>
      <c r="O19" s="83">
        <v>1088290.5730979999</v>
      </c>
      <c r="P19" s="85">
        <v>99.06</v>
      </c>
      <c r="Q19" s="73"/>
      <c r="R19" s="83">
        <v>1078.0606310560001</v>
      </c>
      <c r="S19" s="84">
        <v>7.2552704873199989E-4</v>
      </c>
      <c r="T19" s="84">
        <f t="shared" si="0"/>
        <v>6.0232861292982415E-3</v>
      </c>
      <c r="U19" s="84">
        <f>R19/'סכום נכסי הקרן'!$C$42</f>
        <v>1.4821789851299954E-3</v>
      </c>
    </row>
    <row r="20" spans="2:21">
      <c r="B20" s="76" t="s">
        <v>328</v>
      </c>
      <c r="C20" s="73" t="s">
        <v>329</v>
      </c>
      <c r="D20" s="86" t="s">
        <v>116</v>
      </c>
      <c r="E20" s="86" t="s">
        <v>309</v>
      </c>
      <c r="F20" s="73" t="s">
        <v>326</v>
      </c>
      <c r="G20" s="86" t="s">
        <v>319</v>
      </c>
      <c r="H20" s="73" t="s">
        <v>327</v>
      </c>
      <c r="I20" s="73" t="s">
        <v>127</v>
      </c>
      <c r="J20" s="73"/>
      <c r="K20" s="83">
        <v>0.48999999999824778</v>
      </c>
      <c r="L20" s="86" t="s">
        <v>129</v>
      </c>
      <c r="M20" s="87">
        <v>8.0000000000000002E-3</v>
      </c>
      <c r="N20" s="87">
        <v>1.7399999999991068E-2</v>
      </c>
      <c r="O20" s="83">
        <v>286607.426729</v>
      </c>
      <c r="P20" s="85">
        <v>101.56</v>
      </c>
      <c r="Q20" s="73"/>
      <c r="R20" s="83">
        <v>291.07850379900003</v>
      </c>
      <c r="S20" s="84">
        <v>1.3340065193573759E-3</v>
      </c>
      <c r="T20" s="84">
        <f t="shared" si="0"/>
        <v>1.6262991746132406E-3</v>
      </c>
      <c r="U20" s="84">
        <f>R20/'סכום נכסי הקרן'!$C$42</f>
        <v>4.0019125912367043E-4</v>
      </c>
    </row>
    <row r="21" spans="2:21">
      <c r="B21" s="76" t="s">
        <v>330</v>
      </c>
      <c r="C21" s="73" t="s">
        <v>331</v>
      </c>
      <c r="D21" s="86" t="s">
        <v>116</v>
      </c>
      <c r="E21" s="86" t="s">
        <v>309</v>
      </c>
      <c r="F21" s="73" t="s">
        <v>332</v>
      </c>
      <c r="G21" s="86" t="s">
        <v>319</v>
      </c>
      <c r="H21" s="73" t="s">
        <v>327</v>
      </c>
      <c r="I21" s="73" t="s">
        <v>127</v>
      </c>
      <c r="J21" s="73"/>
      <c r="K21" s="83">
        <v>4.6699999999970485</v>
      </c>
      <c r="L21" s="86" t="s">
        <v>129</v>
      </c>
      <c r="M21" s="87">
        <v>8.3000000000000001E-3</v>
      </c>
      <c r="N21" s="87">
        <v>9.9999999999202376E-4</v>
      </c>
      <c r="O21" s="83">
        <v>604681.51856200013</v>
      </c>
      <c r="P21" s="85">
        <v>103.67</v>
      </c>
      <c r="Q21" s="73"/>
      <c r="R21" s="83">
        <v>626.87335745500013</v>
      </c>
      <c r="S21" s="84">
        <v>4.7021432736533519E-4</v>
      </c>
      <c r="T21" s="84">
        <f t="shared" si="0"/>
        <v>3.5024352898285027E-3</v>
      </c>
      <c r="U21" s="84">
        <f>R21/'סכום נכסי הקרן'!$C$42</f>
        <v>8.6186109574148864E-4</v>
      </c>
    </row>
    <row r="22" spans="2:21">
      <c r="B22" s="76" t="s">
        <v>333</v>
      </c>
      <c r="C22" s="73" t="s">
        <v>334</v>
      </c>
      <c r="D22" s="86" t="s">
        <v>116</v>
      </c>
      <c r="E22" s="86" t="s">
        <v>309</v>
      </c>
      <c r="F22" s="73" t="s">
        <v>335</v>
      </c>
      <c r="G22" s="86" t="s">
        <v>319</v>
      </c>
      <c r="H22" s="73" t="s">
        <v>327</v>
      </c>
      <c r="I22" s="73" t="s">
        <v>127</v>
      </c>
      <c r="J22" s="73"/>
      <c r="K22" s="83">
        <v>1.9700000000009115</v>
      </c>
      <c r="L22" s="86" t="s">
        <v>129</v>
      </c>
      <c r="M22" s="87">
        <v>9.8999999999999991E-3</v>
      </c>
      <c r="N22" s="87">
        <v>7.7000000000129075E-3</v>
      </c>
      <c r="O22" s="83">
        <v>519848.42233900004</v>
      </c>
      <c r="P22" s="85">
        <v>101.35</v>
      </c>
      <c r="Q22" s="73"/>
      <c r="R22" s="83">
        <v>526.86636661599994</v>
      </c>
      <c r="S22" s="84">
        <v>1.7248512125556676E-4</v>
      </c>
      <c r="T22" s="84">
        <f t="shared" si="0"/>
        <v>2.9436812611581841E-3</v>
      </c>
      <c r="U22" s="84">
        <f>R22/'סכום נכסי הקרן'!$C$42</f>
        <v>7.2436580473688253E-4</v>
      </c>
    </row>
    <row r="23" spans="2:21">
      <c r="B23" s="76" t="s">
        <v>336</v>
      </c>
      <c r="C23" s="73" t="s">
        <v>337</v>
      </c>
      <c r="D23" s="86" t="s">
        <v>116</v>
      </c>
      <c r="E23" s="86" t="s">
        <v>309</v>
      </c>
      <c r="F23" s="73" t="s">
        <v>335</v>
      </c>
      <c r="G23" s="86" t="s">
        <v>319</v>
      </c>
      <c r="H23" s="73" t="s">
        <v>327</v>
      </c>
      <c r="I23" s="73" t="s">
        <v>127</v>
      </c>
      <c r="J23" s="73"/>
      <c r="K23" s="83">
        <v>3.9499999999997653</v>
      </c>
      <c r="L23" s="86" t="s">
        <v>129</v>
      </c>
      <c r="M23" s="87">
        <v>8.6E-3</v>
      </c>
      <c r="N23" s="87">
        <v>3.0999999999997995E-3</v>
      </c>
      <c r="O23" s="83">
        <v>1448245.6051770002</v>
      </c>
      <c r="P23" s="85">
        <v>103.2</v>
      </c>
      <c r="Q23" s="73"/>
      <c r="R23" s="83">
        <v>1494.5894055130002</v>
      </c>
      <c r="S23" s="84">
        <v>5.7898535838312977E-4</v>
      </c>
      <c r="T23" s="84">
        <f t="shared" si="0"/>
        <v>8.3504947457402594E-3</v>
      </c>
      <c r="U23" s="84">
        <f>R23/'סכום נכסי הקרן'!$C$42</f>
        <v>2.0548464014304869E-3</v>
      </c>
    </row>
    <row r="24" spans="2:21">
      <c r="B24" s="76" t="s">
        <v>338</v>
      </c>
      <c r="C24" s="73" t="s">
        <v>339</v>
      </c>
      <c r="D24" s="86" t="s">
        <v>116</v>
      </c>
      <c r="E24" s="86" t="s">
        <v>309</v>
      </c>
      <c r="F24" s="73" t="s">
        <v>335</v>
      </c>
      <c r="G24" s="86" t="s">
        <v>319</v>
      </c>
      <c r="H24" s="73" t="s">
        <v>327</v>
      </c>
      <c r="I24" s="73" t="s">
        <v>127</v>
      </c>
      <c r="J24" s="73"/>
      <c r="K24" s="83">
        <v>5.669999999999713</v>
      </c>
      <c r="L24" s="86" t="s">
        <v>129</v>
      </c>
      <c r="M24" s="87">
        <v>3.8E-3</v>
      </c>
      <c r="N24" s="87">
        <v>2.8000000000001656E-3</v>
      </c>
      <c r="O24" s="83">
        <v>2432112.89084</v>
      </c>
      <c r="P24" s="85">
        <v>99.16</v>
      </c>
      <c r="Q24" s="73"/>
      <c r="R24" s="83">
        <v>2411.6831204070008</v>
      </c>
      <c r="S24" s="84">
        <v>8.1070429694666667E-4</v>
      </c>
      <c r="T24" s="84">
        <f t="shared" si="0"/>
        <v>1.3474434618005838E-2</v>
      </c>
      <c r="U24" s="84">
        <f>R24/'סכום נכסי הקרן'!$C$42</f>
        <v>3.3157189279406202E-3</v>
      </c>
    </row>
    <row r="25" spans="2:21">
      <c r="B25" s="76" t="s">
        <v>340</v>
      </c>
      <c r="C25" s="73" t="s">
        <v>341</v>
      </c>
      <c r="D25" s="86" t="s">
        <v>116</v>
      </c>
      <c r="E25" s="86" t="s">
        <v>309</v>
      </c>
      <c r="F25" s="73" t="s">
        <v>335</v>
      </c>
      <c r="G25" s="86" t="s">
        <v>319</v>
      </c>
      <c r="H25" s="73" t="s">
        <v>327</v>
      </c>
      <c r="I25" s="73" t="s">
        <v>127</v>
      </c>
      <c r="J25" s="73"/>
      <c r="K25" s="83">
        <v>3.0700000000008973</v>
      </c>
      <c r="L25" s="86" t="s">
        <v>129</v>
      </c>
      <c r="M25" s="87">
        <v>1E-3</v>
      </c>
      <c r="N25" s="87">
        <v>4.3000000000046222E-3</v>
      </c>
      <c r="O25" s="83">
        <v>373395.00708200008</v>
      </c>
      <c r="P25" s="85">
        <v>98.49</v>
      </c>
      <c r="Q25" s="73"/>
      <c r="R25" s="83">
        <v>367.75675348100009</v>
      </c>
      <c r="S25" s="84">
        <v>1.4677292073448766E-4</v>
      </c>
      <c r="T25" s="84">
        <f t="shared" si="0"/>
        <v>2.0547120341720339E-3</v>
      </c>
      <c r="U25" s="84">
        <f>R25/'סכום נכסי הקרן'!$C$42</f>
        <v>5.0561287180596087E-4</v>
      </c>
    </row>
    <row r="26" spans="2:21">
      <c r="B26" s="76" t="s">
        <v>342</v>
      </c>
      <c r="C26" s="73" t="s">
        <v>343</v>
      </c>
      <c r="D26" s="86" t="s">
        <v>116</v>
      </c>
      <c r="E26" s="86" t="s">
        <v>309</v>
      </c>
      <c r="F26" s="73" t="s">
        <v>344</v>
      </c>
      <c r="G26" s="86" t="s">
        <v>125</v>
      </c>
      <c r="H26" s="73" t="s">
        <v>312</v>
      </c>
      <c r="I26" s="73" t="s">
        <v>313</v>
      </c>
      <c r="J26" s="73"/>
      <c r="K26" s="83">
        <v>15.339999999999904</v>
      </c>
      <c r="L26" s="86" t="s">
        <v>129</v>
      </c>
      <c r="M26" s="87">
        <v>2.07E-2</v>
      </c>
      <c r="N26" s="87">
        <v>5.2999999999980866E-3</v>
      </c>
      <c r="O26" s="83">
        <v>1684880.2035320001</v>
      </c>
      <c r="P26" s="85">
        <v>124</v>
      </c>
      <c r="Q26" s="73"/>
      <c r="R26" s="83">
        <v>2089.2514523800005</v>
      </c>
      <c r="S26" s="84">
        <v>1.1395798496675708E-3</v>
      </c>
      <c r="T26" s="84">
        <f t="shared" si="0"/>
        <v>1.1672960621342803E-2</v>
      </c>
      <c r="U26" s="84">
        <f>R26/'סכום נכסי הקרן'!$C$42</f>
        <v>2.8724215579013219E-3</v>
      </c>
    </row>
    <row r="27" spans="2:21">
      <c r="B27" s="76" t="s">
        <v>345</v>
      </c>
      <c r="C27" s="73" t="s">
        <v>346</v>
      </c>
      <c r="D27" s="86" t="s">
        <v>116</v>
      </c>
      <c r="E27" s="86" t="s">
        <v>309</v>
      </c>
      <c r="F27" s="73" t="s">
        <v>347</v>
      </c>
      <c r="G27" s="86" t="s">
        <v>319</v>
      </c>
      <c r="H27" s="73" t="s">
        <v>327</v>
      </c>
      <c r="I27" s="73" t="s">
        <v>127</v>
      </c>
      <c r="J27" s="73"/>
      <c r="K27" s="83">
        <v>1.7899999999994145</v>
      </c>
      <c r="L27" s="86" t="s">
        <v>129</v>
      </c>
      <c r="M27" s="87">
        <v>0.05</v>
      </c>
      <c r="N27" s="87">
        <v>8.1999999999962121E-3</v>
      </c>
      <c r="O27" s="83">
        <v>1037793.9678280001</v>
      </c>
      <c r="P27" s="85">
        <v>111.95</v>
      </c>
      <c r="Q27" s="73"/>
      <c r="R27" s="83">
        <v>1161.8103631920003</v>
      </c>
      <c r="S27" s="84">
        <v>3.2929041210658566E-4</v>
      </c>
      <c r="T27" s="84">
        <f t="shared" si="0"/>
        <v>6.4912084199147593E-3</v>
      </c>
      <c r="U27" s="84">
        <f>R27/'סכום נכסי הקרן'!$C$42</f>
        <v>1.597322873522111E-3</v>
      </c>
    </row>
    <row r="28" spans="2:21">
      <c r="B28" s="76" t="s">
        <v>348</v>
      </c>
      <c r="C28" s="73" t="s">
        <v>349</v>
      </c>
      <c r="D28" s="86" t="s">
        <v>116</v>
      </c>
      <c r="E28" s="86" t="s">
        <v>309</v>
      </c>
      <c r="F28" s="73" t="s">
        <v>347</v>
      </c>
      <c r="G28" s="86" t="s">
        <v>319</v>
      </c>
      <c r="H28" s="73" t="s">
        <v>327</v>
      </c>
      <c r="I28" s="73" t="s">
        <v>127</v>
      </c>
      <c r="J28" s="73"/>
      <c r="K28" s="83">
        <v>1.4700000000019708</v>
      </c>
      <c r="L28" s="86" t="s">
        <v>129</v>
      </c>
      <c r="M28" s="87">
        <v>6.9999999999999993E-3</v>
      </c>
      <c r="N28" s="87">
        <v>1.1500000000010948E-2</v>
      </c>
      <c r="O28" s="83">
        <v>405711.91284300009</v>
      </c>
      <c r="P28" s="85">
        <v>101.32</v>
      </c>
      <c r="Q28" s="73"/>
      <c r="R28" s="83">
        <v>411.06732917699998</v>
      </c>
      <c r="S28" s="84">
        <v>1.9028168629560286E-4</v>
      </c>
      <c r="T28" s="84">
        <f t="shared" si="0"/>
        <v>2.2966947040948785E-3</v>
      </c>
      <c r="U28" s="84">
        <f>R28/'סכום נכסי הקרן'!$C$42</f>
        <v>5.651587111411868E-4</v>
      </c>
    </row>
    <row r="29" spans="2:21">
      <c r="B29" s="76" t="s">
        <v>350</v>
      </c>
      <c r="C29" s="73" t="s">
        <v>351</v>
      </c>
      <c r="D29" s="86" t="s">
        <v>116</v>
      </c>
      <c r="E29" s="86" t="s">
        <v>309</v>
      </c>
      <c r="F29" s="73" t="s">
        <v>347</v>
      </c>
      <c r="G29" s="86" t="s">
        <v>319</v>
      </c>
      <c r="H29" s="73" t="s">
        <v>327</v>
      </c>
      <c r="I29" s="73" t="s">
        <v>127</v>
      </c>
      <c r="J29" s="73"/>
      <c r="K29" s="83">
        <v>4.0299999999968028</v>
      </c>
      <c r="L29" s="86" t="s">
        <v>129</v>
      </c>
      <c r="M29" s="87">
        <v>6.0000000000000001E-3</v>
      </c>
      <c r="N29" s="87">
        <v>3.1000000000032868E-3</v>
      </c>
      <c r="O29" s="83">
        <v>653882.79624500009</v>
      </c>
      <c r="P29" s="85">
        <v>102.35</v>
      </c>
      <c r="Q29" s="73"/>
      <c r="R29" s="83">
        <v>669.24904213800016</v>
      </c>
      <c r="S29" s="84">
        <v>3.6749110121248843E-4</v>
      </c>
      <c r="T29" s="84">
        <f t="shared" si="0"/>
        <v>3.7391945837103435E-3</v>
      </c>
      <c r="U29" s="84">
        <f>R29/'סכום נכסי הקרן'!$C$42</f>
        <v>9.2012159381395285E-4</v>
      </c>
    </row>
    <row r="30" spans="2:21">
      <c r="B30" s="76" t="s">
        <v>352</v>
      </c>
      <c r="C30" s="73" t="s">
        <v>353</v>
      </c>
      <c r="D30" s="86" t="s">
        <v>116</v>
      </c>
      <c r="E30" s="86" t="s">
        <v>309</v>
      </c>
      <c r="F30" s="73" t="s">
        <v>347</v>
      </c>
      <c r="G30" s="86" t="s">
        <v>319</v>
      </c>
      <c r="H30" s="73" t="s">
        <v>327</v>
      </c>
      <c r="I30" s="73" t="s">
        <v>127</v>
      </c>
      <c r="J30" s="73"/>
      <c r="K30" s="83">
        <v>4.9899999999993652</v>
      </c>
      <c r="L30" s="86" t="s">
        <v>129</v>
      </c>
      <c r="M30" s="87">
        <v>1.7500000000000002E-2</v>
      </c>
      <c r="N30" s="87">
        <v>2.4999999999991336E-3</v>
      </c>
      <c r="O30" s="83">
        <v>2659896.6427080003</v>
      </c>
      <c r="P30" s="85">
        <v>108.47</v>
      </c>
      <c r="Q30" s="73"/>
      <c r="R30" s="83">
        <v>2885.1899564170003</v>
      </c>
      <c r="S30" s="84">
        <v>5.8595533374070682E-4</v>
      </c>
      <c r="T30" s="84">
        <f t="shared" si="0"/>
        <v>1.6119988193849917E-2</v>
      </c>
      <c r="U30" s="84">
        <f>R30/'סכום נכסי הקרן'!$C$42</f>
        <v>3.9667230193913541E-3</v>
      </c>
    </row>
    <row r="31" spans="2:21">
      <c r="B31" s="76" t="s">
        <v>354</v>
      </c>
      <c r="C31" s="73" t="s">
        <v>355</v>
      </c>
      <c r="D31" s="86" t="s">
        <v>116</v>
      </c>
      <c r="E31" s="86" t="s">
        <v>309</v>
      </c>
      <c r="F31" s="73" t="s">
        <v>326</v>
      </c>
      <c r="G31" s="86" t="s">
        <v>319</v>
      </c>
      <c r="H31" s="73" t="s">
        <v>356</v>
      </c>
      <c r="I31" s="73" t="s">
        <v>127</v>
      </c>
      <c r="J31" s="73"/>
      <c r="K31" s="83">
        <v>0.3299999999987604</v>
      </c>
      <c r="L31" s="86" t="s">
        <v>129</v>
      </c>
      <c r="M31" s="87">
        <v>3.1E-2</v>
      </c>
      <c r="N31" s="87">
        <v>1.1200000000015092E-2</v>
      </c>
      <c r="O31" s="83">
        <v>170553.81340700004</v>
      </c>
      <c r="P31" s="85">
        <v>108.79</v>
      </c>
      <c r="Q31" s="73"/>
      <c r="R31" s="83">
        <v>185.54547963100003</v>
      </c>
      <c r="S31" s="84">
        <v>9.9149163635190406E-4</v>
      </c>
      <c r="T31" s="84">
        <f t="shared" si="0"/>
        <v>1.036670370497314E-3</v>
      </c>
      <c r="U31" s="84">
        <f>R31/'סכום נכסי הקרן'!$C$42</f>
        <v>2.5509846364165051E-4</v>
      </c>
    </row>
    <row r="32" spans="2:21">
      <c r="B32" s="76" t="s">
        <v>357</v>
      </c>
      <c r="C32" s="73" t="s">
        <v>358</v>
      </c>
      <c r="D32" s="86" t="s">
        <v>116</v>
      </c>
      <c r="E32" s="86" t="s">
        <v>309</v>
      </c>
      <c r="F32" s="73" t="s">
        <v>326</v>
      </c>
      <c r="G32" s="86" t="s">
        <v>319</v>
      </c>
      <c r="H32" s="73" t="s">
        <v>356</v>
      </c>
      <c r="I32" s="73" t="s">
        <v>127</v>
      </c>
      <c r="J32" s="73"/>
      <c r="K32" s="83">
        <v>0.46999999997853148</v>
      </c>
      <c r="L32" s="86" t="s">
        <v>129</v>
      </c>
      <c r="M32" s="87">
        <v>4.2000000000000003E-2</v>
      </c>
      <c r="N32" s="87">
        <v>2.460000000026423E-2</v>
      </c>
      <c r="O32" s="83">
        <v>9887.1271060000017</v>
      </c>
      <c r="P32" s="85">
        <v>122.49</v>
      </c>
      <c r="Q32" s="73"/>
      <c r="R32" s="83">
        <v>12.110741258000003</v>
      </c>
      <c r="S32" s="84">
        <v>3.7906403044128364E-4</v>
      </c>
      <c r="T32" s="84">
        <f t="shared" si="0"/>
        <v>6.7664524362954988E-5</v>
      </c>
      <c r="U32" s="84">
        <f>R32/'סכום נכסי הקרן'!$C$42</f>
        <v>1.6650534923412834E-5</v>
      </c>
    </row>
    <row r="33" spans="2:21">
      <c r="B33" s="76" t="s">
        <v>359</v>
      </c>
      <c r="C33" s="73" t="s">
        <v>360</v>
      </c>
      <c r="D33" s="86" t="s">
        <v>116</v>
      </c>
      <c r="E33" s="86" t="s">
        <v>309</v>
      </c>
      <c r="F33" s="73" t="s">
        <v>361</v>
      </c>
      <c r="G33" s="86" t="s">
        <v>319</v>
      </c>
      <c r="H33" s="73" t="s">
        <v>356</v>
      </c>
      <c r="I33" s="73" t="s">
        <v>127</v>
      </c>
      <c r="J33" s="73"/>
      <c r="K33" s="83">
        <v>1.1700000000038226</v>
      </c>
      <c r="L33" s="86" t="s">
        <v>129</v>
      </c>
      <c r="M33" s="87">
        <v>3.85E-2</v>
      </c>
      <c r="N33" s="87">
        <v>2.4999999999826246E-3</v>
      </c>
      <c r="O33" s="83">
        <v>126419.44942700003</v>
      </c>
      <c r="P33" s="85">
        <v>113.81</v>
      </c>
      <c r="Q33" s="73"/>
      <c r="R33" s="83">
        <v>143.87798198500002</v>
      </c>
      <c r="S33" s="84">
        <v>5.9361190340734358E-4</v>
      </c>
      <c r="T33" s="84">
        <f t="shared" si="0"/>
        <v>8.0386782360542029E-4</v>
      </c>
      <c r="U33" s="84">
        <f>R33/'סכום נכסי הקרן'!$C$42</f>
        <v>1.9781162132985971E-4</v>
      </c>
    </row>
    <row r="34" spans="2:21">
      <c r="B34" s="76" t="s">
        <v>362</v>
      </c>
      <c r="C34" s="73" t="s">
        <v>363</v>
      </c>
      <c r="D34" s="86" t="s">
        <v>116</v>
      </c>
      <c r="E34" s="86" t="s">
        <v>309</v>
      </c>
      <c r="F34" s="73" t="s">
        <v>364</v>
      </c>
      <c r="G34" s="86" t="s">
        <v>365</v>
      </c>
      <c r="H34" s="73" t="s">
        <v>366</v>
      </c>
      <c r="I34" s="73" t="s">
        <v>313</v>
      </c>
      <c r="J34" s="73"/>
      <c r="K34" s="83">
        <v>1.4000000000088551</v>
      </c>
      <c r="L34" s="86" t="s">
        <v>129</v>
      </c>
      <c r="M34" s="87">
        <v>3.6400000000000002E-2</v>
      </c>
      <c r="N34" s="87">
        <v>1.0499999999955725E-2</v>
      </c>
      <c r="O34" s="83">
        <v>19931.562237999999</v>
      </c>
      <c r="P34" s="85">
        <v>113.32</v>
      </c>
      <c r="Q34" s="73"/>
      <c r="R34" s="83">
        <v>22.586447142000004</v>
      </c>
      <c r="S34" s="84">
        <v>5.4235543504761903E-4</v>
      </c>
      <c r="T34" s="84">
        <f t="shared" si="0"/>
        <v>1.261938613297434E-4</v>
      </c>
      <c r="U34" s="84">
        <f>R34/'סכום נכסי הקרן'!$C$42</f>
        <v>3.1053130351147081E-5</v>
      </c>
    </row>
    <row r="35" spans="2:21">
      <c r="B35" s="76" t="s">
        <v>367</v>
      </c>
      <c r="C35" s="73" t="s">
        <v>368</v>
      </c>
      <c r="D35" s="86" t="s">
        <v>116</v>
      </c>
      <c r="E35" s="86" t="s">
        <v>309</v>
      </c>
      <c r="F35" s="73" t="s">
        <v>332</v>
      </c>
      <c r="G35" s="86" t="s">
        <v>319</v>
      </c>
      <c r="H35" s="73" t="s">
        <v>356</v>
      </c>
      <c r="I35" s="73" t="s">
        <v>127</v>
      </c>
      <c r="J35" s="73"/>
      <c r="K35" s="83">
        <v>0.11000000000105596</v>
      </c>
      <c r="L35" s="86" t="s">
        <v>129</v>
      </c>
      <c r="M35" s="87">
        <v>3.4000000000000002E-2</v>
      </c>
      <c r="N35" s="87">
        <v>5.9100000000069493E-2</v>
      </c>
      <c r="O35" s="83">
        <v>383756.69052600005</v>
      </c>
      <c r="P35" s="85">
        <v>106.11</v>
      </c>
      <c r="Q35" s="73"/>
      <c r="R35" s="83">
        <v>407.20420978700014</v>
      </c>
      <c r="S35" s="84">
        <v>4.2933300828701751E-4</v>
      </c>
      <c r="T35" s="84">
        <f t="shared" si="0"/>
        <v>2.2751108777614593E-3</v>
      </c>
      <c r="U35" s="84">
        <f>R35/'סכום נכסי הקרן'!$C$42</f>
        <v>5.5984747519400517E-4</v>
      </c>
    </row>
    <row r="36" spans="2:21">
      <c r="B36" s="76" t="s">
        <v>369</v>
      </c>
      <c r="C36" s="73" t="s">
        <v>370</v>
      </c>
      <c r="D36" s="86" t="s">
        <v>116</v>
      </c>
      <c r="E36" s="86" t="s">
        <v>309</v>
      </c>
      <c r="F36" s="73" t="s">
        <v>371</v>
      </c>
      <c r="G36" s="86" t="s">
        <v>365</v>
      </c>
      <c r="H36" s="73" t="s">
        <v>356</v>
      </c>
      <c r="I36" s="73" t="s">
        <v>127</v>
      </c>
      <c r="J36" s="73"/>
      <c r="K36" s="83">
        <v>4.7899999999988747</v>
      </c>
      <c r="L36" s="86" t="s">
        <v>129</v>
      </c>
      <c r="M36" s="87">
        <v>8.3000000000000001E-3</v>
      </c>
      <c r="N36" s="87">
        <v>3.9999999999655936E-4</v>
      </c>
      <c r="O36" s="83">
        <v>1217924.2722980001</v>
      </c>
      <c r="P36" s="85">
        <v>105</v>
      </c>
      <c r="Q36" s="73"/>
      <c r="R36" s="83">
        <v>1278.8204414360002</v>
      </c>
      <c r="S36" s="84">
        <v>7.9528978446045571E-4</v>
      </c>
      <c r="T36" s="84">
        <f t="shared" si="0"/>
        <v>7.1449612432460631E-3</v>
      </c>
      <c r="U36" s="84">
        <f>R36/'סכום נכסי הקרן'!$C$42</f>
        <v>1.7581949747988194E-3</v>
      </c>
    </row>
    <row r="37" spans="2:21">
      <c r="B37" s="76" t="s">
        <v>372</v>
      </c>
      <c r="C37" s="73" t="s">
        <v>373</v>
      </c>
      <c r="D37" s="86" t="s">
        <v>116</v>
      </c>
      <c r="E37" s="86" t="s">
        <v>309</v>
      </c>
      <c r="F37" s="73" t="s">
        <v>371</v>
      </c>
      <c r="G37" s="86" t="s">
        <v>365</v>
      </c>
      <c r="H37" s="73" t="s">
        <v>356</v>
      </c>
      <c r="I37" s="73" t="s">
        <v>127</v>
      </c>
      <c r="J37" s="73"/>
      <c r="K37" s="83">
        <v>8.6499999999993662</v>
      </c>
      <c r="L37" s="86" t="s">
        <v>129</v>
      </c>
      <c r="M37" s="87">
        <v>1.6500000000000001E-2</v>
      </c>
      <c r="N37" s="87">
        <v>2.0000000000021129E-3</v>
      </c>
      <c r="O37" s="83">
        <v>825253.05748100008</v>
      </c>
      <c r="P37" s="85">
        <v>114.68</v>
      </c>
      <c r="Q37" s="73"/>
      <c r="R37" s="83">
        <v>946.40020232400013</v>
      </c>
      <c r="S37" s="84">
        <v>5.6523020587316705E-4</v>
      </c>
      <c r="T37" s="84">
        <f t="shared" si="0"/>
        <v>5.2876796046613895E-3</v>
      </c>
      <c r="U37" s="84">
        <f>R37/'סכום נכסי הקרן'!$C$42</f>
        <v>1.3011647499207709E-3</v>
      </c>
    </row>
    <row r="38" spans="2:21">
      <c r="B38" s="76" t="s">
        <v>374</v>
      </c>
      <c r="C38" s="73" t="s">
        <v>375</v>
      </c>
      <c r="D38" s="86" t="s">
        <v>116</v>
      </c>
      <c r="E38" s="86" t="s">
        <v>309</v>
      </c>
      <c r="F38" s="73" t="s">
        <v>376</v>
      </c>
      <c r="G38" s="86" t="s">
        <v>125</v>
      </c>
      <c r="H38" s="73" t="s">
        <v>356</v>
      </c>
      <c r="I38" s="73" t="s">
        <v>127</v>
      </c>
      <c r="J38" s="73"/>
      <c r="K38" s="83">
        <v>8.6099999999929171</v>
      </c>
      <c r="L38" s="86" t="s">
        <v>129</v>
      </c>
      <c r="M38" s="87">
        <v>2.6499999999999999E-2</v>
      </c>
      <c r="N38" s="87">
        <v>3.400000000013182E-3</v>
      </c>
      <c r="O38" s="83">
        <v>197370.84501900003</v>
      </c>
      <c r="P38" s="85">
        <v>123</v>
      </c>
      <c r="Q38" s="73"/>
      <c r="R38" s="83">
        <v>242.76614955200003</v>
      </c>
      <c r="S38" s="84">
        <v>1.2621644681766133E-4</v>
      </c>
      <c r="T38" s="84">
        <f t="shared" si="0"/>
        <v>1.3563708191693972E-3</v>
      </c>
      <c r="U38" s="84">
        <f>R38/'סכום נכסי הקרן'!$C$42</f>
        <v>3.3376869055540997E-4</v>
      </c>
    </row>
    <row r="39" spans="2:21">
      <c r="B39" s="76" t="s">
        <v>377</v>
      </c>
      <c r="C39" s="73" t="s">
        <v>378</v>
      </c>
      <c r="D39" s="86" t="s">
        <v>116</v>
      </c>
      <c r="E39" s="86" t="s">
        <v>309</v>
      </c>
      <c r="F39" s="73" t="s">
        <v>379</v>
      </c>
      <c r="G39" s="86" t="s">
        <v>365</v>
      </c>
      <c r="H39" s="73" t="s">
        <v>366</v>
      </c>
      <c r="I39" s="73" t="s">
        <v>313</v>
      </c>
      <c r="J39" s="73"/>
      <c r="K39" s="83">
        <v>2.4800000000081828</v>
      </c>
      <c r="L39" s="86" t="s">
        <v>129</v>
      </c>
      <c r="M39" s="87">
        <v>6.5000000000000006E-3</v>
      </c>
      <c r="N39" s="87">
        <v>4.0000000000000001E-3</v>
      </c>
      <c r="O39" s="83">
        <v>145296.16855199999</v>
      </c>
      <c r="P39" s="85">
        <v>100.6</v>
      </c>
      <c r="Q39" s="83">
        <v>0.47221256600000011</v>
      </c>
      <c r="R39" s="83">
        <v>146.64015811000002</v>
      </c>
      <c r="S39" s="84">
        <v>1.9249159456862628E-4</v>
      </c>
      <c r="T39" s="84">
        <f t="shared" si="0"/>
        <v>8.193005151082111E-4</v>
      </c>
      <c r="U39" s="84">
        <f>R39/'סכום נכסי הקרן'!$C$42</f>
        <v>2.0160921794712281E-4</v>
      </c>
    </row>
    <row r="40" spans="2:21">
      <c r="B40" s="76" t="s">
        <v>380</v>
      </c>
      <c r="C40" s="73" t="s">
        <v>381</v>
      </c>
      <c r="D40" s="86" t="s">
        <v>116</v>
      </c>
      <c r="E40" s="86" t="s">
        <v>309</v>
      </c>
      <c r="F40" s="73" t="s">
        <v>379</v>
      </c>
      <c r="G40" s="86" t="s">
        <v>365</v>
      </c>
      <c r="H40" s="73" t="s">
        <v>356</v>
      </c>
      <c r="I40" s="73" t="s">
        <v>127</v>
      </c>
      <c r="J40" s="73"/>
      <c r="K40" s="83">
        <v>4.8400000000003418</v>
      </c>
      <c r="L40" s="86" t="s">
        <v>129</v>
      </c>
      <c r="M40" s="87">
        <v>1.34E-2</v>
      </c>
      <c r="N40" s="87">
        <v>8.1999999999998394E-3</v>
      </c>
      <c r="O40" s="83">
        <v>3594367.4230160005</v>
      </c>
      <c r="P40" s="85">
        <v>104.18</v>
      </c>
      <c r="Q40" s="73"/>
      <c r="R40" s="83">
        <v>3744.6118682330007</v>
      </c>
      <c r="S40" s="84">
        <v>9.886081883120762E-4</v>
      </c>
      <c r="T40" s="84">
        <f t="shared" si="0"/>
        <v>2.0921707068961494E-2</v>
      </c>
      <c r="U40" s="84">
        <f>R40/'סכום נכסי הקרן'!$C$42</f>
        <v>5.1483050755009151E-3</v>
      </c>
    </row>
    <row r="41" spans="2:21">
      <c r="B41" s="76" t="s">
        <v>382</v>
      </c>
      <c r="C41" s="73" t="s">
        <v>383</v>
      </c>
      <c r="D41" s="86" t="s">
        <v>116</v>
      </c>
      <c r="E41" s="86" t="s">
        <v>309</v>
      </c>
      <c r="F41" s="73" t="s">
        <v>379</v>
      </c>
      <c r="G41" s="86" t="s">
        <v>365</v>
      </c>
      <c r="H41" s="73" t="s">
        <v>356</v>
      </c>
      <c r="I41" s="73" t="s">
        <v>127</v>
      </c>
      <c r="J41" s="73"/>
      <c r="K41" s="83">
        <v>5.549999999998815</v>
      </c>
      <c r="L41" s="86" t="s">
        <v>129</v>
      </c>
      <c r="M41" s="87">
        <v>1.77E-2</v>
      </c>
      <c r="N41" s="87">
        <v>8.1000000000004731E-3</v>
      </c>
      <c r="O41" s="83">
        <v>1993685.9933850002</v>
      </c>
      <c r="P41" s="85">
        <v>105.9</v>
      </c>
      <c r="Q41" s="73"/>
      <c r="R41" s="83">
        <v>2111.3134541900004</v>
      </c>
      <c r="S41" s="84">
        <v>6.1469184362446597E-4</v>
      </c>
      <c r="T41" s="84">
        <f t="shared" si="0"/>
        <v>1.1796224328094211E-2</v>
      </c>
      <c r="U41" s="84">
        <f>R41/'סכום נכסי הקרן'!$C$42</f>
        <v>2.902753651023627E-3</v>
      </c>
    </row>
    <row r="42" spans="2:21">
      <c r="B42" s="76" t="s">
        <v>384</v>
      </c>
      <c r="C42" s="73" t="s">
        <v>385</v>
      </c>
      <c r="D42" s="86" t="s">
        <v>116</v>
      </c>
      <c r="E42" s="86" t="s">
        <v>309</v>
      </c>
      <c r="F42" s="73" t="s">
        <v>379</v>
      </c>
      <c r="G42" s="86" t="s">
        <v>365</v>
      </c>
      <c r="H42" s="73" t="s">
        <v>356</v>
      </c>
      <c r="I42" s="73" t="s">
        <v>127</v>
      </c>
      <c r="J42" s="73"/>
      <c r="K42" s="83">
        <v>8.909999999999906</v>
      </c>
      <c r="L42" s="86" t="s">
        <v>129</v>
      </c>
      <c r="M42" s="87">
        <v>2.4799999999999999E-2</v>
      </c>
      <c r="N42" s="87">
        <v>1.1599999999999047E-2</v>
      </c>
      <c r="O42" s="83">
        <v>1487186.2096240001</v>
      </c>
      <c r="P42" s="85">
        <v>113</v>
      </c>
      <c r="Q42" s="73"/>
      <c r="R42" s="83">
        <v>1680.5204526760003</v>
      </c>
      <c r="S42" s="84">
        <v>7.5954856167277933E-4</v>
      </c>
      <c r="T42" s="84">
        <f t="shared" si="0"/>
        <v>9.3893193397575712E-3</v>
      </c>
      <c r="U42" s="84">
        <f>R42/'סכום נכסי הקרן'!$C$42</f>
        <v>2.3104749652138328E-3</v>
      </c>
    </row>
    <row r="43" spans="2:21">
      <c r="B43" s="76" t="s">
        <v>386</v>
      </c>
      <c r="C43" s="73" t="s">
        <v>387</v>
      </c>
      <c r="D43" s="86" t="s">
        <v>116</v>
      </c>
      <c r="E43" s="86" t="s">
        <v>309</v>
      </c>
      <c r="F43" s="73" t="s">
        <v>347</v>
      </c>
      <c r="G43" s="86" t="s">
        <v>319</v>
      </c>
      <c r="H43" s="73" t="s">
        <v>356</v>
      </c>
      <c r="I43" s="73" t="s">
        <v>127</v>
      </c>
      <c r="J43" s="73"/>
      <c r="K43" s="83">
        <v>0.48999999999704413</v>
      </c>
      <c r="L43" s="86" t="s">
        <v>129</v>
      </c>
      <c r="M43" s="87">
        <v>4.0999999999999995E-2</v>
      </c>
      <c r="N43" s="87">
        <v>2.8299999999940886E-2</v>
      </c>
      <c r="O43" s="83">
        <v>108608.30168700003</v>
      </c>
      <c r="P43" s="85">
        <v>124.6</v>
      </c>
      <c r="Q43" s="73"/>
      <c r="R43" s="83">
        <v>135.32594216000001</v>
      </c>
      <c r="S43" s="84">
        <v>1.3940022144073367E-4</v>
      </c>
      <c r="T43" s="84">
        <f t="shared" ref="T43:T74" si="1">R43/$R$11</f>
        <v>7.5608629687934793E-4</v>
      </c>
      <c r="U43" s="84">
        <f>R43/'סכום נכסי הקרן'!$C$42</f>
        <v>1.8605379125661648E-4</v>
      </c>
    </row>
    <row r="44" spans="2:21">
      <c r="B44" s="76" t="s">
        <v>388</v>
      </c>
      <c r="C44" s="73" t="s">
        <v>389</v>
      </c>
      <c r="D44" s="86" t="s">
        <v>116</v>
      </c>
      <c r="E44" s="86" t="s">
        <v>309</v>
      </c>
      <c r="F44" s="73" t="s">
        <v>347</v>
      </c>
      <c r="G44" s="86" t="s">
        <v>319</v>
      </c>
      <c r="H44" s="73" t="s">
        <v>356</v>
      </c>
      <c r="I44" s="73" t="s">
        <v>127</v>
      </c>
      <c r="J44" s="73"/>
      <c r="K44" s="83">
        <v>1.6300000000031383</v>
      </c>
      <c r="L44" s="86" t="s">
        <v>129</v>
      </c>
      <c r="M44" s="87">
        <v>4.2000000000000003E-2</v>
      </c>
      <c r="N44" s="87">
        <v>5.8000000000313799E-3</v>
      </c>
      <c r="O44" s="83">
        <v>174584.20999500004</v>
      </c>
      <c r="P44" s="85">
        <v>109.52</v>
      </c>
      <c r="Q44" s="73"/>
      <c r="R44" s="83">
        <v>191.20462728000001</v>
      </c>
      <c r="S44" s="84">
        <v>1.749807162981316E-4</v>
      </c>
      <c r="T44" s="84">
        <f t="shared" si="1"/>
        <v>1.0682888755757188E-3</v>
      </c>
      <c r="U44" s="84">
        <f>R44/'סכום נכסי הקרן'!$C$42</f>
        <v>2.6287898124656423E-4</v>
      </c>
    </row>
    <row r="45" spans="2:21">
      <c r="B45" s="76" t="s">
        <v>390</v>
      </c>
      <c r="C45" s="73" t="s">
        <v>391</v>
      </c>
      <c r="D45" s="86" t="s">
        <v>116</v>
      </c>
      <c r="E45" s="86" t="s">
        <v>309</v>
      </c>
      <c r="F45" s="73" t="s">
        <v>347</v>
      </c>
      <c r="G45" s="86" t="s">
        <v>319</v>
      </c>
      <c r="H45" s="73" t="s">
        <v>356</v>
      </c>
      <c r="I45" s="73" t="s">
        <v>127</v>
      </c>
      <c r="J45" s="73"/>
      <c r="K45" s="83">
        <v>1.1599999999951385</v>
      </c>
      <c r="L45" s="86" t="s">
        <v>129</v>
      </c>
      <c r="M45" s="87">
        <v>0.04</v>
      </c>
      <c r="N45" s="87">
        <v>1.0500000000030383E-2</v>
      </c>
      <c r="O45" s="83">
        <v>74125.830807999999</v>
      </c>
      <c r="P45" s="85">
        <v>111</v>
      </c>
      <c r="Q45" s="73"/>
      <c r="R45" s="83">
        <v>82.279673015000014</v>
      </c>
      <c r="S45" s="84">
        <v>3.4026106651656327E-5</v>
      </c>
      <c r="T45" s="84">
        <f t="shared" si="1"/>
        <v>4.5970885024248755E-4</v>
      </c>
      <c r="U45" s="84">
        <f>R45/'סכום נכסי הקרן'!$C$42</f>
        <v>1.1312276761905584E-4</v>
      </c>
    </row>
    <row r="46" spans="2:21">
      <c r="B46" s="76" t="s">
        <v>392</v>
      </c>
      <c r="C46" s="73" t="s">
        <v>393</v>
      </c>
      <c r="D46" s="86" t="s">
        <v>116</v>
      </c>
      <c r="E46" s="86" t="s">
        <v>309</v>
      </c>
      <c r="F46" s="73" t="s">
        <v>394</v>
      </c>
      <c r="G46" s="86" t="s">
        <v>365</v>
      </c>
      <c r="H46" s="73" t="s">
        <v>395</v>
      </c>
      <c r="I46" s="73" t="s">
        <v>313</v>
      </c>
      <c r="J46" s="73"/>
      <c r="K46" s="83">
        <v>3.9699999999992666</v>
      </c>
      <c r="L46" s="86" t="s">
        <v>129</v>
      </c>
      <c r="M46" s="87">
        <v>2.3399999999999997E-2</v>
      </c>
      <c r="N46" s="87">
        <v>1.0299999999998167E-2</v>
      </c>
      <c r="O46" s="83">
        <v>2048954.0366350005</v>
      </c>
      <c r="P46" s="85">
        <v>106.4</v>
      </c>
      <c r="Q46" s="73"/>
      <c r="R46" s="83">
        <v>2180.08701638</v>
      </c>
      <c r="S46" s="84">
        <v>5.7807253965995562E-4</v>
      </c>
      <c r="T46" s="84">
        <f t="shared" si="1"/>
        <v>1.2180472515318791E-2</v>
      </c>
      <c r="U46" s="84">
        <f>R46/'סכום נכסי הקרן'!$C$42</f>
        <v>2.9973074503871189E-3</v>
      </c>
    </row>
    <row r="47" spans="2:21">
      <c r="B47" s="76" t="s">
        <v>396</v>
      </c>
      <c r="C47" s="73" t="s">
        <v>397</v>
      </c>
      <c r="D47" s="86" t="s">
        <v>116</v>
      </c>
      <c r="E47" s="86" t="s">
        <v>309</v>
      </c>
      <c r="F47" s="73" t="s">
        <v>394</v>
      </c>
      <c r="G47" s="86" t="s">
        <v>365</v>
      </c>
      <c r="H47" s="73" t="s">
        <v>395</v>
      </c>
      <c r="I47" s="73" t="s">
        <v>313</v>
      </c>
      <c r="J47" s="73"/>
      <c r="K47" s="83">
        <v>8.0999999999911036</v>
      </c>
      <c r="L47" s="86" t="s">
        <v>129</v>
      </c>
      <c r="M47" s="87">
        <v>6.5000000000000006E-3</v>
      </c>
      <c r="N47" s="87">
        <v>1.1499999999989262E-2</v>
      </c>
      <c r="O47" s="83">
        <v>341065.49206800008</v>
      </c>
      <c r="P47" s="85">
        <v>95.57</v>
      </c>
      <c r="Q47" s="73"/>
      <c r="R47" s="83">
        <v>325.95628514900005</v>
      </c>
      <c r="S47" s="84">
        <v>1.1967210248000004E-3</v>
      </c>
      <c r="T47" s="84">
        <f t="shared" si="1"/>
        <v>1.8211665601520039E-3</v>
      </c>
      <c r="U47" s="84">
        <f>R47/'סכום נכסי הקרן'!$C$42</f>
        <v>4.4814321384285133E-4</v>
      </c>
    </row>
    <row r="48" spans="2:21">
      <c r="B48" s="76" t="s">
        <v>398</v>
      </c>
      <c r="C48" s="73" t="s">
        <v>399</v>
      </c>
      <c r="D48" s="86" t="s">
        <v>116</v>
      </c>
      <c r="E48" s="86" t="s">
        <v>309</v>
      </c>
      <c r="F48" s="73" t="s">
        <v>400</v>
      </c>
      <c r="G48" s="86" t="s">
        <v>365</v>
      </c>
      <c r="H48" s="73" t="s">
        <v>401</v>
      </c>
      <c r="I48" s="73" t="s">
        <v>127</v>
      </c>
      <c r="J48" s="73"/>
      <c r="K48" s="83">
        <v>1.2400000000004754</v>
      </c>
      <c r="L48" s="86" t="s">
        <v>129</v>
      </c>
      <c r="M48" s="87">
        <v>4.8000000000000001E-2</v>
      </c>
      <c r="N48" s="87">
        <v>7.7999999999994532E-3</v>
      </c>
      <c r="O48" s="83">
        <v>1010178.2477930001</v>
      </c>
      <c r="P48" s="85">
        <v>108.29</v>
      </c>
      <c r="Q48" s="73"/>
      <c r="R48" s="83">
        <v>1093.9220026770001</v>
      </c>
      <c r="S48" s="84">
        <v>1.2383769383223027E-3</v>
      </c>
      <c r="T48" s="84">
        <f t="shared" si="1"/>
        <v>6.111905986961378E-3</v>
      </c>
      <c r="U48" s="84">
        <f>R48/'סכום נכסי הקרן'!$C$42</f>
        <v>1.5039860996973414E-3</v>
      </c>
    </row>
    <row r="49" spans="2:21">
      <c r="B49" s="76" t="s">
        <v>402</v>
      </c>
      <c r="C49" s="73" t="s">
        <v>403</v>
      </c>
      <c r="D49" s="86" t="s">
        <v>116</v>
      </c>
      <c r="E49" s="86" t="s">
        <v>309</v>
      </c>
      <c r="F49" s="73" t="s">
        <v>400</v>
      </c>
      <c r="G49" s="86" t="s">
        <v>365</v>
      </c>
      <c r="H49" s="73" t="s">
        <v>401</v>
      </c>
      <c r="I49" s="73" t="s">
        <v>127</v>
      </c>
      <c r="J49" s="73"/>
      <c r="K49" s="83">
        <v>0.24999999999803341</v>
      </c>
      <c r="L49" s="86" t="s">
        <v>129</v>
      </c>
      <c r="M49" s="87">
        <v>4.9000000000000002E-2</v>
      </c>
      <c r="N49" s="87">
        <v>2.2600000000067649E-2</v>
      </c>
      <c r="O49" s="83">
        <v>112498.39299900003</v>
      </c>
      <c r="P49" s="85">
        <v>113</v>
      </c>
      <c r="Q49" s="73"/>
      <c r="R49" s="83">
        <v>127.12318388900002</v>
      </c>
      <c r="S49" s="84">
        <v>1.1357523845032867E-3</v>
      </c>
      <c r="T49" s="84">
        <f t="shared" si="1"/>
        <v>7.1025625848224574E-4</v>
      </c>
      <c r="U49" s="84">
        <f>R49/'סכום נכסי הקרן'!$C$42</f>
        <v>1.7477617330161492E-4</v>
      </c>
    </row>
    <row r="50" spans="2:21">
      <c r="B50" s="76" t="s">
        <v>404</v>
      </c>
      <c r="C50" s="73" t="s">
        <v>405</v>
      </c>
      <c r="D50" s="86" t="s">
        <v>116</v>
      </c>
      <c r="E50" s="86" t="s">
        <v>309</v>
      </c>
      <c r="F50" s="73" t="s">
        <v>400</v>
      </c>
      <c r="G50" s="86" t="s">
        <v>365</v>
      </c>
      <c r="H50" s="73" t="s">
        <v>401</v>
      </c>
      <c r="I50" s="73" t="s">
        <v>127</v>
      </c>
      <c r="J50" s="73"/>
      <c r="K50" s="83">
        <v>4.7599999999999785</v>
      </c>
      <c r="L50" s="86" t="s">
        <v>129</v>
      </c>
      <c r="M50" s="87">
        <v>3.2000000000000001E-2</v>
      </c>
      <c r="N50" s="87">
        <v>7.2000000000006417E-3</v>
      </c>
      <c r="O50" s="83">
        <v>1659552.3557280002</v>
      </c>
      <c r="P50" s="85">
        <v>112.8</v>
      </c>
      <c r="Q50" s="73"/>
      <c r="R50" s="83">
        <v>1871.9750276790003</v>
      </c>
      <c r="S50" s="84">
        <v>1.0060234355922834E-3</v>
      </c>
      <c r="T50" s="84">
        <f t="shared" si="1"/>
        <v>1.0459004710678382E-2</v>
      </c>
      <c r="U50" s="84">
        <f>R50/'סכום נכסי הקרן'!$C$42</f>
        <v>2.5736975887860137E-3</v>
      </c>
    </row>
    <row r="51" spans="2:21">
      <c r="B51" s="76" t="s">
        <v>406</v>
      </c>
      <c r="C51" s="73" t="s">
        <v>407</v>
      </c>
      <c r="D51" s="86" t="s">
        <v>116</v>
      </c>
      <c r="E51" s="86" t="s">
        <v>309</v>
      </c>
      <c r="F51" s="73" t="s">
        <v>400</v>
      </c>
      <c r="G51" s="86" t="s">
        <v>365</v>
      </c>
      <c r="H51" s="73" t="s">
        <v>401</v>
      </c>
      <c r="I51" s="73" t="s">
        <v>127</v>
      </c>
      <c r="J51" s="73"/>
      <c r="K51" s="83">
        <v>7.140000000001308</v>
      </c>
      <c r="L51" s="86" t="s">
        <v>129</v>
      </c>
      <c r="M51" s="87">
        <v>1.1399999999999999E-2</v>
      </c>
      <c r="N51" s="87">
        <v>1.0599999999997823E-2</v>
      </c>
      <c r="O51" s="83">
        <v>1099648.2608510002</v>
      </c>
      <c r="P51" s="85">
        <v>99.05</v>
      </c>
      <c r="Q51" s="83">
        <v>12.535990160000001</v>
      </c>
      <c r="R51" s="83">
        <v>1101.7375925540002</v>
      </c>
      <c r="S51" s="84">
        <v>5.3149216830249461E-4</v>
      </c>
      <c r="T51" s="84">
        <f t="shared" si="1"/>
        <v>6.1555728575828439E-3</v>
      </c>
      <c r="U51" s="84">
        <f>R51/'סכום נכסי הקרן'!$C$42</f>
        <v>1.5147314165546476E-3</v>
      </c>
    </row>
    <row r="52" spans="2:21">
      <c r="B52" s="76" t="s">
        <v>408</v>
      </c>
      <c r="C52" s="73" t="s">
        <v>409</v>
      </c>
      <c r="D52" s="86" t="s">
        <v>116</v>
      </c>
      <c r="E52" s="86" t="s">
        <v>309</v>
      </c>
      <c r="F52" s="73" t="s">
        <v>410</v>
      </c>
      <c r="G52" s="86" t="s">
        <v>365</v>
      </c>
      <c r="H52" s="73" t="s">
        <v>395</v>
      </c>
      <c r="I52" s="73" t="s">
        <v>313</v>
      </c>
      <c r="J52" s="73"/>
      <c r="K52" s="83">
        <v>5.5399999999973755</v>
      </c>
      <c r="L52" s="86" t="s">
        <v>129</v>
      </c>
      <c r="M52" s="87">
        <v>1.8200000000000001E-2</v>
      </c>
      <c r="N52" s="87">
        <v>7.9999999999966348E-3</v>
      </c>
      <c r="O52" s="83">
        <v>558021.91474000015</v>
      </c>
      <c r="P52" s="85">
        <v>106.5</v>
      </c>
      <c r="Q52" s="73"/>
      <c r="R52" s="83">
        <v>594.29333301400004</v>
      </c>
      <c r="S52" s="84">
        <v>1.2418424718816071E-3</v>
      </c>
      <c r="T52" s="84">
        <f t="shared" si="1"/>
        <v>3.3204058161100808E-3</v>
      </c>
      <c r="U52" s="84">
        <f>R52/'סכום נכסי הקרן'!$C$42</f>
        <v>8.1706822772425038E-4</v>
      </c>
    </row>
    <row r="53" spans="2:21">
      <c r="B53" s="76" t="s">
        <v>411</v>
      </c>
      <c r="C53" s="73" t="s">
        <v>412</v>
      </c>
      <c r="D53" s="86" t="s">
        <v>116</v>
      </c>
      <c r="E53" s="86" t="s">
        <v>309</v>
      </c>
      <c r="F53" s="73" t="s">
        <v>410</v>
      </c>
      <c r="G53" s="86" t="s">
        <v>365</v>
      </c>
      <c r="H53" s="73" t="s">
        <v>395</v>
      </c>
      <c r="I53" s="73" t="s">
        <v>313</v>
      </c>
      <c r="J53" s="73"/>
      <c r="K53" s="83">
        <v>6.6699999999234443</v>
      </c>
      <c r="L53" s="86" t="s">
        <v>129</v>
      </c>
      <c r="M53" s="87">
        <v>7.8000000000000005E-3</v>
      </c>
      <c r="N53" s="87">
        <v>9.1999999999432917E-3</v>
      </c>
      <c r="O53" s="83">
        <v>43084.83842</v>
      </c>
      <c r="P53" s="85">
        <v>98.23</v>
      </c>
      <c r="Q53" s="73"/>
      <c r="R53" s="83">
        <v>42.322238272000007</v>
      </c>
      <c r="S53" s="84">
        <v>9.3989612609075038E-5</v>
      </c>
      <c r="T53" s="84">
        <f t="shared" si="1"/>
        <v>2.3646068078275921E-4</v>
      </c>
      <c r="U53" s="84">
        <f>R53/'סכום נכסי הקרן'!$C$42</f>
        <v>5.8187016911077929E-5</v>
      </c>
    </row>
    <row r="54" spans="2:21">
      <c r="B54" s="76" t="s">
        <v>413</v>
      </c>
      <c r="C54" s="73" t="s">
        <v>414</v>
      </c>
      <c r="D54" s="86" t="s">
        <v>116</v>
      </c>
      <c r="E54" s="86" t="s">
        <v>309</v>
      </c>
      <c r="F54" s="73" t="s">
        <v>410</v>
      </c>
      <c r="G54" s="86" t="s">
        <v>365</v>
      </c>
      <c r="H54" s="73" t="s">
        <v>395</v>
      </c>
      <c r="I54" s="73" t="s">
        <v>313</v>
      </c>
      <c r="J54" s="73"/>
      <c r="K54" s="83">
        <v>4.5299999999981218</v>
      </c>
      <c r="L54" s="86" t="s">
        <v>129</v>
      </c>
      <c r="M54" s="87">
        <v>2E-3</v>
      </c>
      <c r="N54" s="87">
        <v>7.4000000000062618E-3</v>
      </c>
      <c r="O54" s="83">
        <v>462455.13481900009</v>
      </c>
      <c r="P54" s="85">
        <v>96.69</v>
      </c>
      <c r="Q54" s="73"/>
      <c r="R54" s="83">
        <v>447.1356515280001</v>
      </c>
      <c r="S54" s="84">
        <v>1.233213692850667E-3</v>
      </c>
      <c r="T54" s="84">
        <f t="shared" si="1"/>
        <v>2.4982138204279109E-3</v>
      </c>
      <c r="U54" s="84">
        <f>R54/'סכום נכסי הקרן'!$C$42</f>
        <v>6.1474748924653436E-4</v>
      </c>
    </row>
    <row r="55" spans="2:21">
      <c r="B55" s="76" t="s">
        <v>415</v>
      </c>
      <c r="C55" s="73" t="s">
        <v>416</v>
      </c>
      <c r="D55" s="86" t="s">
        <v>116</v>
      </c>
      <c r="E55" s="86" t="s">
        <v>309</v>
      </c>
      <c r="F55" s="73" t="s">
        <v>332</v>
      </c>
      <c r="G55" s="86" t="s">
        <v>319</v>
      </c>
      <c r="H55" s="73" t="s">
        <v>401</v>
      </c>
      <c r="I55" s="73" t="s">
        <v>127</v>
      </c>
      <c r="J55" s="73"/>
      <c r="K55" s="83">
        <v>0.33999999999970498</v>
      </c>
      <c r="L55" s="86" t="s">
        <v>129</v>
      </c>
      <c r="M55" s="87">
        <v>0.04</v>
      </c>
      <c r="N55" s="87">
        <v>1.419999999999989E-2</v>
      </c>
      <c r="O55" s="83">
        <v>1664388.2306700004</v>
      </c>
      <c r="P55" s="85">
        <v>109.95</v>
      </c>
      <c r="Q55" s="73"/>
      <c r="R55" s="83">
        <v>1829.9948495810002</v>
      </c>
      <c r="S55" s="84">
        <v>1.2328819973585149E-3</v>
      </c>
      <c r="T55" s="84">
        <f t="shared" si="1"/>
        <v>1.0224455171293504E-2</v>
      </c>
      <c r="U55" s="84">
        <f>R55/'סכום נכסי הקרן'!$C$42</f>
        <v>2.5159808556298076E-3</v>
      </c>
    </row>
    <row r="56" spans="2:21">
      <c r="B56" s="76" t="s">
        <v>417</v>
      </c>
      <c r="C56" s="73" t="s">
        <v>418</v>
      </c>
      <c r="D56" s="86" t="s">
        <v>116</v>
      </c>
      <c r="E56" s="86" t="s">
        <v>309</v>
      </c>
      <c r="F56" s="73" t="s">
        <v>419</v>
      </c>
      <c r="G56" s="86" t="s">
        <v>365</v>
      </c>
      <c r="H56" s="73" t="s">
        <v>401</v>
      </c>
      <c r="I56" s="73" t="s">
        <v>127</v>
      </c>
      <c r="J56" s="73"/>
      <c r="K56" s="83">
        <v>2.8799999999999364</v>
      </c>
      <c r="L56" s="86" t="s">
        <v>129</v>
      </c>
      <c r="M56" s="87">
        <v>4.7500000000000001E-2</v>
      </c>
      <c r="N56" s="87">
        <v>9.1000000000014993E-3</v>
      </c>
      <c r="O56" s="83">
        <v>1877930.5146850003</v>
      </c>
      <c r="P56" s="85">
        <v>135.05000000000001</v>
      </c>
      <c r="Q56" s="73"/>
      <c r="R56" s="83">
        <v>2536.1451642820007</v>
      </c>
      <c r="S56" s="84">
        <v>9.9503550823133594E-4</v>
      </c>
      <c r="T56" s="84">
        <f t="shared" si="1"/>
        <v>1.416982268886236E-2</v>
      </c>
      <c r="U56" s="84">
        <f>R56/'סכום נכסי הקרן'!$C$42</f>
        <v>3.4868364148088237E-3</v>
      </c>
    </row>
    <row r="57" spans="2:21">
      <c r="B57" s="76" t="s">
        <v>420</v>
      </c>
      <c r="C57" s="73" t="s">
        <v>421</v>
      </c>
      <c r="D57" s="86" t="s">
        <v>116</v>
      </c>
      <c r="E57" s="86" t="s">
        <v>309</v>
      </c>
      <c r="F57" s="73" t="s">
        <v>419</v>
      </c>
      <c r="G57" s="86" t="s">
        <v>365</v>
      </c>
      <c r="H57" s="73" t="s">
        <v>401</v>
      </c>
      <c r="I57" s="73" t="s">
        <v>127</v>
      </c>
      <c r="J57" s="73"/>
      <c r="K57" s="83">
        <v>5.0999999999988619</v>
      </c>
      <c r="L57" s="86" t="s">
        <v>129</v>
      </c>
      <c r="M57" s="87">
        <v>5.0000000000000001E-3</v>
      </c>
      <c r="N57" s="87">
        <v>7.799999999997722E-3</v>
      </c>
      <c r="O57" s="83">
        <v>891705.62946300011</v>
      </c>
      <c r="P57" s="85">
        <v>98.49</v>
      </c>
      <c r="Q57" s="73"/>
      <c r="R57" s="83">
        <v>878.24087449000001</v>
      </c>
      <c r="S57" s="84">
        <v>7.984034087169309E-4</v>
      </c>
      <c r="T57" s="84">
        <f t="shared" si="1"/>
        <v>4.9068632367334723E-3</v>
      </c>
      <c r="U57" s="84">
        <f>R57/'סכום נכסי הקרן'!$C$42</f>
        <v>1.2074554348359746E-3</v>
      </c>
    </row>
    <row r="58" spans="2:21">
      <c r="B58" s="76" t="s">
        <v>422</v>
      </c>
      <c r="C58" s="73" t="s">
        <v>423</v>
      </c>
      <c r="D58" s="86" t="s">
        <v>116</v>
      </c>
      <c r="E58" s="86" t="s">
        <v>309</v>
      </c>
      <c r="F58" s="73" t="s">
        <v>424</v>
      </c>
      <c r="G58" s="86" t="s">
        <v>425</v>
      </c>
      <c r="H58" s="73" t="s">
        <v>395</v>
      </c>
      <c r="I58" s="73" t="s">
        <v>313</v>
      </c>
      <c r="J58" s="73"/>
      <c r="K58" s="83">
        <v>0.73000000005697585</v>
      </c>
      <c r="L58" s="86" t="s">
        <v>129</v>
      </c>
      <c r="M58" s="87">
        <v>4.6500000000000007E-2</v>
      </c>
      <c r="N58" s="87">
        <v>1.909999999829072E-2</v>
      </c>
      <c r="O58" s="83">
        <v>2759.6317180000005</v>
      </c>
      <c r="P58" s="85">
        <v>127.2</v>
      </c>
      <c r="Q58" s="73"/>
      <c r="R58" s="83">
        <v>3.510251460000001</v>
      </c>
      <c r="S58" s="84">
        <v>5.4467610549218312E-5</v>
      </c>
      <c r="T58" s="84">
        <f t="shared" si="1"/>
        <v>1.9612300384864546E-5</v>
      </c>
      <c r="U58" s="84">
        <f>R58/'סכום נכסי הקרן'!$C$42</f>
        <v>4.8260930755235272E-6</v>
      </c>
    </row>
    <row r="59" spans="2:21">
      <c r="B59" s="76" t="s">
        <v>426</v>
      </c>
      <c r="C59" s="73" t="s">
        <v>427</v>
      </c>
      <c r="D59" s="86" t="s">
        <v>116</v>
      </c>
      <c r="E59" s="86" t="s">
        <v>309</v>
      </c>
      <c r="F59" s="73" t="s">
        <v>428</v>
      </c>
      <c r="G59" s="86" t="s">
        <v>429</v>
      </c>
      <c r="H59" s="73" t="s">
        <v>401</v>
      </c>
      <c r="I59" s="73" t="s">
        <v>127</v>
      </c>
      <c r="J59" s="73"/>
      <c r="K59" s="83">
        <v>6.6600000000013218</v>
      </c>
      <c r="L59" s="86" t="s">
        <v>129</v>
      </c>
      <c r="M59" s="87">
        <v>3.85E-2</v>
      </c>
      <c r="N59" s="87">
        <v>4.1000000000020187E-3</v>
      </c>
      <c r="O59" s="83">
        <v>1395762.3469650003</v>
      </c>
      <c r="P59" s="85">
        <v>125.8</v>
      </c>
      <c r="Q59" s="83">
        <v>27.054618370000004</v>
      </c>
      <c r="R59" s="83">
        <v>1782.9237366040004</v>
      </c>
      <c r="S59" s="84">
        <v>5.2355313977468223E-4</v>
      </c>
      <c r="T59" s="84">
        <f t="shared" si="1"/>
        <v>9.961461816636567E-3</v>
      </c>
      <c r="U59" s="84">
        <f>R59/'סכום נכסי הקרן'!$C$42</f>
        <v>2.4512648160571085E-3</v>
      </c>
    </row>
    <row r="60" spans="2:21">
      <c r="B60" s="76" t="s">
        <v>430</v>
      </c>
      <c r="C60" s="73" t="s">
        <v>431</v>
      </c>
      <c r="D60" s="86" t="s">
        <v>116</v>
      </c>
      <c r="E60" s="86" t="s">
        <v>309</v>
      </c>
      <c r="F60" s="73" t="s">
        <v>428</v>
      </c>
      <c r="G60" s="86" t="s">
        <v>429</v>
      </c>
      <c r="H60" s="73" t="s">
        <v>401</v>
      </c>
      <c r="I60" s="73" t="s">
        <v>127</v>
      </c>
      <c r="J60" s="73"/>
      <c r="K60" s="83">
        <v>4.4999999999993481</v>
      </c>
      <c r="L60" s="86" t="s">
        <v>129</v>
      </c>
      <c r="M60" s="87">
        <v>4.4999999999999998E-2</v>
      </c>
      <c r="N60" s="87">
        <v>3.1999999999993744E-3</v>
      </c>
      <c r="O60" s="83">
        <v>3131650.6429349999</v>
      </c>
      <c r="P60" s="85">
        <v>122.45</v>
      </c>
      <c r="Q60" s="73"/>
      <c r="R60" s="83">
        <v>3834.7060685070005</v>
      </c>
      <c r="S60" s="84">
        <v>1.0595635930718578E-3</v>
      </c>
      <c r="T60" s="84">
        <f t="shared" si="1"/>
        <v>2.1425076852819608E-2</v>
      </c>
      <c r="U60" s="84">
        <f>R60/'סכום נכסי הקרן'!$C$42</f>
        <v>5.2721716990296978E-3</v>
      </c>
    </row>
    <row r="61" spans="2:21">
      <c r="B61" s="76" t="s">
        <v>432</v>
      </c>
      <c r="C61" s="73" t="s">
        <v>433</v>
      </c>
      <c r="D61" s="86" t="s">
        <v>116</v>
      </c>
      <c r="E61" s="86" t="s">
        <v>309</v>
      </c>
      <c r="F61" s="73" t="s">
        <v>428</v>
      </c>
      <c r="G61" s="86" t="s">
        <v>429</v>
      </c>
      <c r="H61" s="73" t="s">
        <v>401</v>
      </c>
      <c r="I61" s="73" t="s">
        <v>127</v>
      </c>
      <c r="J61" s="73"/>
      <c r="K61" s="83">
        <v>9.2300000000006666</v>
      </c>
      <c r="L61" s="86" t="s">
        <v>129</v>
      </c>
      <c r="M61" s="87">
        <v>2.3900000000000001E-2</v>
      </c>
      <c r="N61" s="87">
        <v>6.4000000000021514E-3</v>
      </c>
      <c r="O61" s="83">
        <v>1270767.6800000002</v>
      </c>
      <c r="P61" s="85">
        <v>117</v>
      </c>
      <c r="Q61" s="73"/>
      <c r="R61" s="83">
        <v>1486.7981714870002</v>
      </c>
      <c r="S61" s="84">
        <v>6.44840424830134E-4</v>
      </c>
      <c r="T61" s="84">
        <f t="shared" si="1"/>
        <v>8.3069639549043558E-3</v>
      </c>
      <c r="U61" s="84">
        <f>R61/'סכום נכסי הקרן'!$C$42</f>
        <v>2.0441345703804512E-3</v>
      </c>
    </row>
    <row r="62" spans="2:21">
      <c r="B62" s="76" t="s">
        <v>434</v>
      </c>
      <c r="C62" s="73" t="s">
        <v>435</v>
      </c>
      <c r="D62" s="86" t="s">
        <v>116</v>
      </c>
      <c r="E62" s="86" t="s">
        <v>309</v>
      </c>
      <c r="F62" s="73" t="s">
        <v>436</v>
      </c>
      <c r="G62" s="86" t="s">
        <v>365</v>
      </c>
      <c r="H62" s="73" t="s">
        <v>401</v>
      </c>
      <c r="I62" s="73" t="s">
        <v>127</v>
      </c>
      <c r="J62" s="73"/>
      <c r="K62" s="83">
        <v>5.0899999999950767</v>
      </c>
      <c r="L62" s="86" t="s">
        <v>129</v>
      </c>
      <c r="M62" s="87">
        <v>1.5800000000000002E-2</v>
      </c>
      <c r="N62" s="87">
        <v>7.3999999999925714E-3</v>
      </c>
      <c r="O62" s="83">
        <v>406351.48258000007</v>
      </c>
      <c r="P62" s="85">
        <v>106</v>
      </c>
      <c r="Q62" s="73"/>
      <c r="R62" s="83">
        <v>430.73254956800008</v>
      </c>
      <c r="S62" s="84">
        <v>7.0979086219119471E-4</v>
      </c>
      <c r="T62" s="84">
        <f t="shared" si="1"/>
        <v>2.406567234264799E-3</v>
      </c>
      <c r="U62" s="84">
        <f>R62/'סכום נכסי הקרן'!$C$42</f>
        <v>5.9219557304100343E-4</v>
      </c>
    </row>
    <row r="63" spans="2:21">
      <c r="B63" s="76" t="s">
        <v>437</v>
      </c>
      <c r="C63" s="73" t="s">
        <v>438</v>
      </c>
      <c r="D63" s="86" t="s">
        <v>116</v>
      </c>
      <c r="E63" s="86" t="s">
        <v>309</v>
      </c>
      <c r="F63" s="73" t="s">
        <v>436</v>
      </c>
      <c r="G63" s="86" t="s">
        <v>365</v>
      </c>
      <c r="H63" s="73" t="s">
        <v>401</v>
      </c>
      <c r="I63" s="73" t="s">
        <v>127</v>
      </c>
      <c r="J63" s="73"/>
      <c r="K63" s="83">
        <v>7.7199999999970101</v>
      </c>
      <c r="L63" s="86" t="s">
        <v>129</v>
      </c>
      <c r="M63" s="87">
        <v>8.3999999999999995E-3</v>
      </c>
      <c r="N63" s="87">
        <v>8.4999999999958477E-3</v>
      </c>
      <c r="O63" s="83">
        <v>363072.98888000002</v>
      </c>
      <c r="P63" s="85">
        <v>99.5</v>
      </c>
      <c r="Q63" s="73"/>
      <c r="R63" s="83">
        <v>361.25761183900011</v>
      </c>
      <c r="S63" s="84">
        <v>7.4096528342857142E-4</v>
      </c>
      <c r="T63" s="84">
        <f t="shared" si="1"/>
        <v>2.0184003569092644E-3</v>
      </c>
      <c r="U63" s="84">
        <f>R63/'סכום נכסי הקרן'!$C$42</f>
        <v>4.9667748275115432E-4</v>
      </c>
    </row>
    <row r="64" spans="2:21">
      <c r="B64" s="76" t="s">
        <v>439</v>
      </c>
      <c r="C64" s="73" t="s">
        <v>440</v>
      </c>
      <c r="D64" s="86" t="s">
        <v>116</v>
      </c>
      <c r="E64" s="86" t="s">
        <v>309</v>
      </c>
      <c r="F64" s="73" t="s">
        <v>441</v>
      </c>
      <c r="G64" s="86" t="s">
        <v>425</v>
      </c>
      <c r="H64" s="73" t="s">
        <v>401</v>
      </c>
      <c r="I64" s="73" t="s">
        <v>127</v>
      </c>
      <c r="J64" s="73"/>
      <c r="K64" s="83">
        <v>0.6699999999821622</v>
      </c>
      <c r="L64" s="86" t="s">
        <v>129</v>
      </c>
      <c r="M64" s="87">
        <v>4.8899999999999999E-2</v>
      </c>
      <c r="N64" s="87">
        <v>2.1499999997918916E-2</v>
      </c>
      <c r="O64" s="83">
        <v>2734.2156320000004</v>
      </c>
      <c r="P64" s="85">
        <v>123.02</v>
      </c>
      <c r="Q64" s="73"/>
      <c r="R64" s="83">
        <v>3.3636321180000004</v>
      </c>
      <c r="S64" s="84">
        <v>1.4685681021870919E-4</v>
      </c>
      <c r="T64" s="84">
        <f t="shared" si="1"/>
        <v>1.879311617247903E-5</v>
      </c>
      <c r="U64" s="84">
        <f>R64/'סכום נכסי הקרן'!$C$42</f>
        <v>4.6245124767467039E-6</v>
      </c>
    </row>
    <row r="65" spans="2:21">
      <c r="B65" s="76" t="s">
        <v>442</v>
      </c>
      <c r="C65" s="73" t="s">
        <v>443</v>
      </c>
      <c r="D65" s="86" t="s">
        <v>116</v>
      </c>
      <c r="E65" s="86" t="s">
        <v>309</v>
      </c>
      <c r="F65" s="73" t="s">
        <v>332</v>
      </c>
      <c r="G65" s="86" t="s">
        <v>319</v>
      </c>
      <c r="H65" s="73" t="s">
        <v>395</v>
      </c>
      <c r="I65" s="73" t="s">
        <v>313</v>
      </c>
      <c r="J65" s="73"/>
      <c r="K65" s="83">
        <v>2.7599999999995077</v>
      </c>
      <c r="L65" s="86" t="s">
        <v>129</v>
      </c>
      <c r="M65" s="87">
        <v>1.6399999999999998E-2</v>
      </c>
      <c r="N65" s="87">
        <v>1.5899999999992614E-2</v>
      </c>
      <c r="O65" s="83">
        <v>16.171425000000003</v>
      </c>
      <c r="P65" s="85">
        <v>5022667</v>
      </c>
      <c r="Q65" s="73"/>
      <c r="R65" s="83">
        <v>812.23683004000009</v>
      </c>
      <c r="S65" s="84">
        <v>1.3173203812316717E-3</v>
      </c>
      <c r="T65" s="84">
        <f t="shared" si="1"/>
        <v>4.5380887597137121E-3</v>
      </c>
      <c r="U65" s="84">
        <f>R65/'סכום נכסי הקרן'!$C$42</f>
        <v>1.1167093257590222E-3</v>
      </c>
    </row>
    <row r="66" spans="2:21">
      <c r="B66" s="76" t="s">
        <v>444</v>
      </c>
      <c r="C66" s="73" t="s">
        <v>445</v>
      </c>
      <c r="D66" s="86" t="s">
        <v>116</v>
      </c>
      <c r="E66" s="86" t="s">
        <v>309</v>
      </c>
      <c r="F66" s="73" t="s">
        <v>332</v>
      </c>
      <c r="G66" s="86" t="s">
        <v>319</v>
      </c>
      <c r="H66" s="73" t="s">
        <v>395</v>
      </c>
      <c r="I66" s="73" t="s">
        <v>313</v>
      </c>
      <c r="J66" s="73"/>
      <c r="K66" s="83">
        <v>7.0500000000028784</v>
      </c>
      <c r="L66" s="86" t="s">
        <v>129</v>
      </c>
      <c r="M66" s="87">
        <v>2.7799999999999998E-2</v>
      </c>
      <c r="N66" s="87">
        <v>2.5200000000024311E-2</v>
      </c>
      <c r="O66" s="83">
        <v>6.1021860000000006</v>
      </c>
      <c r="P66" s="85">
        <v>5123026</v>
      </c>
      <c r="Q66" s="73"/>
      <c r="R66" s="83">
        <v>312.61659766200006</v>
      </c>
      <c r="S66" s="84">
        <v>1.4591549497847921E-3</v>
      </c>
      <c r="T66" s="84">
        <f t="shared" si="1"/>
        <v>1.7466357292367557E-3</v>
      </c>
      <c r="U66" s="84">
        <f>R66/'סכום נכסי הקרן'!$C$42</f>
        <v>4.2980305384455352E-4</v>
      </c>
    </row>
    <row r="67" spans="2:21">
      <c r="B67" s="76" t="s">
        <v>446</v>
      </c>
      <c r="C67" s="73" t="s">
        <v>447</v>
      </c>
      <c r="D67" s="86" t="s">
        <v>116</v>
      </c>
      <c r="E67" s="86" t="s">
        <v>309</v>
      </c>
      <c r="F67" s="73" t="s">
        <v>332</v>
      </c>
      <c r="G67" s="86" t="s">
        <v>319</v>
      </c>
      <c r="H67" s="73" t="s">
        <v>395</v>
      </c>
      <c r="I67" s="73" t="s">
        <v>313</v>
      </c>
      <c r="J67" s="73"/>
      <c r="K67" s="83">
        <v>4.1799999999985449</v>
      </c>
      <c r="L67" s="86" t="s">
        <v>129</v>
      </c>
      <c r="M67" s="87">
        <v>2.4199999999999999E-2</v>
      </c>
      <c r="N67" s="87">
        <v>2.4199999999981195E-2</v>
      </c>
      <c r="O67" s="83">
        <v>13.006627000000002</v>
      </c>
      <c r="P67" s="85">
        <v>5070000</v>
      </c>
      <c r="Q67" s="73"/>
      <c r="R67" s="83">
        <v>659.43595012200012</v>
      </c>
      <c r="S67" s="84">
        <v>4.5125861291329846E-4</v>
      </c>
      <c r="T67" s="84">
        <f t="shared" si="1"/>
        <v>3.6843673696160834E-3</v>
      </c>
      <c r="U67" s="84">
        <f>R67/'סכום נכסי הקרן'!$C$42</f>
        <v>9.0662999756577613E-4</v>
      </c>
    </row>
    <row r="68" spans="2:21">
      <c r="B68" s="76" t="s">
        <v>448</v>
      </c>
      <c r="C68" s="73" t="s">
        <v>449</v>
      </c>
      <c r="D68" s="86" t="s">
        <v>116</v>
      </c>
      <c r="E68" s="86" t="s">
        <v>309</v>
      </c>
      <c r="F68" s="73" t="s">
        <v>332</v>
      </c>
      <c r="G68" s="86" t="s">
        <v>319</v>
      </c>
      <c r="H68" s="73" t="s">
        <v>395</v>
      </c>
      <c r="I68" s="73" t="s">
        <v>313</v>
      </c>
      <c r="J68" s="73"/>
      <c r="K68" s="83">
        <v>3.8800000000021009</v>
      </c>
      <c r="L68" s="86" t="s">
        <v>129</v>
      </c>
      <c r="M68" s="87">
        <v>1.95E-2</v>
      </c>
      <c r="N68" s="87">
        <v>2.6300000000015759E-2</v>
      </c>
      <c r="O68" s="83">
        <v>19.828947000000003</v>
      </c>
      <c r="P68" s="85">
        <v>4800100</v>
      </c>
      <c r="Q68" s="73"/>
      <c r="R68" s="83">
        <v>951.80927385000018</v>
      </c>
      <c r="S68" s="84">
        <v>7.9894222168499954E-4</v>
      </c>
      <c r="T68" s="84">
        <f t="shared" si="1"/>
        <v>5.3179008970046827E-3</v>
      </c>
      <c r="U68" s="84">
        <f>R68/'סכום נכסי הקרן'!$C$42</f>
        <v>1.3086014486684556E-3</v>
      </c>
    </row>
    <row r="69" spans="2:21">
      <c r="B69" s="76" t="s">
        <v>450</v>
      </c>
      <c r="C69" s="73" t="s">
        <v>451</v>
      </c>
      <c r="D69" s="86" t="s">
        <v>116</v>
      </c>
      <c r="E69" s="86" t="s">
        <v>309</v>
      </c>
      <c r="F69" s="73" t="s">
        <v>452</v>
      </c>
      <c r="G69" s="86" t="s">
        <v>365</v>
      </c>
      <c r="H69" s="73" t="s">
        <v>395</v>
      </c>
      <c r="I69" s="73" t="s">
        <v>313</v>
      </c>
      <c r="J69" s="73"/>
      <c r="K69" s="83">
        <v>3.1100000000019272</v>
      </c>
      <c r="L69" s="86" t="s">
        <v>129</v>
      </c>
      <c r="M69" s="87">
        <v>2.8500000000000001E-2</v>
      </c>
      <c r="N69" s="87">
        <v>5.8000000000009884E-3</v>
      </c>
      <c r="O69" s="83">
        <v>914059.83813000028</v>
      </c>
      <c r="P69" s="85">
        <v>110.7</v>
      </c>
      <c r="Q69" s="73"/>
      <c r="R69" s="83">
        <v>1011.8642858550002</v>
      </c>
      <c r="S69" s="84">
        <v>1.1673816578927207E-3</v>
      </c>
      <c r="T69" s="84">
        <f t="shared" si="1"/>
        <v>5.6534372391955938E-3</v>
      </c>
      <c r="U69" s="84">
        <f>R69/'סכום נכסי הקרן'!$C$42</f>
        <v>1.3911684900586507E-3</v>
      </c>
    </row>
    <row r="70" spans="2:21">
      <c r="B70" s="76" t="s">
        <v>453</v>
      </c>
      <c r="C70" s="73" t="s">
        <v>454</v>
      </c>
      <c r="D70" s="86" t="s">
        <v>116</v>
      </c>
      <c r="E70" s="86" t="s">
        <v>309</v>
      </c>
      <c r="F70" s="73" t="s">
        <v>452</v>
      </c>
      <c r="G70" s="86" t="s">
        <v>365</v>
      </c>
      <c r="H70" s="73" t="s">
        <v>395</v>
      </c>
      <c r="I70" s="73" t="s">
        <v>313</v>
      </c>
      <c r="J70" s="73"/>
      <c r="K70" s="83">
        <v>4.8800000000218056</v>
      </c>
      <c r="L70" s="86" t="s">
        <v>129</v>
      </c>
      <c r="M70" s="87">
        <v>2.4E-2</v>
      </c>
      <c r="N70" s="87">
        <v>1.1200000000009086E-2</v>
      </c>
      <c r="O70" s="83">
        <v>82290.686416000011</v>
      </c>
      <c r="P70" s="85">
        <v>107</v>
      </c>
      <c r="Q70" s="73"/>
      <c r="R70" s="83">
        <v>88.051030916000002</v>
      </c>
      <c r="S70" s="84">
        <v>1.4445022902586743E-4</v>
      </c>
      <c r="T70" s="84">
        <f t="shared" si="1"/>
        <v>4.9195429079647367E-4</v>
      </c>
      <c r="U70" s="84">
        <f>R70/'סכום נכסי הקרן'!$C$42</f>
        <v>1.2105755825151498E-4</v>
      </c>
    </row>
    <row r="71" spans="2:21">
      <c r="B71" s="76" t="s">
        <v>455</v>
      </c>
      <c r="C71" s="73" t="s">
        <v>456</v>
      </c>
      <c r="D71" s="86" t="s">
        <v>116</v>
      </c>
      <c r="E71" s="86" t="s">
        <v>309</v>
      </c>
      <c r="F71" s="73" t="s">
        <v>457</v>
      </c>
      <c r="G71" s="86" t="s">
        <v>365</v>
      </c>
      <c r="H71" s="73" t="s">
        <v>395</v>
      </c>
      <c r="I71" s="73" t="s">
        <v>313</v>
      </c>
      <c r="J71" s="73"/>
      <c r="K71" s="83">
        <v>1.2200000000001183</v>
      </c>
      <c r="L71" s="86" t="s">
        <v>129</v>
      </c>
      <c r="M71" s="87">
        <v>2.5499999999999998E-2</v>
      </c>
      <c r="N71" s="87">
        <v>1.8800000000004733E-2</v>
      </c>
      <c r="O71" s="83">
        <v>1153459.3583860002</v>
      </c>
      <c r="P71" s="85">
        <v>102.65</v>
      </c>
      <c r="Q71" s="73"/>
      <c r="R71" s="83">
        <v>1184.0260644130001</v>
      </c>
      <c r="S71" s="84">
        <v>1.0589561007606592E-3</v>
      </c>
      <c r="T71" s="84">
        <f t="shared" si="1"/>
        <v>6.6153308682839283E-3</v>
      </c>
      <c r="U71" s="84">
        <f>R71/'סכום נכסי הקרן'!$C$42</f>
        <v>1.6278662813241738E-3</v>
      </c>
    </row>
    <row r="72" spans="2:21">
      <c r="B72" s="76" t="s">
        <v>458</v>
      </c>
      <c r="C72" s="73" t="s">
        <v>459</v>
      </c>
      <c r="D72" s="86" t="s">
        <v>116</v>
      </c>
      <c r="E72" s="86" t="s">
        <v>309</v>
      </c>
      <c r="F72" s="73" t="s">
        <v>457</v>
      </c>
      <c r="G72" s="86" t="s">
        <v>365</v>
      </c>
      <c r="H72" s="73" t="s">
        <v>395</v>
      </c>
      <c r="I72" s="73" t="s">
        <v>313</v>
      </c>
      <c r="J72" s="73"/>
      <c r="K72" s="83">
        <v>5.7100000000015001</v>
      </c>
      <c r="L72" s="86" t="s">
        <v>129</v>
      </c>
      <c r="M72" s="87">
        <v>2.35E-2</v>
      </c>
      <c r="N72" s="87">
        <v>1.280000000000322E-2</v>
      </c>
      <c r="O72" s="83">
        <v>904373.17597000021</v>
      </c>
      <c r="P72" s="85">
        <v>107.54</v>
      </c>
      <c r="Q72" s="83">
        <v>20.819317424000005</v>
      </c>
      <c r="R72" s="83">
        <v>993.38223088100017</v>
      </c>
      <c r="S72" s="84">
        <v>1.1774596452712072E-3</v>
      </c>
      <c r="T72" s="84">
        <f t="shared" si="1"/>
        <v>5.5501752313280245E-3</v>
      </c>
      <c r="U72" s="84">
        <f>R72/'סכום נכסי הקרן'!$C$42</f>
        <v>1.3657583111732136E-3</v>
      </c>
    </row>
    <row r="73" spans="2:21">
      <c r="B73" s="76" t="s">
        <v>460</v>
      </c>
      <c r="C73" s="73" t="s">
        <v>461</v>
      </c>
      <c r="D73" s="86" t="s">
        <v>116</v>
      </c>
      <c r="E73" s="86" t="s">
        <v>309</v>
      </c>
      <c r="F73" s="73" t="s">
        <v>457</v>
      </c>
      <c r="G73" s="86" t="s">
        <v>365</v>
      </c>
      <c r="H73" s="73" t="s">
        <v>395</v>
      </c>
      <c r="I73" s="73" t="s">
        <v>313</v>
      </c>
      <c r="J73" s="73"/>
      <c r="K73" s="83">
        <v>4.3500000000009811</v>
      </c>
      <c r="L73" s="86" t="s">
        <v>129</v>
      </c>
      <c r="M73" s="87">
        <v>1.7600000000000001E-2</v>
      </c>
      <c r="N73" s="87">
        <v>1.1299999999999548E-2</v>
      </c>
      <c r="O73" s="83">
        <v>1263627.9711300002</v>
      </c>
      <c r="P73" s="85">
        <v>104.83</v>
      </c>
      <c r="Q73" s="73"/>
      <c r="R73" s="83">
        <v>1324.6611713620002</v>
      </c>
      <c r="S73" s="84">
        <v>8.830442311005748E-4</v>
      </c>
      <c r="T73" s="84">
        <f t="shared" si="1"/>
        <v>7.401080263611106E-3</v>
      </c>
      <c r="U73" s="84">
        <f>R73/'סכום נכסי הקרן'!$C$42</f>
        <v>1.8212194138721423E-3</v>
      </c>
    </row>
    <row r="74" spans="2:21">
      <c r="B74" s="76" t="s">
        <v>462</v>
      </c>
      <c r="C74" s="73" t="s">
        <v>463</v>
      </c>
      <c r="D74" s="86" t="s">
        <v>116</v>
      </c>
      <c r="E74" s="86" t="s">
        <v>309</v>
      </c>
      <c r="F74" s="73" t="s">
        <v>457</v>
      </c>
      <c r="G74" s="86" t="s">
        <v>365</v>
      </c>
      <c r="H74" s="73" t="s">
        <v>395</v>
      </c>
      <c r="I74" s="73" t="s">
        <v>313</v>
      </c>
      <c r="J74" s="73"/>
      <c r="K74" s="83">
        <v>4.9200000000004449</v>
      </c>
      <c r="L74" s="86" t="s">
        <v>129</v>
      </c>
      <c r="M74" s="87">
        <v>2.1499999999999998E-2</v>
      </c>
      <c r="N74" s="87">
        <v>1.1900000000003335E-2</v>
      </c>
      <c r="O74" s="83">
        <v>1252381.6038480001</v>
      </c>
      <c r="P74" s="85">
        <v>107.7</v>
      </c>
      <c r="Q74" s="73"/>
      <c r="R74" s="83">
        <v>1348.8149802450002</v>
      </c>
      <c r="S74" s="84">
        <v>9.5857763824609384E-4</v>
      </c>
      <c r="T74" s="84">
        <f t="shared" si="1"/>
        <v>7.536031209618833E-3</v>
      </c>
      <c r="U74" s="84">
        <f>R74/'סכום נכסי הקרן'!$C$42</f>
        <v>1.8544274421647266E-3</v>
      </c>
    </row>
    <row r="75" spans="2:21">
      <c r="B75" s="76" t="s">
        <v>464</v>
      </c>
      <c r="C75" s="73" t="s">
        <v>465</v>
      </c>
      <c r="D75" s="86" t="s">
        <v>116</v>
      </c>
      <c r="E75" s="86" t="s">
        <v>309</v>
      </c>
      <c r="F75" s="73" t="s">
        <v>457</v>
      </c>
      <c r="G75" s="86" t="s">
        <v>365</v>
      </c>
      <c r="H75" s="73" t="s">
        <v>395</v>
      </c>
      <c r="I75" s="73" t="s">
        <v>313</v>
      </c>
      <c r="J75" s="73"/>
      <c r="K75" s="83">
        <v>6.959999999999857</v>
      </c>
      <c r="L75" s="86" t="s">
        <v>129</v>
      </c>
      <c r="M75" s="87">
        <v>6.5000000000000006E-3</v>
      </c>
      <c r="N75" s="87">
        <v>1.2500000000004475E-2</v>
      </c>
      <c r="O75" s="83">
        <v>582626.94225100009</v>
      </c>
      <c r="P75" s="85">
        <v>95.9</v>
      </c>
      <c r="Q75" s="73"/>
      <c r="R75" s="83">
        <v>558.73926352300009</v>
      </c>
      <c r="S75" s="84">
        <v>1.4712801571994951E-3</v>
      </c>
      <c r="T75" s="84">
        <f t="shared" ref="T75:T106" si="2">R75/$R$11</f>
        <v>3.1217599074885262E-3</v>
      </c>
      <c r="U75" s="84">
        <f>R75/'סכום נכסי הקרן'!$C$42</f>
        <v>7.6818647365834737E-4</v>
      </c>
    </row>
    <row r="76" spans="2:21">
      <c r="B76" s="76" t="s">
        <v>466</v>
      </c>
      <c r="C76" s="73" t="s">
        <v>467</v>
      </c>
      <c r="D76" s="86" t="s">
        <v>116</v>
      </c>
      <c r="E76" s="86" t="s">
        <v>309</v>
      </c>
      <c r="F76" s="73" t="s">
        <v>347</v>
      </c>
      <c r="G76" s="86" t="s">
        <v>319</v>
      </c>
      <c r="H76" s="73" t="s">
        <v>395</v>
      </c>
      <c r="I76" s="73" t="s">
        <v>313</v>
      </c>
      <c r="J76" s="73"/>
      <c r="K76" s="83">
        <v>0.73999999999989707</v>
      </c>
      <c r="L76" s="86" t="s">
        <v>129</v>
      </c>
      <c r="M76" s="87">
        <v>3.8900000000000004E-2</v>
      </c>
      <c r="N76" s="87">
        <v>1.7299999999994722E-2</v>
      </c>
      <c r="O76" s="83">
        <v>1362492.4394290003</v>
      </c>
      <c r="P76" s="85">
        <v>112.97</v>
      </c>
      <c r="Q76" s="83">
        <v>14.730467503000002</v>
      </c>
      <c r="R76" s="83">
        <v>1553.9381690340003</v>
      </c>
      <c r="S76" s="84">
        <v>1.3119116844355861E-3</v>
      </c>
      <c r="T76" s="84">
        <f t="shared" si="2"/>
        <v>8.6820851719270342E-3</v>
      </c>
      <c r="U76" s="84">
        <f>R76/'סכום נכסי הקרן'!$C$42</f>
        <v>2.1364424522927754E-3</v>
      </c>
    </row>
    <row r="77" spans="2:21">
      <c r="B77" s="76" t="s">
        <v>468</v>
      </c>
      <c r="C77" s="73" t="s">
        <v>469</v>
      </c>
      <c r="D77" s="86" t="s">
        <v>116</v>
      </c>
      <c r="E77" s="86" t="s">
        <v>309</v>
      </c>
      <c r="F77" s="73" t="s">
        <v>470</v>
      </c>
      <c r="G77" s="86" t="s">
        <v>365</v>
      </c>
      <c r="H77" s="73" t="s">
        <v>395</v>
      </c>
      <c r="I77" s="73" t="s">
        <v>313</v>
      </c>
      <c r="J77" s="73"/>
      <c r="K77" s="83">
        <v>6.6900000000010698</v>
      </c>
      <c r="L77" s="86" t="s">
        <v>129</v>
      </c>
      <c r="M77" s="87">
        <v>3.5000000000000003E-2</v>
      </c>
      <c r="N77" s="87">
        <v>8.3999999999977842E-3</v>
      </c>
      <c r="O77" s="83">
        <v>447879.29426600004</v>
      </c>
      <c r="P77" s="85">
        <v>121</v>
      </c>
      <c r="Q77" s="73"/>
      <c r="R77" s="83">
        <v>541.93399071800013</v>
      </c>
      <c r="S77" s="84">
        <v>5.7331316246044775E-4</v>
      </c>
      <c r="T77" s="84">
        <f t="shared" si="2"/>
        <v>3.0278663326102026E-3</v>
      </c>
      <c r="U77" s="84">
        <f>R77/'סכום נכסי הקרן'!$C$42</f>
        <v>7.450816301334068E-4</v>
      </c>
    </row>
    <row r="78" spans="2:21">
      <c r="B78" s="76" t="s">
        <v>471</v>
      </c>
      <c r="C78" s="73" t="s">
        <v>472</v>
      </c>
      <c r="D78" s="86" t="s">
        <v>116</v>
      </c>
      <c r="E78" s="86" t="s">
        <v>309</v>
      </c>
      <c r="F78" s="73" t="s">
        <v>470</v>
      </c>
      <c r="G78" s="86" t="s">
        <v>365</v>
      </c>
      <c r="H78" s="73" t="s">
        <v>395</v>
      </c>
      <c r="I78" s="73" t="s">
        <v>313</v>
      </c>
      <c r="J78" s="73"/>
      <c r="K78" s="83">
        <v>2.4899999999713374</v>
      </c>
      <c r="L78" s="86" t="s">
        <v>129</v>
      </c>
      <c r="M78" s="87">
        <v>0.04</v>
      </c>
      <c r="N78" s="87">
        <v>3.7999999998677095E-3</v>
      </c>
      <c r="O78" s="83">
        <v>45711.710717000009</v>
      </c>
      <c r="P78" s="85">
        <v>109.14</v>
      </c>
      <c r="Q78" s="73"/>
      <c r="R78" s="83">
        <v>49.889760306999996</v>
      </c>
      <c r="S78" s="84">
        <v>1.4973162819423001E-4</v>
      </c>
      <c r="T78" s="84">
        <f t="shared" si="2"/>
        <v>2.7874155923569523E-4</v>
      </c>
      <c r="U78" s="84">
        <f>R78/'סכום נכסי הקרן'!$C$42</f>
        <v>6.8591276009936092E-5</v>
      </c>
    </row>
    <row r="79" spans="2:21">
      <c r="B79" s="76" t="s">
        <v>473</v>
      </c>
      <c r="C79" s="73" t="s">
        <v>474</v>
      </c>
      <c r="D79" s="86" t="s">
        <v>116</v>
      </c>
      <c r="E79" s="86" t="s">
        <v>309</v>
      </c>
      <c r="F79" s="73" t="s">
        <v>470</v>
      </c>
      <c r="G79" s="86" t="s">
        <v>365</v>
      </c>
      <c r="H79" s="73" t="s">
        <v>395</v>
      </c>
      <c r="I79" s="73" t="s">
        <v>313</v>
      </c>
      <c r="J79" s="73"/>
      <c r="K79" s="83">
        <v>5.2300000000002349</v>
      </c>
      <c r="L79" s="86" t="s">
        <v>129</v>
      </c>
      <c r="M79" s="87">
        <v>0.04</v>
      </c>
      <c r="N79" s="87">
        <v>5.6999999999959704E-3</v>
      </c>
      <c r="O79" s="83">
        <v>992931.38120300008</v>
      </c>
      <c r="P79" s="85">
        <v>119.97</v>
      </c>
      <c r="Q79" s="73"/>
      <c r="R79" s="83">
        <v>1191.2197660640004</v>
      </c>
      <c r="S79" s="84">
        <v>9.8681119985136829E-4</v>
      </c>
      <c r="T79" s="84">
        <f t="shared" si="2"/>
        <v>6.6555231562912707E-3</v>
      </c>
      <c r="U79" s="84">
        <f>R79/'סכום נכסי הקרן'!$C$42</f>
        <v>1.6377565909275989E-3</v>
      </c>
    </row>
    <row r="80" spans="2:21">
      <c r="B80" s="76" t="s">
        <v>475</v>
      </c>
      <c r="C80" s="73" t="s">
        <v>476</v>
      </c>
      <c r="D80" s="86" t="s">
        <v>116</v>
      </c>
      <c r="E80" s="86" t="s">
        <v>309</v>
      </c>
      <c r="F80" s="73" t="s">
        <v>477</v>
      </c>
      <c r="G80" s="86" t="s">
        <v>124</v>
      </c>
      <c r="H80" s="73" t="s">
        <v>395</v>
      </c>
      <c r="I80" s="73" t="s">
        <v>313</v>
      </c>
      <c r="J80" s="73"/>
      <c r="K80" s="83">
        <v>4.3199999999972523</v>
      </c>
      <c r="L80" s="86" t="s">
        <v>129</v>
      </c>
      <c r="M80" s="87">
        <v>4.2999999999999997E-2</v>
      </c>
      <c r="N80" s="87">
        <v>3.1999999999725282E-3</v>
      </c>
      <c r="O80" s="83">
        <v>107845.85775700001</v>
      </c>
      <c r="P80" s="85">
        <v>117.68</v>
      </c>
      <c r="Q80" s="83">
        <v>18.697759785000002</v>
      </c>
      <c r="R80" s="83">
        <v>145.61076487000005</v>
      </c>
      <c r="S80" s="84">
        <v>1.4871135028690261E-4</v>
      </c>
      <c r="T80" s="84">
        <f t="shared" si="2"/>
        <v>8.1354914097815721E-4</v>
      </c>
      <c r="U80" s="84">
        <f>R80/'סכום נכסי הקרן'!$C$42</f>
        <v>2.0019394965533084E-4</v>
      </c>
    </row>
    <row r="81" spans="2:21">
      <c r="B81" s="76" t="s">
        <v>478</v>
      </c>
      <c r="C81" s="73" t="s">
        <v>479</v>
      </c>
      <c r="D81" s="86" t="s">
        <v>116</v>
      </c>
      <c r="E81" s="86" t="s">
        <v>309</v>
      </c>
      <c r="F81" s="73" t="s">
        <v>480</v>
      </c>
      <c r="G81" s="86" t="s">
        <v>481</v>
      </c>
      <c r="H81" s="73" t="s">
        <v>482</v>
      </c>
      <c r="I81" s="73" t="s">
        <v>313</v>
      </c>
      <c r="J81" s="73"/>
      <c r="K81" s="83">
        <v>6.9900000000000295</v>
      </c>
      <c r="L81" s="86" t="s">
        <v>129</v>
      </c>
      <c r="M81" s="87">
        <v>5.1500000000000004E-2</v>
      </c>
      <c r="N81" s="87">
        <v>1.7500000000000002E-2</v>
      </c>
      <c r="O81" s="83">
        <v>2760174.2731539998</v>
      </c>
      <c r="P81" s="85">
        <v>153.05000000000001</v>
      </c>
      <c r="Q81" s="73"/>
      <c r="R81" s="83">
        <v>4224.4465916119998</v>
      </c>
      <c r="S81" s="84">
        <v>7.2683589212234941E-4</v>
      </c>
      <c r="T81" s="84">
        <f t="shared" si="2"/>
        <v>2.3602615498808658E-2</v>
      </c>
      <c r="U81" s="84">
        <f>R81/'סכום נכסי הקרן'!$C$42</f>
        <v>5.8080091059053733E-3</v>
      </c>
    </row>
    <row r="82" spans="2:21">
      <c r="B82" s="76" t="s">
        <v>483</v>
      </c>
      <c r="C82" s="73" t="s">
        <v>484</v>
      </c>
      <c r="D82" s="86" t="s">
        <v>116</v>
      </c>
      <c r="E82" s="86" t="s">
        <v>309</v>
      </c>
      <c r="F82" s="73" t="s">
        <v>485</v>
      </c>
      <c r="G82" s="86" t="s">
        <v>153</v>
      </c>
      <c r="H82" s="73" t="s">
        <v>486</v>
      </c>
      <c r="I82" s="73" t="s">
        <v>127</v>
      </c>
      <c r="J82" s="73"/>
      <c r="K82" s="83">
        <v>7.2000000000072726</v>
      </c>
      <c r="L82" s="86" t="s">
        <v>129</v>
      </c>
      <c r="M82" s="87">
        <v>1.7000000000000001E-2</v>
      </c>
      <c r="N82" s="87">
        <v>8.0000000000051957E-3</v>
      </c>
      <c r="O82" s="83">
        <v>364499.88992000005</v>
      </c>
      <c r="P82" s="85">
        <v>105.63</v>
      </c>
      <c r="Q82" s="73"/>
      <c r="R82" s="83">
        <v>385.02126810100003</v>
      </c>
      <c r="S82" s="84">
        <v>2.8717964287290035E-4</v>
      </c>
      <c r="T82" s="84">
        <f t="shared" si="2"/>
        <v>2.1511714618183725E-3</v>
      </c>
      <c r="U82" s="84">
        <f>R82/'סכום נכסי הקרן'!$C$42</f>
        <v>5.2934910706127112E-4</v>
      </c>
    </row>
    <row r="83" spans="2:21">
      <c r="B83" s="76" t="s">
        <v>487</v>
      </c>
      <c r="C83" s="73" t="s">
        <v>488</v>
      </c>
      <c r="D83" s="86" t="s">
        <v>116</v>
      </c>
      <c r="E83" s="86" t="s">
        <v>309</v>
      </c>
      <c r="F83" s="73" t="s">
        <v>485</v>
      </c>
      <c r="G83" s="86" t="s">
        <v>153</v>
      </c>
      <c r="H83" s="73" t="s">
        <v>486</v>
      </c>
      <c r="I83" s="73" t="s">
        <v>127</v>
      </c>
      <c r="J83" s="73"/>
      <c r="K83" s="83">
        <v>1.1499999999991528</v>
      </c>
      <c r="L83" s="86" t="s">
        <v>129</v>
      </c>
      <c r="M83" s="87">
        <v>3.7000000000000005E-2</v>
      </c>
      <c r="N83" s="87">
        <v>9.0999999999951155E-3</v>
      </c>
      <c r="O83" s="83">
        <v>926602.30749500007</v>
      </c>
      <c r="P83" s="85">
        <v>108.29</v>
      </c>
      <c r="Q83" s="73"/>
      <c r="R83" s="83">
        <v>1003.4176701390003</v>
      </c>
      <c r="S83" s="84">
        <v>6.1773941616630494E-4</v>
      </c>
      <c r="T83" s="84">
        <f t="shared" si="2"/>
        <v>5.6062447327482898E-3</v>
      </c>
      <c r="U83" s="84">
        <f>R83/'סכום נכסי הקרן'!$C$42</f>
        <v>1.3795556030381307E-3</v>
      </c>
    </row>
    <row r="84" spans="2:21">
      <c r="B84" s="76" t="s">
        <v>489</v>
      </c>
      <c r="C84" s="73" t="s">
        <v>490</v>
      </c>
      <c r="D84" s="86" t="s">
        <v>116</v>
      </c>
      <c r="E84" s="86" t="s">
        <v>309</v>
      </c>
      <c r="F84" s="73" t="s">
        <v>485</v>
      </c>
      <c r="G84" s="86" t="s">
        <v>153</v>
      </c>
      <c r="H84" s="73" t="s">
        <v>486</v>
      </c>
      <c r="I84" s="73" t="s">
        <v>127</v>
      </c>
      <c r="J84" s="73"/>
      <c r="K84" s="83">
        <v>3.8099999999984315</v>
      </c>
      <c r="L84" s="86" t="s">
        <v>129</v>
      </c>
      <c r="M84" s="87">
        <v>2.2000000000000002E-2</v>
      </c>
      <c r="N84" s="87">
        <v>3.5999999999978358E-3</v>
      </c>
      <c r="O84" s="83">
        <v>854362.55716500012</v>
      </c>
      <c r="P84" s="85">
        <v>108.17</v>
      </c>
      <c r="Q84" s="73"/>
      <c r="R84" s="83">
        <v>924.16397374500013</v>
      </c>
      <c r="S84" s="84">
        <v>9.6901241625728049E-4</v>
      </c>
      <c r="T84" s="84">
        <f t="shared" si="2"/>
        <v>5.1634424668701683E-3</v>
      </c>
      <c r="U84" s="84">
        <f>R84/'סכום נכסי הקרן'!$C$42</f>
        <v>1.2705931199410571E-3</v>
      </c>
    </row>
    <row r="85" spans="2:21">
      <c r="B85" s="76" t="s">
        <v>491</v>
      </c>
      <c r="C85" s="73" t="s">
        <v>492</v>
      </c>
      <c r="D85" s="86" t="s">
        <v>116</v>
      </c>
      <c r="E85" s="86" t="s">
        <v>309</v>
      </c>
      <c r="F85" s="73" t="s">
        <v>410</v>
      </c>
      <c r="G85" s="86" t="s">
        <v>365</v>
      </c>
      <c r="H85" s="73" t="s">
        <v>486</v>
      </c>
      <c r="I85" s="73" t="s">
        <v>127</v>
      </c>
      <c r="J85" s="73"/>
      <c r="K85" s="83">
        <v>1.3399999999979153</v>
      </c>
      <c r="L85" s="86" t="s">
        <v>129</v>
      </c>
      <c r="M85" s="87">
        <v>2.8500000000000001E-2</v>
      </c>
      <c r="N85" s="87">
        <v>1.5399999999986596E-2</v>
      </c>
      <c r="O85" s="83">
        <v>260139.02161600004</v>
      </c>
      <c r="P85" s="85">
        <v>103.26</v>
      </c>
      <c r="Q85" s="73"/>
      <c r="R85" s="83">
        <v>268.61955198400005</v>
      </c>
      <c r="S85" s="84">
        <v>6.5439926216369218E-4</v>
      </c>
      <c r="T85" s="84">
        <f t="shared" si="2"/>
        <v>1.5008176487612498E-3</v>
      </c>
      <c r="U85" s="84">
        <f>R85/'סכום נכסי הקרן'!$C$42</f>
        <v>3.6931341658931021E-4</v>
      </c>
    </row>
    <row r="86" spans="2:21">
      <c r="B86" s="76" t="s">
        <v>493</v>
      </c>
      <c r="C86" s="73" t="s">
        <v>494</v>
      </c>
      <c r="D86" s="86" t="s">
        <v>116</v>
      </c>
      <c r="E86" s="86" t="s">
        <v>309</v>
      </c>
      <c r="F86" s="73" t="s">
        <v>410</v>
      </c>
      <c r="G86" s="86" t="s">
        <v>365</v>
      </c>
      <c r="H86" s="73" t="s">
        <v>486</v>
      </c>
      <c r="I86" s="73" t="s">
        <v>127</v>
      </c>
      <c r="J86" s="73"/>
      <c r="K86" s="83">
        <v>3.2799999999964968</v>
      </c>
      <c r="L86" s="86" t="s">
        <v>129</v>
      </c>
      <c r="M86" s="87">
        <v>2.5000000000000001E-2</v>
      </c>
      <c r="N86" s="87">
        <v>1.0999999999967732E-2</v>
      </c>
      <c r="O86" s="83">
        <v>204831.97484000004</v>
      </c>
      <c r="P86" s="85">
        <v>105.9</v>
      </c>
      <c r="Q86" s="73"/>
      <c r="R86" s="83">
        <v>216.917055817</v>
      </c>
      <c r="S86" s="84">
        <v>4.6852217754638582E-4</v>
      </c>
      <c r="T86" s="84">
        <f t="shared" si="2"/>
        <v>1.2119480629126872E-3</v>
      </c>
      <c r="U86" s="84">
        <f>R86/'סכום נכסי הקרן'!$C$42</f>
        <v>2.9822988836286218E-4</v>
      </c>
    </row>
    <row r="87" spans="2:21">
      <c r="B87" s="76" t="s">
        <v>495</v>
      </c>
      <c r="C87" s="73" t="s">
        <v>496</v>
      </c>
      <c r="D87" s="86" t="s">
        <v>116</v>
      </c>
      <c r="E87" s="86" t="s">
        <v>309</v>
      </c>
      <c r="F87" s="73" t="s">
        <v>410</v>
      </c>
      <c r="G87" s="86" t="s">
        <v>365</v>
      </c>
      <c r="H87" s="73" t="s">
        <v>486</v>
      </c>
      <c r="I87" s="73" t="s">
        <v>127</v>
      </c>
      <c r="J87" s="73"/>
      <c r="K87" s="83">
        <v>4.4500000000075852</v>
      </c>
      <c r="L87" s="86" t="s">
        <v>129</v>
      </c>
      <c r="M87" s="87">
        <v>1.34E-2</v>
      </c>
      <c r="N87" s="87">
        <v>7.0000000000040993E-3</v>
      </c>
      <c r="O87" s="83">
        <v>233271.59038000004</v>
      </c>
      <c r="P87" s="85">
        <v>104.54</v>
      </c>
      <c r="Q87" s="73"/>
      <c r="R87" s="83">
        <v>243.86210248700004</v>
      </c>
      <c r="S87" s="84">
        <v>6.29594556555073E-4</v>
      </c>
      <c r="T87" s="84">
        <f t="shared" si="2"/>
        <v>1.3624940722792738E-3</v>
      </c>
      <c r="U87" s="84">
        <f>R87/'סכום נכסי הקרן'!$C$42</f>
        <v>3.3527546889621385E-4</v>
      </c>
    </row>
    <row r="88" spans="2:21">
      <c r="B88" s="76" t="s">
        <v>497</v>
      </c>
      <c r="C88" s="73" t="s">
        <v>498</v>
      </c>
      <c r="D88" s="86" t="s">
        <v>116</v>
      </c>
      <c r="E88" s="86" t="s">
        <v>309</v>
      </c>
      <c r="F88" s="73" t="s">
        <v>410</v>
      </c>
      <c r="G88" s="86" t="s">
        <v>365</v>
      </c>
      <c r="H88" s="73" t="s">
        <v>486</v>
      </c>
      <c r="I88" s="73" t="s">
        <v>127</v>
      </c>
      <c r="J88" s="73"/>
      <c r="K88" s="83">
        <v>4.309999999999623</v>
      </c>
      <c r="L88" s="86" t="s">
        <v>129</v>
      </c>
      <c r="M88" s="87">
        <v>1.95E-2</v>
      </c>
      <c r="N88" s="87">
        <v>1.3699999999992463E-2</v>
      </c>
      <c r="O88" s="83">
        <v>408155.75781600008</v>
      </c>
      <c r="P88" s="85">
        <v>104.02</v>
      </c>
      <c r="Q88" s="73"/>
      <c r="R88" s="83">
        <v>424.56363303600006</v>
      </c>
      <c r="S88" s="84">
        <v>6.2367250138607223E-4</v>
      </c>
      <c r="T88" s="84">
        <f t="shared" si="2"/>
        <v>2.3721005741256583E-3</v>
      </c>
      <c r="U88" s="84">
        <f>R88/'סכום נכסי הקרן'!$C$42</f>
        <v>5.8371419622289713E-4</v>
      </c>
    </row>
    <row r="89" spans="2:21">
      <c r="B89" s="76" t="s">
        <v>499</v>
      </c>
      <c r="C89" s="73" t="s">
        <v>500</v>
      </c>
      <c r="D89" s="86" t="s">
        <v>116</v>
      </c>
      <c r="E89" s="86" t="s">
        <v>309</v>
      </c>
      <c r="F89" s="73" t="s">
        <v>410</v>
      </c>
      <c r="G89" s="86" t="s">
        <v>365</v>
      </c>
      <c r="H89" s="73" t="s">
        <v>486</v>
      </c>
      <c r="I89" s="73" t="s">
        <v>127</v>
      </c>
      <c r="J89" s="73"/>
      <c r="K89" s="83">
        <v>7.129999999969642</v>
      </c>
      <c r="L89" s="86" t="s">
        <v>129</v>
      </c>
      <c r="M89" s="87">
        <v>1.1699999999999999E-2</v>
      </c>
      <c r="N89" s="87">
        <v>1.8299999999929942E-2</v>
      </c>
      <c r="O89" s="83">
        <v>45027.435007000007</v>
      </c>
      <c r="P89" s="85">
        <v>95.1</v>
      </c>
      <c r="Q89" s="73"/>
      <c r="R89" s="83">
        <v>42.821090710000007</v>
      </c>
      <c r="S89" s="84">
        <v>5.4929726698368251E-5</v>
      </c>
      <c r="T89" s="84">
        <f t="shared" si="2"/>
        <v>2.3924784403110894E-4</v>
      </c>
      <c r="U89" s="84">
        <f>R89/'סכום נכסי הקרן'!$C$42</f>
        <v>5.8872867575673854E-5</v>
      </c>
    </row>
    <row r="90" spans="2:21">
      <c r="B90" s="76" t="s">
        <v>501</v>
      </c>
      <c r="C90" s="73" t="s">
        <v>502</v>
      </c>
      <c r="D90" s="86" t="s">
        <v>116</v>
      </c>
      <c r="E90" s="86" t="s">
        <v>309</v>
      </c>
      <c r="F90" s="73" t="s">
        <v>410</v>
      </c>
      <c r="G90" s="86" t="s">
        <v>365</v>
      </c>
      <c r="H90" s="73" t="s">
        <v>486</v>
      </c>
      <c r="I90" s="73" t="s">
        <v>127</v>
      </c>
      <c r="J90" s="73"/>
      <c r="K90" s="83">
        <v>5.5400000000018768</v>
      </c>
      <c r="L90" s="86" t="s">
        <v>129</v>
      </c>
      <c r="M90" s="87">
        <v>3.3500000000000002E-2</v>
      </c>
      <c r="N90" s="87">
        <v>1.7200000000012251E-2</v>
      </c>
      <c r="O90" s="83">
        <v>477864.42998200009</v>
      </c>
      <c r="P90" s="85">
        <v>109.32</v>
      </c>
      <c r="Q90" s="73"/>
      <c r="R90" s="83">
        <v>522.4014161130001</v>
      </c>
      <c r="S90" s="84">
        <v>1.00525969391971E-3</v>
      </c>
      <c r="T90" s="84">
        <f t="shared" si="2"/>
        <v>2.918734914303482E-3</v>
      </c>
      <c r="U90" s="84">
        <f>R90/'סכום נכסי הקרן'!$C$42</f>
        <v>7.1822713719393589E-4</v>
      </c>
    </row>
    <row r="91" spans="2:21">
      <c r="B91" s="76" t="s">
        <v>503</v>
      </c>
      <c r="C91" s="73" t="s">
        <v>504</v>
      </c>
      <c r="D91" s="86" t="s">
        <v>116</v>
      </c>
      <c r="E91" s="86" t="s">
        <v>309</v>
      </c>
      <c r="F91" s="73" t="s">
        <v>326</v>
      </c>
      <c r="G91" s="86" t="s">
        <v>319</v>
      </c>
      <c r="H91" s="73" t="s">
        <v>486</v>
      </c>
      <c r="I91" s="73" t="s">
        <v>127</v>
      </c>
      <c r="J91" s="73"/>
      <c r="K91" s="83">
        <v>0.73999999999943666</v>
      </c>
      <c r="L91" s="86" t="s">
        <v>129</v>
      </c>
      <c r="M91" s="87">
        <v>2.7999999999999997E-2</v>
      </c>
      <c r="N91" s="87">
        <v>2.2799999999998124E-2</v>
      </c>
      <c r="O91" s="83">
        <v>20.795442000000001</v>
      </c>
      <c r="P91" s="85">
        <v>5121399</v>
      </c>
      <c r="Q91" s="73"/>
      <c r="R91" s="83">
        <v>1065.0175397400001</v>
      </c>
      <c r="S91" s="84">
        <v>1.1757472720076894E-3</v>
      </c>
      <c r="T91" s="84">
        <f t="shared" si="2"/>
        <v>5.9504124255902423E-3</v>
      </c>
      <c r="U91" s="84">
        <f>R91/'סכום נכסי הקרן'!$C$42</f>
        <v>1.4642466023930707E-3</v>
      </c>
    </row>
    <row r="92" spans="2:21">
      <c r="B92" s="76" t="s">
        <v>505</v>
      </c>
      <c r="C92" s="73" t="s">
        <v>506</v>
      </c>
      <c r="D92" s="86" t="s">
        <v>116</v>
      </c>
      <c r="E92" s="86" t="s">
        <v>309</v>
      </c>
      <c r="F92" s="73" t="s">
        <v>326</v>
      </c>
      <c r="G92" s="86" t="s">
        <v>319</v>
      </c>
      <c r="H92" s="73" t="s">
        <v>486</v>
      </c>
      <c r="I92" s="73" t="s">
        <v>127</v>
      </c>
      <c r="J92" s="73"/>
      <c r="K92" s="83">
        <v>1.9900000000097109</v>
      </c>
      <c r="L92" s="86" t="s">
        <v>129</v>
      </c>
      <c r="M92" s="87">
        <v>1.49E-2</v>
      </c>
      <c r="N92" s="87">
        <v>1.7400000000097109E-2</v>
      </c>
      <c r="O92" s="83">
        <v>1.1307360000000002</v>
      </c>
      <c r="P92" s="85">
        <v>5024754</v>
      </c>
      <c r="Q92" s="83">
        <v>0.85082258700000013</v>
      </c>
      <c r="R92" s="83">
        <v>57.667543856000002</v>
      </c>
      <c r="S92" s="84">
        <v>1.8696031746031749E-4</v>
      </c>
      <c r="T92" s="84">
        <f t="shared" si="2"/>
        <v>3.221972002430907E-4</v>
      </c>
      <c r="U92" s="84">
        <f>R92/'סכום נכסי הקרן'!$C$42</f>
        <v>7.9284614580258831E-5</v>
      </c>
    </row>
    <row r="93" spans="2:21">
      <c r="B93" s="76" t="s">
        <v>507</v>
      </c>
      <c r="C93" s="73" t="s">
        <v>508</v>
      </c>
      <c r="D93" s="86" t="s">
        <v>116</v>
      </c>
      <c r="E93" s="86" t="s">
        <v>309</v>
      </c>
      <c r="F93" s="73" t="s">
        <v>326</v>
      </c>
      <c r="G93" s="86" t="s">
        <v>319</v>
      </c>
      <c r="H93" s="73" t="s">
        <v>486</v>
      </c>
      <c r="I93" s="73" t="s">
        <v>127</v>
      </c>
      <c r="J93" s="73"/>
      <c r="K93" s="83">
        <v>3.650000000008276</v>
      </c>
      <c r="L93" s="86" t="s">
        <v>129</v>
      </c>
      <c r="M93" s="87">
        <v>2.2000000000000002E-2</v>
      </c>
      <c r="N93" s="87">
        <v>2.4800000000044137E-2</v>
      </c>
      <c r="O93" s="83">
        <v>4.7377220000000007</v>
      </c>
      <c r="P93" s="85">
        <v>4973591</v>
      </c>
      <c r="Q93" s="73"/>
      <c r="R93" s="83">
        <v>235.63492237700004</v>
      </c>
      <c r="S93" s="84">
        <v>9.4114461660707203E-4</v>
      </c>
      <c r="T93" s="84">
        <f t="shared" si="2"/>
        <v>1.3165275854117766E-3</v>
      </c>
      <c r="U93" s="84">
        <f>R93/'סכום נכסי הקרן'!$C$42</f>
        <v>3.2396427440989183E-4</v>
      </c>
    </row>
    <row r="94" spans="2:21">
      <c r="B94" s="76" t="s">
        <v>509</v>
      </c>
      <c r="C94" s="73" t="s">
        <v>510</v>
      </c>
      <c r="D94" s="86" t="s">
        <v>116</v>
      </c>
      <c r="E94" s="86" t="s">
        <v>309</v>
      </c>
      <c r="F94" s="73" t="s">
        <v>326</v>
      </c>
      <c r="G94" s="86" t="s">
        <v>319</v>
      </c>
      <c r="H94" s="73" t="s">
        <v>486</v>
      </c>
      <c r="I94" s="73" t="s">
        <v>127</v>
      </c>
      <c r="J94" s="73"/>
      <c r="K94" s="83">
        <v>5.400000000040472</v>
      </c>
      <c r="L94" s="86" t="s">
        <v>129</v>
      </c>
      <c r="M94" s="87">
        <v>2.3199999999999998E-2</v>
      </c>
      <c r="N94" s="87">
        <v>2.2100000000116915E-2</v>
      </c>
      <c r="O94" s="83">
        <v>0.87805800000000023</v>
      </c>
      <c r="P94" s="85">
        <v>5065210</v>
      </c>
      <c r="Q94" s="73"/>
      <c r="R94" s="83">
        <v>44.475470588</v>
      </c>
      <c r="S94" s="84">
        <v>1.4634300000000003E-4</v>
      </c>
      <c r="T94" s="84">
        <f t="shared" si="2"/>
        <v>2.484911120669583E-4</v>
      </c>
      <c r="U94" s="84">
        <f>R94/'סכום נכסי הקרן'!$C$42</f>
        <v>6.1147402994142481E-5</v>
      </c>
    </row>
    <row r="95" spans="2:21">
      <c r="B95" s="76" t="s">
        <v>511</v>
      </c>
      <c r="C95" s="73" t="s">
        <v>512</v>
      </c>
      <c r="D95" s="86" t="s">
        <v>116</v>
      </c>
      <c r="E95" s="86" t="s">
        <v>309</v>
      </c>
      <c r="F95" s="73" t="s">
        <v>513</v>
      </c>
      <c r="G95" s="86" t="s">
        <v>319</v>
      </c>
      <c r="H95" s="73" t="s">
        <v>486</v>
      </c>
      <c r="I95" s="73" t="s">
        <v>127</v>
      </c>
      <c r="J95" s="73"/>
      <c r="K95" s="83">
        <v>4.8599999999984851</v>
      </c>
      <c r="L95" s="86" t="s">
        <v>129</v>
      </c>
      <c r="M95" s="87">
        <v>1.46E-2</v>
      </c>
      <c r="N95" s="87">
        <v>2.5799999999987489E-2</v>
      </c>
      <c r="O95" s="83">
        <v>25.438410000000005</v>
      </c>
      <c r="P95" s="85">
        <v>4774711</v>
      </c>
      <c r="Q95" s="73"/>
      <c r="R95" s="83">
        <v>1214.610521694</v>
      </c>
      <c r="S95" s="84">
        <v>9.5514624713701065E-4</v>
      </c>
      <c r="T95" s="84">
        <f t="shared" si="2"/>
        <v>6.7862108095468904E-3</v>
      </c>
      <c r="U95" s="84">
        <f>R95/'סכום נכסי הקרן'!$C$42</f>
        <v>1.6699155302695695E-3</v>
      </c>
    </row>
    <row r="96" spans="2:21">
      <c r="B96" s="76" t="s">
        <v>514</v>
      </c>
      <c r="C96" s="73" t="s">
        <v>515</v>
      </c>
      <c r="D96" s="86" t="s">
        <v>116</v>
      </c>
      <c r="E96" s="86" t="s">
        <v>309</v>
      </c>
      <c r="F96" s="73" t="s">
        <v>513</v>
      </c>
      <c r="G96" s="86" t="s">
        <v>319</v>
      </c>
      <c r="H96" s="73" t="s">
        <v>486</v>
      </c>
      <c r="I96" s="73" t="s">
        <v>127</v>
      </c>
      <c r="J96" s="73"/>
      <c r="K96" s="83">
        <v>5.4</v>
      </c>
      <c r="L96" s="86" t="s">
        <v>129</v>
      </c>
      <c r="M96" s="87">
        <v>2.4199999999999999E-2</v>
      </c>
      <c r="N96" s="87">
        <v>2.5100000000001583E-2</v>
      </c>
      <c r="O96" s="83">
        <v>18.950889000000004</v>
      </c>
      <c r="P96" s="85">
        <v>5015000</v>
      </c>
      <c r="Q96" s="73"/>
      <c r="R96" s="83">
        <v>950.3871444350001</v>
      </c>
      <c r="S96" s="84">
        <v>2.151554155313352E-3</v>
      </c>
      <c r="T96" s="84">
        <f t="shared" si="2"/>
        <v>5.3099552470730581E-3</v>
      </c>
      <c r="U96" s="84">
        <f>R96/'סכום נכסי הקרן'!$C$42</f>
        <v>1.3066462243774214E-3</v>
      </c>
    </row>
    <row r="97" spans="2:21">
      <c r="B97" s="76" t="s">
        <v>516</v>
      </c>
      <c r="C97" s="73" t="s">
        <v>517</v>
      </c>
      <c r="D97" s="86" t="s">
        <v>116</v>
      </c>
      <c r="E97" s="86" t="s">
        <v>309</v>
      </c>
      <c r="F97" s="73" t="s">
        <v>518</v>
      </c>
      <c r="G97" s="86" t="s">
        <v>425</v>
      </c>
      <c r="H97" s="73" t="s">
        <v>482</v>
      </c>
      <c r="I97" s="73" t="s">
        <v>313</v>
      </c>
      <c r="J97" s="73"/>
      <c r="K97" s="83">
        <v>7.7000000000073658</v>
      </c>
      <c r="L97" s="86" t="s">
        <v>129</v>
      </c>
      <c r="M97" s="87">
        <v>4.4000000000000003E-3</v>
      </c>
      <c r="N97" s="87">
        <v>9.4000000000204007E-3</v>
      </c>
      <c r="O97" s="83">
        <v>366567.6</v>
      </c>
      <c r="P97" s="85">
        <v>96.28</v>
      </c>
      <c r="Q97" s="73"/>
      <c r="R97" s="83">
        <v>352.93128876200007</v>
      </c>
      <c r="S97" s="84">
        <v>6.1094600000000002E-4</v>
      </c>
      <c r="T97" s="84">
        <f t="shared" si="2"/>
        <v>1.9718799434436276E-3</v>
      </c>
      <c r="U97" s="84">
        <f>R97/'סכום נכסי הקרן'!$C$42</f>
        <v>4.8522998088287454E-4</v>
      </c>
    </row>
    <row r="98" spans="2:21">
      <c r="B98" s="76" t="s">
        <v>519</v>
      </c>
      <c r="C98" s="73" t="s">
        <v>520</v>
      </c>
      <c r="D98" s="86" t="s">
        <v>116</v>
      </c>
      <c r="E98" s="86" t="s">
        <v>309</v>
      </c>
      <c r="F98" s="73" t="s">
        <v>424</v>
      </c>
      <c r="G98" s="86" t="s">
        <v>425</v>
      </c>
      <c r="H98" s="73" t="s">
        <v>482</v>
      </c>
      <c r="I98" s="73" t="s">
        <v>313</v>
      </c>
      <c r="J98" s="73"/>
      <c r="K98" s="83">
        <v>2.5299999999977163</v>
      </c>
      <c r="L98" s="86" t="s">
        <v>129</v>
      </c>
      <c r="M98" s="87">
        <v>3.85E-2</v>
      </c>
      <c r="N98" s="87">
        <v>3.4000000000041519E-3</v>
      </c>
      <c r="O98" s="83">
        <v>210898.46755800006</v>
      </c>
      <c r="P98" s="85">
        <v>114.2</v>
      </c>
      <c r="Q98" s="73"/>
      <c r="R98" s="83">
        <v>240.84604903500005</v>
      </c>
      <c r="S98" s="84">
        <v>8.8040582101507668E-4</v>
      </c>
      <c r="T98" s="84">
        <f t="shared" si="2"/>
        <v>1.3456429301455899E-3</v>
      </c>
      <c r="U98" s="84">
        <f>R98/'סכום נכסי הקרן'!$C$42</f>
        <v>3.3112882731056915E-4</v>
      </c>
    </row>
    <row r="99" spans="2:21">
      <c r="B99" s="76" t="s">
        <v>521</v>
      </c>
      <c r="C99" s="73" t="s">
        <v>522</v>
      </c>
      <c r="D99" s="86" t="s">
        <v>116</v>
      </c>
      <c r="E99" s="86" t="s">
        <v>309</v>
      </c>
      <c r="F99" s="73" t="s">
        <v>424</v>
      </c>
      <c r="G99" s="86" t="s">
        <v>425</v>
      </c>
      <c r="H99" s="73" t="s">
        <v>482</v>
      </c>
      <c r="I99" s="73" t="s">
        <v>313</v>
      </c>
      <c r="J99" s="73"/>
      <c r="K99" s="83">
        <v>0.64999999999921232</v>
      </c>
      <c r="L99" s="86" t="s">
        <v>129</v>
      </c>
      <c r="M99" s="87">
        <v>3.9E-2</v>
      </c>
      <c r="N99" s="87">
        <v>1.2000000000015755E-2</v>
      </c>
      <c r="O99" s="83">
        <v>227375.91810300003</v>
      </c>
      <c r="P99" s="85">
        <v>111.67</v>
      </c>
      <c r="Q99" s="73"/>
      <c r="R99" s="83">
        <v>253.91067732800002</v>
      </c>
      <c r="S99" s="84">
        <v>5.6981804264815534E-4</v>
      </c>
      <c r="T99" s="84">
        <f t="shared" si="2"/>
        <v>1.4186369641681314E-3</v>
      </c>
      <c r="U99" s="84">
        <f>R99/'סכום נכסי הקרן'!$C$42</f>
        <v>3.4909082030668801E-4</v>
      </c>
    </row>
    <row r="100" spans="2:21">
      <c r="B100" s="76" t="s">
        <v>523</v>
      </c>
      <c r="C100" s="73" t="s">
        <v>524</v>
      </c>
      <c r="D100" s="86" t="s">
        <v>116</v>
      </c>
      <c r="E100" s="86" t="s">
        <v>309</v>
      </c>
      <c r="F100" s="73" t="s">
        <v>424</v>
      </c>
      <c r="G100" s="86" t="s">
        <v>425</v>
      </c>
      <c r="H100" s="73" t="s">
        <v>482</v>
      </c>
      <c r="I100" s="73" t="s">
        <v>313</v>
      </c>
      <c r="J100" s="73"/>
      <c r="K100" s="83">
        <v>3.4299999999985347</v>
      </c>
      <c r="L100" s="86" t="s">
        <v>129</v>
      </c>
      <c r="M100" s="87">
        <v>3.85E-2</v>
      </c>
      <c r="N100" s="87">
        <v>2.1999999999871788E-3</v>
      </c>
      <c r="O100" s="83">
        <v>184623.33893900004</v>
      </c>
      <c r="P100" s="85">
        <v>118.29</v>
      </c>
      <c r="Q100" s="73"/>
      <c r="R100" s="83">
        <v>218.39094642400005</v>
      </c>
      <c r="S100" s="84">
        <v>7.3849335575600018E-4</v>
      </c>
      <c r="T100" s="84">
        <f t="shared" si="2"/>
        <v>1.2201829103725655E-3</v>
      </c>
      <c r="U100" s="84">
        <f>R100/'סכום נכסי הקרן'!$C$42</f>
        <v>3.0025627688048761E-4</v>
      </c>
    </row>
    <row r="101" spans="2:21">
      <c r="B101" s="76" t="s">
        <v>525</v>
      </c>
      <c r="C101" s="73" t="s">
        <v>526</v>
      </c>
      <c r="D101" s="86" t="s">
        <v>116</v>
      </c>
      <c r="E101" s="86" t="s">
        <v>309</v>
      </c>
      <c r="F101" s="73" t="s">
        <v>527</v>
      </c>
      <c r="G101" s="86" t="s">
        <v>319</v>
      </c>
      <c r="H101" s="73" t="s">
        <v>486</v>
      </c>
      <c r="I101" s="73" t="s">
        <v>127</v>
      </c>
      <c r="J101" s="73"/>
      <c r="K101" s="83">
        <v>0.75000000000000011</v>
      </c>
      <c r="L101" s="86" t="s">
        <v>129</v>
      </c>
      <c r="M101" s="87">
        <v>0.02</v>
      </c>
      <c r="N101" s="87">
        <v>-1.7800000000002047E-2</v>
      </c>
      <c r="O101" s="83">
        <v>184083.208667</v>
      </c>
      <c r="P101" s="85">
        <v>106.28</v>
      </c>
      <c r="Q101" s="73"/>
      <c r="R101" s="83">
        <v>195.64364123200002</v>
      </c>
      <c r="S101" s="84">
        <v>6.4706207957164171E-4</v>
      </c>
      <c r="T101" s="84">
        <f t="shared" si="2"/>
        <v>1.0930903110373334E-3</v>
      </c>
      <c r="U101" s="84">
        <f>R101/'סכום נכסי הקרן'!$C$42</f>
        <v>2.6898198974610333E-4</v>
      </c>
    </row>
    <row r="102" spans="2:21">
      <c r="B102" s="76" t="s">
        <v>528</v>
      </c>
      <c r="C102" s="73" t="s">
        <v>529</v>
      </c>
      <c r="D102" s="86" t="s">
        <v>116</v>
      </c>
      <c r="E102" s="86" t="s">
        <v>309</v>
      </c>
      <c r="F102" s="73" t="s">
        <v>436</v>
      </c>
      <c r="G102" s="86" t="s">
        <v>365</v>
      </c>
      <c r="H102" s="73" t="s">
        <v>486</v>
      </c>
      <c r="I102" s="73" t="s">
        <v>127</v>
      </c>
      <c r="J102" s="73"/>
      <c r="K102" s="83">
        <v>6.1600000000019088</v>
      </c>
      <c r="L102" s="86" t="s">
        <v>129</v>
      </c>
      <c r="M102" s="87">
        <v>2.4E-2</v>
      </c>
      <c r="N102" s="87">
        <v>1.070000000001124E-2</v>
      </c>
      <c r="O102" s="83">
        <v>591526.62275300012</v>
      </c>
      <c r="P102" s="85">
        <v>109.8</v>
      </c>
      <c r="Q102" s="73"/>
      <c r="R102" s="83">
        <v>649.49621936100016</v>
      </c>
      <c r="S102" s="84">
        <v>1.1362060301727322E-3</v>
      </c>
      <c r="T102" s="84">
        <f t="shared" si="2"/>
        <v>3.6288326058959339E-3</v>
      </c>
      <c r="U102" s="84">
        <f>R102/'סכום נכסי הקרן'!$C$42</f>
        <v>8.929642911783966E-4</v>
      </c>
    </row>
    <row r="103" spans="2:21">
      <c r="B103" s="76" t="s">
        <v>530</v>
      </c>
      <c r="C103" s="73" t="s">
        <v>531</v>
      </c>
      <c r="D103" s="86" t="s">
        <v>116</v>
      </c>
      <c r="E103" s="86" t="s">
        <v>309</v>
      </c>
      <c r="F103" s="73" t="s">
        <v>436</v>
      </c>
      <c r="G103" s="86" t="s">
        <v>365</v>
      </c>
      <c r="H103" s="73" t="s">
        <v>486</v>
      </c>
      <c r="I103" s="73" t="s">
        <v>127</v>
      </c>
      <c r="J103" s="73"/>
      <c r="K103" s="83">
        <v>1.9600000000542228</v>
      </c>
      <c r="L103" s="86" t="s">
        <v>129</v>
      </c>
      <c r="M103" s="87">
        <v>3.4799999999999998E-2</v>
      </c>
      <c r="N103" s="87">
        <v>1.2500000000451856E-2</v>
      </c>
      <c r="O103" s="83">
        <v>10560.63752</v>
      </c>
      <c r="P103" s="85">
        <v>104.78</v>
      </c>
      <c r="Q103" s="73"/>
      <c r="R103" s="83">
        <v>11.065435990000001</v>
      </c>
      <c r="S103" s="84">
        <v>2.5805276944622276E-5</v>
      </c>
      <c r="T103" s="84">
        <f t="shared" si="2"/>
        <v>6.1824247350465017E-5</v>
      </c>
      <c r="U103" s="84">
        <f>R103/'סכום נכסי הקרן'!$C$42</f>
        <v>1.5213389871786512E-5</v>
      </c>
    </row>
    <row r="104" spans="2:21">
      <c r="B104" s="76" t="s">
        <v>532</v>
      </c>
      <c r="C104" s="73" t="s">
        <v>533</v>
      </c>
      <c r="D104" s="86" t="s">
        <v>116</v>
      </c>
      <c r="E104" s="86" t="s">
        <v>309</v>
      </c>
      <c r="F104" s="73" t="s">
        <v>441</v>
      </c>
      <c r="G104" s="86" t="s">
        <v>425</v>
      </c>
      <c r="H104" s="73" t="s">
        <v>486</v>
      </c>
      <c r="I104" s="73" t="s">
        <v>127</v>
      </c>
      <c r="J104" s="73"/>
      <c r="K104" s="83">
        <v>4.5799999999947643</v>
      </c>
      <c r="L104" s="86" t="s">
        <v>129</v>
      </c>
      <c r="M104" s="87">
        <v>2.4799999999999999E-2</v>
      </c>
      <c r="N104" s="87">
        <v>7.0999999999770977E-3</v>
      </c>
      <c r="O104" s="83">
        <v>280419.87017400004</v>
      </c>
      <c r="P104" s="85">
        <v>109</v>
      </c>
      <c r="Q104" s="73"/>
      <c r="R104" s="83">
        <v>305.6576707700001</v>
      </c>
      <c r="S104" s="84">
        <v>6.6217001378115722E-4</v>
      </c>
      <c r="T104" s="84">
        <f t="shared" si="2"/>
        <v>1.707755162953275E-3</v>
      </c>
      <c r="U104" s="84">
        <f>R104/'סכום נכסי הקרן'!$C$42</f>
        <v>4.2023552591407426E-4</v>
      </c>
    </row>
    <row r="105" spans="2:21">
      <c r="B105" s="76" t="s">
        <v>534</v>
      </c>
      <c r="C105" s="73" t="s">
        <v>535</v>
      </c>
      <c r="D105" s="86" t="s">
        <v>116</v>
      </c>
      <c r="E105" s="86" t="s">
        <v>309</v>
      </c>
      <c r="F105" s="73" t="s">
        <v>452</v>
      </c>
      <c r="G105" s="86" t="s">
        <v>365</v>
      </c>
      <c r="H105" s="73" t="s">
        <v>482</v>
      </c>
      <c r="I105" s="73" t="s">
        <v>313</v>
      </c>
      <c r="J105" s="73"/>
      <c r="K105" s="83">
        <v>5.8200000000309764</v>
      </c>
      <c r="L105" s="86" t="s">
        <v>129</v>
      </c>
      <c r="M105" s="87">
        <v>2.81E-2</v>
      </c>
      <c r="N105" s="87">
        <v>1.3099999999988936E-2</v>
      </c>
      <c r="O105" s="83">
        <v>48868.357507000008</v>
      </c>
      <c r="P105" s="85">
        <v>110.98</v>
      </c>
      <c r="Q105" s="73"/>
      <c r="R105" s="83">
        <v>54.234105426000006</v>
      </c>
      <c r="S105" s="84">
        <v>9.8258477354600679E-5</v>
      </c>
      <c r="T105" s="84">
        <f t="shared" si="2"/>
        <v>3.0301406575559801E-4</v>
      </c>
      <c r="U105" s="84">
        <f>R105/'סכום נכסי הקרן'!$C$42</f>
        <v>7.4564128421053779E-5</v>
      </c>
    </row>
    <row r="106" spans="2:21">
      <c r="B106" s="76" t="s">
        <v>536</v>
      </c>
      <c r="C106" s="73" t="s">
        <v>537</v>
      </c>
      <c r="D106" s="86" t="s">
        <v>116</v>
      </c>
      <c r="E106" s="86" t="s">
        <v>309</v>
      </c>
      <c r="F106" s="73" t="s">
        <v>452</v>
      </c>
      <c r="G106" s="86" t="s">
        <v>365</v>
      </c>
      <c r="H106" s="73" t="s">
        <v>482</v>
      </c>
      <c r="I106" s="73" t="s">
        <v>313</v>
      </c>
      <c r="J106" s="73"/>
      <c r="K106" s="83">
        <v>3.9799999999990114</v>
      </c>
      <c r="L106" s="86" t="s">
        <v>129</v>
      </c>
      <c r="M106" s="87">
        <v>3.7000000000000005E-2</v>
      </c>
      <c r="N106" s="87">
        <v>1.2899999999966818E-2</v>
      </c>
      <c r="O106" s="83">
        <v>127736.67228000001</v>
      </c>
      <c r="P106" s="85">
        <v>110.89</v>
      </c>
      <c r="Q106" s="73"/>
      <c r="R106" s="83">
        <v>141.64719844300004</v>
      </c>
      <c r="S106" s="84">
        <v>2.1236724680063628E-4</v>
      </c>
      <c r="T106" s="84">
        <f t="shared" si="2"/>
        <v>7.9140410201229098E-4</v>
      </c>
      <c r="U106" s="84">
        <f>R106/'סכום נכסי הקרן'!$C$42</f>
        <v>1.947446134166893E-4</v>
      </c>
    </row>
    <row r="107" spans="2:21">
      <c r="B107" s="76" t="s">
        <v>538</v>
      </c>
      <c r="C107" s="73" t="s">
        <v>539</v>
      </c>
      <c r="D107" s="86" t="s">
        <v>116</v>
      </c>
      <c r="E107" s="86" t="s">
        <v>309</v>
      </c>
      <c r="F107" s="73" t="s">
        <v>452</v>
      </c>
      <c r="G107" s="86" t="s">
        <v>365</v>
      </c>
      <c r="H107" s="73" t="s">
        <v>482</v>
      </c>
      <c r="I107" s="73" t="s">
        <v>313</v>
      </c>
      <c r="J107" s="73"/>
      <c r="K107" s="83">
        <v>2.9899999999915123</v>
      </c>
      <c r="L107" s="86" t="s">
        <v>129</v>
      </c>
      <c r="M107" s="87">
        <v>4.4000000000000004E-2</v>
      </c>
      <c r="N107" s="87">
        <v>1.1799999999641639E-2</v>
      </c>
      <c r="O107" s="83">
        <v>9538.4481880000021</v>
      </c>
      <c r="P107" s="85">
        <v>111.17</v>
      </c>
      <c r="Q107" s="73"/>
      <c r="R107" s="83">
        <v>10.603893291000002</v>
      </c>
      <c r="S107" s="84">
        <v>4.2899397746032674E-5</v>
      </c>
      <c r="T107" s="84">
        <f t="shared" ref="T107:T138" si="3">R107/$R$11</f>
        <v>5.9245539199103945E-5</v>
      </c>
      <c r="U107" s="84">
        <f>R107/'סכום נכסי הקרן'!$C$42</f>
        <v>1.4578834755412503E-5</v>
      </c>
    </row>
    <row r="108" spans="2:21">
      <c r="B108" s="76" t="s">
        <v>540</v>
      </c>
      <c r="C108" s="73" t="s">
        <v>541</v>
      </c>
      <c r="D108" s="86" t="s">
        <v>116</v>
      </c>
      <c r="E108" s="86" t="s">
        <v>309</v>
      </c>
      <c r="F108" s="73" t="s">
        <v>452</v>
      </c>
      <c r="G108" s="86" t="s">
        <v>365</v>
      </c>
      <c r="H108" s="73" t="s">
        <v>482</v>
      </c>
      <c r="I108" s="73" t="s">
        <v>313</v>
      </c>
      <c r="J108" s="73"/>
      <c r="K108" s="83">
        <v>5.9200000000035855</v>
      </c>
      <c r="L108" s="86" t="s">
        <v>129</v>
      </c>
      <c r="M108" s="87">
        <v>2.6000000000000002E-2</v>
      </c>
      <c r="N108" s="87">
        <v>1.3200000000003258E-2</v>
      </c>
      <c r="O108" s="83">
        <v>562766.04868700006</v>
      </c>
      <c r="P108" s="85">
        <v>109.01</v>
      </c>
      <c r="Q108" s="73"/>
      <c r="R108" s="83">
        <v>613.4712757650002</v>
      </c>
      <c r="S108" s="84">
        <v>9.9819230566357557E-4</v>
      </c>
      <c r="T108" s="84">
        <f t="shared" si="3"/>
        <v>3.427555853160803E-3</v>
      </c>
      <c r="U108" s="84">
        <f>R108/'סכום נכסי הקרן'!$C$42</f>
        <v>8.4343515264916405E-4</v>
      </c>
    </row>
    <row r="109" spans="2:21">
      <c r="B109" s="76" t="s">
        <v>542</v>
      </c>
      <c r="C109" s="73" t="s">
        <v>543</v>
      </c>
      <c r="D109" s="86" t="s">
        <v>116</v>
      </c>
      <c r="E109" s="86" t="s">
        <v>309</v>
      </c>
      <c r="F109" s="73" t="s">
        <v>544</v>
      </c>
      <c r="G109" s="86" t="s">
        <v>365</v>
      </c>
      <c r="H109" s="73" t="s">
        <v>482</v>
      </c>
      <c r="I109" s="73" t="s">
        <v>313</v>
      </c>
      <c r="J109" s="73"/>
      <c r="K109" s="83">
        <v>5.1200000000003145</v>
      </c>
      <c r="L109" s="86" t="s">
        <v>129</v>
      </c>
      <c r="M109" s="87">
        <v>1.3999999999999999E-2</v>
      </c>
      <c r="N109" s="87">
        <v>0.01</v>
      </c>
      <c r="O109" s="83">
        <v>618151.85147300013</v>
      </c>
      <c r="P109" s="85">
        <v>102.57</v>
      </c>
      <c r="Q109" s="73"/>
      <c r="R109" s="83">
        <v>634.03835674000004</v>
      </c>
      <c r="S109" s="84">
        <v>9.3858465149256021E-4</v>
      </c>
      <c r="T109" s="84">
        <f t="shared" si="3"/>
        <v>3.5424672134203123E-3</v>
      </c>
      <c r="U109" s="84">
        <f>R109/'סכום נכסי הקרן'!$C$42</f>
        <v>8.7171194370195616E-4</v>
      </c>
    </row>
    <row r="110" spans="2:21">
      <c r="B110" s="76" t="s">
        <v>545</v>
      </c>
      <c r="C110" s="73" t="s">
        <v>546</v>
      </c>
      <c r="D110" s="86" t="s">
        <v>116</v>
      </c>
      <c r="E110" s="86" t="s">
        <v>309</v>
      </c>
      <c r="F110" s="73" t="s">
        <v>335</v>
      </c>
      <c r="G110" s="86" t="s">
        <v>319</v>
      </c>
      <c r="H110" s="73" t="s">
        <v>486</v>
      </c>
      <c r="I110" s="73" t="s">
        <v>127</v>
      </c>
      <c r="J110" s="73"/>
      <c r="K110" s="83">
        <v>2.9500000000012134</v>
      </c>
      <c r="L110" s="86" t="s">
        <v>129</v>
      </c>
      <c r="M110" s="87">
        <v>1.8200000000000001E-2</v>
      </c>
      <c r="N110" s="87">
        <v>1.7600000000000001E-2</v>
      </c>
      <c r="O110" s="83">
        <v>12.166471000000001</v>
      </c>
      <c r="P110" s="85">
        <v>5079999</v>
      </c>
      <c r="Q110" s="73"/>
      <c r="R110" s="83">
        <v>618.05660357500005</v>
      </c>
      <c r="S110" s="84">
        <v>8.5613053268594763E-4</v>
      </c>
      <c r="T110" s="84">
        <f t="shared" si="3"/>
        <v>3.4531747660499637E-3</v>
      </c>
      <c r="U110" s="84">
        <f>R110/'סכום נכסי הקרן'!$C$42</f>
        <v>8.4973932175072629E-4</v>
      </c>
    </row>
    <row r="111" spans="2:21">
      <c r="B111" s="76" t="s">
        <v>547</v>
      </c>
      <c r="C111" s="73" t="s">
        <v>548</v>
      </c>
      <c r="D111" s="86" t="s">
        <v>116</v>
      </c>
      <c r="E111" s="86" t="s">
        <v>309</v>
      </c>
      <c r="F111" s="73" t="s">
        <v>335</v>
      </c>
      <c r="G111" s="86" t="s">
        <v>319</v>
      </c>
      <c r="H111" s="73" t="s">
        <v>486</v>
      </c>
      <c r="I111" s="73" t="s">
        <v>127</v>
      </c>
      <c r="J111" s="73"/>
      <c r="K111" s="83">
        <v>2.1800000000017268</v>
      </c>
      <c r="L111" s="86" t="s">
        <v>129</v>
      </c>
      <c r="M111" s="87">
        <v>1.06E-2</v>
      </c>
      <c r="N111" s="87">
        <v>2.1900000000008631E-2</v>
      </c>
      <c r="O111" s="83">
        <v>15.160711000000001</v>
      </c>
      <c r="P111" s="85">
        <v>4965000</v>
      </c>
      <c r="Q111" s="73"/>
      <c r="R111" s="83">
        <v>752.72931796500018</v>
      </c>
      <c r="S111" s="84">
        <v>1.1164821415420871E-3</v>
      </c>
      <c r="T111" s="84">
        <f t="shared" si="3"/>
        <v>4.2056113815913902E-3</v>
      </c>
      <c r="U111" s="84">
        <f>R111/'סכום נכסי הקרן'!$C$42</f>
        <v>1.0348950183684087E-3</v>
      </c>
    </row>
    <row r="112" spans="2:21">
      <c r="B112" s="76" t="s">
        <v>549</v>
      </c>
      <c r="C112" s="73" t="s">
        <v>550</v>
      </c>
      <c r="D112" s="86" t="s">
        <v>116</v>
      </c>
      <c r="E112" s="86" t="s">
        <v>309</v>
      </c>
      <c r="F112" s="73" t="s">
        <v>335</v>
      </c>
      <c r="G112" s="86" t="s">
        <v>319</v>
      </c>
      <c r="H112" s="73" t="s">
        <v>486</v>
      </c>
      <c r="I112" s="73" t="s">
        <v>127</v>
      </c>
      <c r="J112" s="73"/>
      <c r="K112" s="83">
        <v>4.0500000000009075</v>
      </c>
      <c r="L112" s="86" t="s">
        <v>129</v>
      </c>
      <c r="M112" s="87">
        <v>1.89E-2</v>
      </c>
      <c r="N112" s="87">
        <v>2.2800000000004355E-2</v>
      </c>
      <c r="O112" s="83">
        <v>27.977829</v>
      </c>
      <c r="P112" s="85">
        <v>4921791</v>
      </c>
      <c r="Q112" s="73"/>
      <c r="R112" s="83">
        <v>1377.0102924550004</v>
      </c>
      <c r="S112" s="84">
        <v>1.2835044040737681E-3</v>
      </c>
      <c r="T112" s="84">
        <f t="shared" si="3"/>
        <v>7.6935626397197296E-3</v>
      </c>
      <c r="U112" s="84">
        <f>R112/'סכום נכסי הקרן'!$C$42</f>
        <v>1.8931919587725783E-3</v>
      </c>
    </row>
    <row r="113" spans="2:21">
      <c r="B113" s="76" t="s">
        <v>551</v>
      </c>
      <c r="C113" s="73" t="s">
        <v>552</v>
      </c>
      <c r="D113" s="86" t="s">
        <v>116</v>
      </c>
      <c r="E113" s="86" t="s">
        <v>309</v>
      </c>
      <c r="F113" s="73" t="s">
        <v>553</v>
      </c>
      <c r="G113" s="86" t="s">
        <v>319</v>
      </c>
      <c r="H113" s="73" t="s">
        <v>482</v>
      </c>
      <c r="I113" s="73" t="s">
        <v>313</v>
      </c>
      <c r="J113" s="73"/>
      <c r="K113" s="83">
        <v>1.2300000000002247</v>
      </c>
      <c r="L113" s="86" t="s">
        <v>129</v>
      </c>
      <c r="M113" s="87">
        <v>4.4999999999999998E-2</v>
      </c>
      <c r="N113" s="87">
        <v>1.869999999999989E-2</v>
      </c>
      <c r="O113" s="83">
        <v>1484240.0936030003</v>
      </c>
      <c r="P113" s="85">
        <v>124.49</v>
      </c>
      <c r="Q113" s="83">
        <v>20.133296363000007</v>
      </c>
      <c r="R113" s="83">
        <v>1867.8637622460005</v>
      </c>
      <c r="S113" s="84">
        <v>8.7206450250973009E-4</v>
      </c>
      <c r="T113" s="84">
        <f t="shared" si="3"/>
        <v>1.043603445525574E-2</v>
      </c>
      <c r="U113" s="84">
        <f>R113/'סכום נכסי הקרן'!$C$42</f>
        <v>2.5680451875652079E-3</v>
      </c>
    </row>
    <row r="114" spans="2:21">
      <c r="B114" s="76" t="s">
        <v>554</v>
      </c>
      <c r="C114" s="73" t="s">
        <v>555</v>
      </c>
      <c r="D114" s="86" t="s">
        <v>116</v>
      </c>
      <c r="E114" s="86" t="s">
        <v>309</v>
      </c>
      <c r="F114" s="73" t="s">
        <v>457</v>
      </c>
      <c r="G114" s="86" t="s">
        <v>365</v>
      </c>
      <c r="H114" s="73" t="s">
        <v>482</v>
      </c>
      <c r="I114" s="73" t="s">
        <v>313</v>
      </c>
      <c r="J114" s="73"/>
      <c r="K114" s="83">
        <v>1.9599999999998143</v>
      </c>
      <c r="L114" s="86" t="s">
        <v>129</v>
      </c>
      <c r="M114" s="87">
        <v>4.9000000000000002E-2</v>
      </c>
      <c r="N114" s="87">
        <v>1.6400000000006489E-2</v>
      </c>
      <c r="O114" s="83">
        <v>292909.35457400006</v>
      </c>
      <c r="P114" s="85">
        <v>109.61</v>
      </c>
      <c r="Q114" s="83">
        <v>110.49638228000002</v>
      </c>
      <c r="R114" s="83">
        <v>431.55432582300006</v>
      </c>
      <c r="S114" s="84">
        <v>9.7879200026098744E-4</v>
      </c>
      <c r="T114" s="84">
        <f t="shared" si="3"/>
        <v>2.4111586212197974E-3</v>
      </c>
      <c r="U114" s="84">
        <f>R114/'סכום נכסי הקרן'!$C$42</f>
        <v>5.9332539770999885E-4</v>
      </c>
    </row>
    <row r="115" spans="2:21">
      <c r="B115" s="76" t="s">
        <v>556</v>
      </c>
      <c r="C115" s="73" t="s">
        <v>557</v>
      </c>
      <c r="D115" s="86" t="s">
        <v>116</v>
      </c>
      <c r="E115" s="86" t="s">
        <v>309</v>
      </c>
      <c r="F115" s="73" t="s">
        <v>457</v>
      </c>
      <c r="G115" s="86" t="s">
        <v>365</v>
      </c>
      <c r="H115" s="73" t="s">
        <v>482</v>
      </c>
      <c r="I115" s="73" t="s">
        <v>313</v>
      </c>
      <c r="J115" s="73"/>
      <c r="K115" s="83">
        <v>1.3600000000013743</v>
      </c>
      <c r="L115" s="86" t="s">
        <v>129</v>
      </c>
      <c r="M115" s="87">
        <v>5.8499999999999996E-2</v>
      </c>
      <c r="N115" s="87">
        <v>2.0900000000041604E-2</v>
      </c>
      <c r="O115" s="83">
        <v>225667.28658600003</v>
      </c>
      <c r="P115" s="85">
        <v>116.09</v>
      </c>
      <c r="Q115" s="73"/>
      <c r="R115" s="83">
        <v>261.97716219900002</v>
      </c>
      <c r="S115" s="84">
        <v>3.1902147269484486E-4</v>
      </c>
      <c r="T115" s="84">
        <f t="shared" si="3"/>
        <v>1.4637056226795694E-3</v>
      </c>
      <c r="U115" s="84">
        <f>R115/'סכום נכסי הקרן'!$C$42</f>
        <v>3.6018108185158269E-4</v>
      </c>
    </row>
    <row r="116" spans="2:21">
      <c r="B116" s="76" t="s">
        <v>558</v>
      </c>
      <c r="C116" s="73" t="s">
        <v>559</v>
      </c>
      <c r="D116" s="86" t="s">
        <v>116</v>
      </c>
      <c r="E116" s="86" t="s">
        <v>309</v>
      </c>
      <c r="F116" s="73" t="s">
        <v>457</v>
      </c>
      <c r="G116" s="86" t="s">
        <v>365</v>
      </c>
      <c r="H116" s="73" t="s">
        <v>482</v>
      </c>
      <c r="I116" s="73" t="s">
        <v>313</v>
      </c>
      <c r="J116" s="73"/>
      <c r="K116" s="83">
        <v>5.9699999999885947</v>
      </c>
      <c r="L116" s="86" t="s">
        <v>129</v>
      </c>
      <c r="M116" s="87">
        <v>2.2499999999999999E-2</v>
      </c>
      <c r="N116" s="87">
        <v>1.7399999999970862E-2</v>
      </c>
      <c r="O116" s="83">
        <v>268054.939273</v>
      </c>
      <c r="P116" s="85">
        <v>105</v>
      </c>
      <c r="Q116" s="73"/>
      <c r="R116" s="83">
        <v>281.45769019300008</v>
      </c>
      <c r="S116" s="84">
        <v>6.8873604522125937E-4</v>
      </c>
      <c r="T116" s="84">
        <f t="shared" si="3"/>
        <v>1.5725462487793567E-3</v>
      </c>
      <c r="U116" s="84">
        <f>R116/'סכום נכסי הקרן'!$C$42</f>
        <v>3.8696401815421034E-4</v>
      </c>
    </row>
    <row r="117" spans="2:21">
      <c r="B117" s="76" t="s">
        <v>560</v>
      </c>
      <c r="C117" s="73" t="s">
        <v>561</v>
      </c>
      <c r="D117" s="86" t="s">
        <v>116</v>
      </c>
      <c r="E117" s="86" t="s">
        <v>309</v>
      </c>
      <c r="F117" s="73" t="s">
        <v>562</v>
      </c>
      <c r="G117" s="86" t="s">
        <v>425</v>
      </c>
      <c r="H117" s="73" t="s">
        <v>486</v>
      </c>
      <c r="I117" s="73" t="s">
        <v>127</v>
      </c>
      <c r="J117" s="73"/>
      <c r="K117" s="83">
        <v>1.2400000000101639</v>
      </c>
      <c r="L117" s="86" t="s">
        <v>129</v>
      </c>
      <c r="M117" s="87">
        <v>4.0500000000000001E-2</v>
      </c>
      <c r="N117" s="87">
        <v>0.01</v>
      </c>
      <c r="O117" s="83">
        <v>52992.150754000017</v>
      </c>
      <c r="P117" s="85">
        <v>126.25</v>
      </c>
      <c r="Q117" s="73"/>
      <c r="R117" s="83">
        <v>66.902588818000012</v>
      </c>
      <c r="S117" s="84">
        <v>7.2863879399292727E-4</v>
      </c>
      <c r="T117" s="84">
        <f t="shared" si="3"/>
        <v>3.7379477891412818E-4</v>
      </c>
      <c r="U117" s="84">
        <f>R117/'סכום נכסי הקרן'!$C$42</f>
        <v>9.1981478907823756E-5</v>
      </c>
    </row>
    <row r="118" spans="2:21">
      <c r="B118" s="76" t="s">
        <v>563</v>
      </c>
      <c r="C118" s="73" t="s">
        <v>564</v>
      </c>
      <c r="D118" s="86" t="s">
        <v>116</v>
      </c>
      <c r="E118" s="86" t="s">
        <v>309</v>
      </c>
      <c r="F118" s="73" t="s">
        <v>565</v>
      </c>
      <c r="G118" s="86" t="s">
        <v>365</v>
      </c>
      <c r="H118" s="73" t="s">
        <v>486</v>
      </c>
      <c r="I118" s="73" t="s">
        <v>127</v>
      </c>
      <c r="J118" s="73"/>
      <c r="K118" s="83">
        <v>6.569999999998883</v>
      </c>
      <c r="L118" s="86" t="s">
        <v>129</v>
      </c>
      <c r="M118" s="87">
        <v>1.9599999999999999E-2</v>
      </c>
      <c r="N118" s="87">
        <v>9.2000000000040556E-3</v>
      </c>
      <c r="O118" s="83">
        <v>453937.97096800007</v>
      </c>
      <c r="P118" s="85">
        <v>108.6</v>
      </c>
      <c r="Q118" s="73"/>
      <c r="R118" s="83">
        <v>492.97665051500013</v>
      </c>
      <c r="S118" s="84">
        <v>4.6023791325092595E-4</v>
      </c>
      <c r="T118" s="84">
        <f t="shared" si="3"/>
        <v>2.7543343440770392E-3</v>
      </c>
      <c r="U118" s="84">
        <f>R118/'סכום נכסי הקרן'!$C$42</f>
        <v>6.7777229824020162E-4</v>
      </c>
    </row>
    <row r="119" spans="2:21">
      <c r="B119" s="76" t="s">
        <v>566</v>
      </c>
      <c r="C119" s="73" t="s">
        <v>567</v>
      </c>
      <c r="D119" s="86" t="s">
        <v>116</v>
      </c>
      <c r="E119" s="86" t="s">
        <v>309</v>
      </c>
      <c r="F119" s="73" t="s">
        <v>565</v>
      </c>
      <c r="G119" s="86" t="s">
        <v>365</v>
      </c>
      <c r="H119" s="73" t="s">
        <v>486</v>
      </c>
      <c r="I119" s="73" t="s">
        <v>127</v>
      </c>
      <c r="J119" s="73"/>
      <c r="K119" s="83">
        <v>2.5999999999983525</v>
      </c>
      <c r="L119" s="86" t="s">
        <v>129</v>
      </c>
      <c r="M119" s="87">
        <v>2.75E-2</v>
      </c>
      <c r="N119" s="87">
        <v>6.5000000000164726E-3</v>
      </c>
      <c r="O119" s="83">
        <v>114653.34073000001</v>
      </c>
      <c r="P119" s="85">
        <v>105.9</v>
      </c>
      <c r="Q119" s="73"/>
      <c r="R119" s="83">
        <v>121.41789167200001</v>
      </c>
      <c r="S119" s="84">
        <v>2.7241756470664202E-4</v>
      </c>
      <c r="T119" s="84">
        <f t="shared" si="3"/>
        <v>6.7837993679467244E-4</v>
      </c>
      <c r="U119" s="84">
        <f>R119/'סכום נכסי הקרן'!$C$42</f>
        <v>1.6693221352378693E-4</v>
      </c>
    </row>
    <row r="120" spans="2:21">
      <c r="B120" s="76" t="s">
        <v>568</v>
      </c>
      <c r="C120" s="73" t="s">
        <v>569</v>
      </c>
      <c r="D120" s="86" t="s">
        <v>116</v>
      </c>
      <c r="E120" s="86" t="s">
        <v>309</v>
      </c>
      <c r="F120" s="73" t="s">
        <v>347</v>
      </c>
      <c r="G120" s="86" t="s">
        <v>319</v>
      </c>
      <c r="H120" s="73" t="s">
        <v>486</v>
      </c>
      <c r="I120" s="73" t="s">
        <v>127</v>
      </c>
      <c r="J120" s="73"/>
      <c r="K120" s="83">
        <v>2.5400000000007736</v>
      </c>
      <c r="L120" s="86" t="s">
        <v>129</v>
      </c>
      <c r="M120" s="87">
        <v>1.4199999999999999E-2</v>
      </c>
      <c r="N120" s="87">
        <v>2.240000000000527E-2</v>
      </c>
      <c r="O120" s="83">
        <v>24.427696000000005</v>
      </c>
      <c r="P120" s="85">
        <v>4972000</v>
      </c>
      <c r="Q120" s="73"/>
      <c r="R120" s="83">
        <v>1214.5450114390003</v>
      </c>
      <c r="S120" s="84">
        <v>1.152630396829142E-3</v>
      </c>
      <c r="T120" s="84">
        <f t="shared" si="3"/>
        <v>6.7858447939454494E-3</v>
      </c>
      <c r="U120" s="84">
        <f>R120/'סכום נכסי הקרן'!$C$42</f>
        <v>1.6698254630502741E-3</v>
      </c>
    </row>
    <row r="121" spans="2:21">
      <c r="B121" s="76" t="s">
        <v>570</v>
      </c>
      <c r="C121" s="73" t="s">
        <v>571</v>
      </c>
      <c r="D121" s="86" t="s">
        <v>116</v>
      </c>
      <c r="E121" s="86" t="s">
        <v>309</v>
      </c>
      <c r="F121" s="73" t="s">
        <v>347</v>
      </c>
      <c r="G121" s="86" t="s">
        <v>319</v>
      </c>
      <c r="H121" s="73" t="s">
        <v>486</v>
      </c>
      <c r="I121" s="73" t="s">
        <v>127</v>
      </c>
      <c r="J121" s="73"/>
      <c r="K121" s="83">
        <v>4.3099999999966441</v>
      </c>
      <c r="L121" s="86" t="s">
        <v>129</v>
      </c>
      <c r="M121" s="87">
        <v>2.0199999999999999E-2</v>
      </c>
      <c r="N121" s="87">
        <v>2.3999999999942862E-2</v>
      </c>
      <c r="O121" s="83">
        <v>2.8173650000000006</v>
      </c>
      <c r="P121" s="85">
        <v>4969567</v>
      </c>
      <c r="Q121" s="73"/>
      <c r="R121" s="83">
        <v>140.01086523700002</v>
      </c>
      <c r="S121" s="84">
        <v>1.3387336659539085E-4</v>
      </c>
      <c r="T121" s="84">
        <f t="shared" si="3"/>
        <v>7.8226166343445735E-4</v>
      </c>
      <c r="U121" s="84">
        <f>R121/'סכום נכסי הקרן'!$C$42</f>
        <v>1.924948895878654E-4</v>
      </c>
    </row>
    <row r="122" spans="2:21">
      <c r="B122" s="76" t="s">
        <v>572</v>
      </c>
      <c r="C122" s="73" t="s">
        <v>573</v>
      </c>
      <c r="D122" s="86" t="s">
        <v>116</v>
      </c>
      <c r="E122" s="86" t="s">
        <v>309</v>
      </c>
      <c r="F122" s="73" t="s">
        <v>347</v>
      </c>
      <c r="G122" s="86" t="s">
        <v>319</v>
      </c>
      <c r="H122" s="73" t="s">
        <v>486</v>
      </c>
      <c r="I122" s="73" t="s">
        <v>127</v>
      </c>
      <c r="J122" s="73"/>
      <c r="K122" s="83">
        <v>5.2599999999976834</v>
      </c>
      <c r="L122" s="86" t="s">
        <v>129</v>
      </c>
      <c r="M122" s="87">
        <v>2.5899999999999999E-2</v>
      </c>
      <c r="N122" s="87">
        <v>2.6799999999986661E-2</v>
      </c>
      <c r="O122" s="83">
        <v>22.741067000000001</v>
      </c>
      <c r="P122" s="85">
        <v>5012144</v>
      </c>
      <c r="Q122" s="73"/>
      <c r="R122" s="83">
        <v>1139.8150622140001</v>
      </c>
      <c r="S122" s="84">
        <v>1.0766021398475596E-3</v>
      </c>
      <c r="T122" s="84">
        <f t="shared" si="3"/>
        <v>6.368317380696719E-3</v>
      </c>
      <c r="U122" s="84">
        <f>R122/'סכום נכסי הקרן'!$C$42</f>
        <v>1.5670824844919808E-3</v>
      </c>
    </row>
    <row r="123" spans="2:21">
      <c r="B123" s="76" t="s">
        <v>574</v>
      </c>
      <c r="C123" s="73" t="s">
        <v>575</v>
      </c>
      <c r="D123" s="86" t="s">
        <v>116</v>
      </c>
      <c r="E123" s="86" t="s">
        <v>309</v>
      </c>
      <c r="F123" s="73" t="s">
        <v>347</v>
      </c>
      <c r="G123" s="86" t="s">
        <v>319</v>
      </c>
      <c r="H123" s="73" t="s">
        <v>486</v>
      </c>
      <c r="I123" s="73" t="s">
        <v>127</v>
      </c>
      <c r="J123" s="73"/>
      <c r="K123" s="83">
        <v>3.1600000000012201</v>
      </c>
      <c r="L123" s="86" t="s">
        <v>129</v>
      </c>
      <c r="M123" s="87">
        <v>1.5900000000000001E-2</v>
      </c>
      <c r="N123" s="87">
        <v>2.1800000000009492E-2</v>
      </c>
      <c r="O123" s="83">
        <v>17.820153000000005</v>
      </c>
      <c r="P123" s="85">
        <v>4967500</v>
      </c>
      <c r="Q123" s="73"/>
      <c r="R123" s="83">
        <v>885.21609001200011</v>
      </c>
      <c r="S123" s="84">
        <v>1.1903909819639281E-3</v>
      </c>
      <c r="T123" s="84">
        <f t="shared" si="3"/>
        <v>4.9458348100311399E-3</v>
      </c>
      <c r="U123" s="84">
        <f>R123/'סכום נכסי הקרן'!$C$42</f>
        <v>1.2170453573001074E-3</v>
      </c>
    </row>
    <row r="124" spans="2:21">
      <c r="B124" s="76" t="s">
        <v>576</v>
      </c>
      <c r="C124" s="73" t="s">
        <v>577</v>
      </c>
      <c r="D124" s="86" t="s">
        <v>116</v>
      </c>
      <c r="E124" s="86" t="s">
        <v>309</v>
      </c>
      <c r="F124" s="73" t="s">
        <v>578</v>
      </c>
      <c r="G124" s="86" t="s">
        <v>429</v>
      </c>
      <c r="H124" s="73" t="s">
        <v>482</v>
      </c>
      <c r="I124" s="73" t="s">
        <v>313</v>
      </c>
      <c r="J124" s="73"/>
      <c r="K124" s="83">
        <v>4.0299999999959635</v>
      </c>
      <c r="L124" s="86" t="s">
        <v>129</v>
      </c>
      <c r="M124" s="87">
        <v>1.9400000000000001E-2</v>
      </c>
      <c r="N124" s="87">
        <v>4.899999999991753E-3</v>
      </c>
      <c r="O124" s="83">
        <v>428895.61853500007</v>
      </c>
      <c r="P124" s="85">
        <v>107.43</v>
      </c>
      <c r="Q124" s="73"/>
      <c r="R124" s="83">
        <v>460.76254106200003</v>
      </c>
      <c r="S124" s="84">
        <v>7.9128345004385336E-4</v>
      </c>
      <c r="T124" s="84">
        <f t="shared" si="3"/>
        <v>2.5743492921733381E-3</v>
      </c>
      <c r="U124" s="84">
        <f>R124/'סכום נכסי הקרן'!$C$42</f>
        <v>6.3348251093098111E-4</v>
      </c>
    </row>
    <row r="125" spans="2:21">
      <c r="B125" s="76" t="s">
        <v>579</v>
      </c>
      <c r="C125" s="73" t="s">
        <v>580</v>
      </c>
      <c r="D125" s="86" t="s">
        <v>116</v>
      </c>
      <c r="E125" s="86" t="s">
        <v>309</v>
      </c>
      <c r="F125" s="73" t="s">
        <v>578</v>
      </c>
      <c r="G125" s="86" t="s">
        <v>429</v>
      </c>
      <c r="H125" s="73" t="s">
        <v>482</v>
      </c>
      <c r="I125" s="73" t="s">
        <v>313</v>
      </c>
      <c r="J125" s="73"/>
      <c r="K125" s="83">
        <v>5.0299999999985578</v>
      </c>
      <c r="L125" s="86" t="s">
        <v>129</v>
      </c>
      <c r="M125" s="87">
        <v>1.23E-2</v>
      </c>
      <c r="N125" s="87">
        <v>7.8999999999962781E-3</v>
      </c>
      <c r="O125" s="83">
        <v>1665365.5680120003</v>
      </c>
      <c r="P125" s="85">
        <v>103.25</v>
      </c>
      <c r="Q125" s="73"/>
      <c r="R125" s="83">
        <v>1719.4900066160003</v>
      </c>
      <c r="S125" s="84">
        <v>9.5599845926417498E-4</v>
      </c>
      <c r="T125" s="84">
        <f t="shared" si="3"/>
        <v>9.607048071287096E-3</v>
      </c>
      <c r="U125" s="84">
        <f>R125/'סכום נכסי הקרן'!$C$42</f>
        <v>2.3640525212861477E-3</v>
      </c>
    </row>
    <row r="126" spans="2:21">
      <c r="B126" s="76" t="s">
        <v>581</v>
      </c>
      <c r="C126" s="73" t="s">
        <v>582</v>
      </c>
      <c r="D126" s="86" t="s">
        <v>116</v>
      </c>
      <c r="E126" s="86" t="s">
        <v>309</v>
      </c>
      <c r="F126" s="73" t="s">
        <v>583</v>
      </c>
      <c r="G126" s="86" t="s">
        <v>425</v>
      </c>
      <c r="H126" s="73" t="s">
        <v>486</v>
      </c>
      <c r="I126" s="73" t="s">
        <v>127</v>
      </c>
      <c r="J126" s="73"/>
      <c r="K126" s="83">
        <v>5.7000000000133522</v>
      </c>
      <c r="L126" s="86" t="s">
        <v>129</v>
      </c>
      <c r="M126" s="87">
        <v>2.2499999999999999E-2</v>
      </c>
      <c r="N126" s="87">
        <v>3.4999999999964864E-3</v>
      </c>
      <c r="O126" s="83">
        <v>125001.99538400002</v>
      </c>
      <c r="P126" s="85">
        <v>113.83</v>
      </c>
      <c r="Q126" s="73"/>
      <c r="R126" s="83">
        <v>142.28977122300003</v>
      </c>
      <c r="S126" s="84">
        <v>3.0554159244782663E-4</v>
      </c>
      <c r="T126" s="84">
        <f t="shared" si="3"/>
        <v>7.9499425232605148E-4</v>
      </c>
      <c r="U126" s="84">
        <f>R126/'סכום נכסי הקרן'!$C$42</f>
        <v>1.9562805897021038E-4</v>
      </c>
    </row>
    <row r="127" spans="2:21">
      <c r="B127" s="76" t="s">
        <v>584</v>
      </c>
      <c r="C127" s="73" t="s">
        <v>585</v>
      </c>
      <c r="D127" s="86" t="s">
        <v>116</v>
      </c>
      <c r="E127" s="86" t="s">
        <v>309</v>
      </c>
      <c r="F127" s="73" t="s">
        <v>586</v>
      </c>
      <c r="G127" s="86" t="s">
        <v>365</v>
      </c>
      <c r="H127" s="73" t="s">
        <v>486</v>
      </c>
      <c r="I127" s="73" t="s">
        <v>127</v>
      </c>
      <c r="J127" s="73"/>
      <c r="K127" s="83">
        <v>3.7105654761904767</v>
      </c>
      <c r="L127" s="86" t="s">
        <v>129</v>
      </c>
      <c r="M127" s="87">
        <v>1.6E-2</v>
      </c>
      <c r="N127" s="87">
        <v>1.0900297619047618E-2</v>
      </c>
      <c r="O127" s="83">
        <v>1.3440000000000001E-3</v>
      </c>
      <c r="P127" s="85">
        <v>103.89</v>
      </c>
      <c r="Q127" s="73"/>
      <c r="R127" s="83">
        <v>1.3440000000000002E-6</v>
      </c>
      <c r="S127" s="84">
        <v>2.3231681497629245E-12</v>
      </c>
      <c r="T127" s="84">
        <f t="shared" si="3"/>
        <v>7.5091291941968012E-12</v>
      </c>
      <c r="U127" s="84">
        <f>R127/'סכום נכסי הקרן'!$C$42</f>
        <v>1.8478075338521813E-12</v>
      </c>
    </row>
    <row r="128" spans="2:21">
      <c r="B128" s="76" t="s">
        <v>587</v>
      </c>
      <c r="C128" s="73" t="s">
        <v>588</v>
      </c>
      <c r="D128" s="86" t="s">
        <v>116</v>
      </c>
      <c r="E128" s="86" t="s">
        <v>309</v>
      </c>
      <c r="F128" s="73" t="s">
        <v>589</v>
      </c>
      <c r="G128" s="86" t="s">
        <v>125</v>
      </c>
      <c r="H128" s="73" t="s">
        <v>482</v>
      </c>
      <c r="I128" s="73" t="s">
        <v>313</v>
      </c>
      <c r="J128" s="73"/>
      <c r="K128" s="83">
        <v>1.3799999999992643</v>
      </c>
      <c r="L128" s="86" t="s">
        <v>129</v>
      </c>
      <c r="M128" s="87">
        <v>2.1499999999999998E-2</v>
      </c>
      <c r="N128" s="87">
        <v>1.3199999999999183E-2</v>
      </c>
      <c r="O128" s="83">
        <v>435347.18550700013</v>
      </c>
      <c r="P128" s="85">
        <v>101.7</v>
      </c>
      <c r="Q128" s="83">
        <v>46.381571462000004</v>
      </c>
      <c r="R128" s="83">
        <v>489.12965912200002</v>
      </c>
      <c r="S128" s="84">
        <v>8.2131251743372026E-4</v>
      </c>
      <c r="T128" s="84">
        <f t="shared" si="3"/>
        <v>2.7328406272771871E-3</v>
      </c>
      <c r="U128" s="84">
        <f>R128/'סכום נכסי הקרן'!$C$42</f>
        <v>6.7248323597930129E-4</v>
      </c>
    </row>
    <row r="129" spans="2:21">
      <c r="B129" s="76" t="s">
        <v>590</v>
      </c>
      <c r="C129" s="73" t="s">
        <v>591</v>
      </c>
      <c r="D129" s="86" t="s">
        <v>116</v>
      </c>
      <c r="E129" s="86" t="s">
        <v>309</v>
      </c>
      <c r="F129" s="73" t="s">
        <v>589</v>
      </c>
      <c r="G129" s="86" t="s">
        <v>125</v>
      </c>
      <c r="H129" s="73" t="s">
        <v>482</v>
      </c>
      <c r="I129" s="73" t="s">
        <v>313</v>
      </c>
      <c r="J129" s="73"/>
      <c r="K129" s="83">
        <v>2.8699999999983423</v>
      </c>
      <c r="L129" s="86" t="s">
        <v>129</v>
      </c>
      <c r="M129" s="87">
        <v>1.8000000000000002E-2</v>
      </c>
      <c r="N129" s="87">
        <v>2.0400000000005102E-2</v>
      </c>
      <c r="O129" s="83">
        <v>314016.79895800003</v>
      </c>
      <c r="P129" s="85">
        <v>99.9</v>
      </c>
      <c r="Q129" s="73"/>
      <c r="R129" s="83">
        <v>313.70277839600004</v>
      </c>
      <c r="S129" s="84">
        <v>3.8242088733447474E-4</v>
      </c>
      <c r="T129" s="84">
        <f t="shared" si="3"/>
        <v>1.7527043835967658E-3</v>
      </c>
      <c r="U129" s="84">
        <f>R129/'סכום נכסי הקרן'!$C$42</f>
        <v>4.3129639680840044E-4</v>
      </c>
    </row>
    <row r="130" spans="2:21">
      <c r="B130" s="76" t="s">
        <v>592</v>
      </c>
      <c r="C130" s="73" t="s">
        <v>593</v>
      </c>
      <c r="D130" s="86" t="s">
        <v>116</v>
      </c>
      <c r="E130" s="86" t="s">
        <v>309</v>
      </c>
      <c r="F130" s="73" t="s">
        <v>594</v>
      </c>
      <c r="G130" s="86" t="s">
        <v>319</v>
      </c>
      <c r="H130" s="73" t="s">
        <v>595</v>
      </c>
      <c r="I130" s="73" t="s">
        <v>127</v>
      </c>
      <c r="J130" s="73"/>
      <c r="K130" s="83">
        <v>0.75999999999056722</v>
      </c>
      <c r="L130" s="86" t="s">
        <v>129</v>
      </c>
      <c r="M130" s="87">
        <v>4.1500000000000002E-2</v>
      </c>
      <c r="N130" s="87">
        <v>1.6599999999669844E-2</v>
      </c>
      <c r="O130" s="83">
        <v>11930.467772000002</v>
      </c>
      <c r="P130" s="85">
        <v>106.63</v>
      </c>
      <c r="Q130" s="73"/>
      <c r="R130" s="83">
        <v>12.721457237000003</v>
      </c>
      <c r="S130" s="84">
        <v>1.1894957398828557E-4</v>
      </c>
      <c r="T130" s="84">
        <f t="shared" si="3"/>
        <v>7.1076685960627149E-5</v>
      </c>
      <c r="U130" s="84">
        <f>R130/'סכום נכסי הקרן'!$C$42</f>
        <v>1.7490181937579582E-5</v>
      </c>
    </row>
    <row r="131" spans="2:21">
      <c r="B131" s="76" t="s">
        <v>596</v>
      </c>
      <c r="C131" s="73" t="s">
        <v>597</v>
      </c>
      <c r="D131" s="86" t="s">
        <v>116</v>
      </c>
      <c r="E131" s="86" t="s">
        <v>309</v>
      </c>
      <c r="F131" s="73" t="s">
        <v>598</v>
      </c>
      <c r="G131" s="86" t="s">
        <v>365</v>
      </c>
      <c r="H131" s="73" t="s">
        <v>595</v>
      </c>
      <c r="I131" s="73" t="s">
        <v>127</v>
      </c>
      <c r="J131" s="73"/>
      <c r="K131" s="83">
        <v>4.129999999990333</v>
      </c>
      <c r="L131" s="86" t="s">
        <v>129</v>
      </c>
      <c r="M131" s="87">
        <v>2.5000000000000001E-2</v>
      </c>
      <c r="N131" s="87">
        <v>2.0899999999933073E-2</v>
      </c>
      <c r="O131" s="83">
        <v>155778.88644700003</v>
      </c>
      <c r="P131" s="85">
        <v>103.59</v>
      </c>
      <c r="Q131" s="73"/>
      <c r="R131" s="83">
        <v>161.37135221200003</v>
      </c>
      <c r="S131" s="84">
        <v>4.7812384961790679E-4</v>
      </c>
      <c r="T131" s="84">
        <f t="shared" si="3"/>
        <v>9.0160590178730942E-4</v>
      </c>
      <c r="U131" s="84">
        <f>R131/'סכום נכסי הקרן'!$C$42</f>
        <v>2.2186250027176154E-4</v>
      </c>
    </row>
    <row r="132" spans="2:21">
      <c r="B132" s="76" t="s">
        <v>599</v>
      </c>
      <c r="C132" s="73" t="s">
        <v>600</v>
      </c>
      <c r="D132" s="86" t="s">
        <v>116</v>
      </c>
      <c r="E132" s="86" t="s">
        <v>309</v>
      </c>
      <c r="F132" s="73" t="s">
        <v>598</v>
      </c>
      <c r="G132" s="86" t="s">
        <v>365</v>
      </c>
      <c r="H132" s="73" t="s">
        <v>595</v>
      </c>
      <c r="I132" s="73" t="s">
        <v>127</v>
      </c>
      <c r="J132" s="73"/>
      <c r="K132" s="83">
        <v>6.3699999999956036</v>
      </c>
      <c r="L132" s="86" t="s">
        <v>129</v>
      </c>
      <c r="M132" s="87">
        <v>1.9E-2</v>
      </c>
      <c r="N132" s="87">
        <v>2.3999999999976394E-2</v>
      </c>
      <c r="O132" s="83">
        <v>345751.45192000008</v>
      </c>
      <c r="P132" s="85">
        <v>98</v>
      </c>
      <c r="Q132" s="73"/>
      <c r="R132" s="83">
        <v>338.83643157699998</v>
      </c>
      <c r="S132" s="84">
        <v>1.4907397829026343E-3</v>
      </c>
      <c r="T132" s="84">
        <f t="shared" si="3"/>
        <v>1.8931298663782121E-3</v>
      </c>
      <c r="U132" s="84">
        <f>R132/'סכום נכסי הקרן'!$C$42</f>
        <v>4.6585157069313222E-4</v>
      </c>
    </row>
    <row r="133" spans="2:21">
      <c r="B133" s="76" t="s">
        <v>601</v>
      </c>
      <c r="C133" s="73" t="s">
        <v>602</v>
      </c>
      <c r="D133" s="86" t="s">
        <v>116</v>
      </c>
      <c r="E133" s="86" t="s">
        <v>309</v>
      </c>
      <c r="F133" s="73" t="s">
        <v>603</v>
      </c>
      <c r="G133" s="86" t="s">
        <v>604</v>
      </c>
      <c r="H133" s="73" t="s">
        <v>605</v>
      </c>
      <c r="I133" s="73" t="s">
        <v>127</v>
      </c>
      <c r="J133" s="73"/>
      <c r="K133" s="83">
        <v>0.74000025110469569</v>
      </c>
      <c r="L133" s="86" t="s">
        <v>129</v>
      </c>
      <c r="M133" s="87">
        <v>5.3499999999999999E-2</v>
      </c>
      <c r="N133" s="87">
        <v>2.8400007136659772E-2</v>
      </c>
      <c r="O133" s="83">
        <v>1.4407940000000001</v>
      </c>
      <c r="P133" s="85">
        <v>105.03</v>
      </c>
      <c r="Q133" s="73"/>
      <c r="R133" s="83">
        <v>1.5133129999999999E-3</v>
      </c>
      <c r="S133" s="84">
        <v>1.2265286447304295E-8</v>
      </c>
      <c r="T133" s="84">
        <f t="shared" si="3"/>
        <v>8.4551062710249561E-9</v>
      </c>
      <c r="U133" s="84">
        <f>R133/'סכום נכסי הקרן'!$C$42</f>
        <v>2.0805886625568794E-9</v>
      </c>
    </row>
    <row r="134" spans="2:21">
      <c r="B134" s="76" t="s">
        <v>606</v>
      </c>
      <c r="C134" s="73" t="s">
        <v>607</v>
      </c>
      <c r="D134" s="86" t="s">
        <v>116</v>
      </c>
      <c r="E134" s="86" t="s">
        <v>309</v>
      </c>
      <c r="F134" s="73" t="s">
        <v>608</v>
      </c>
      <c r="G134" s="86" t="s">
        <v>125</v>
      </c>
      <c r="H134" s="73" t="s">
        <v>609</v>
      </c>
      <c r="I134" s="73" t="s">
        <v>313</v>
      </c>
      <c r="J134" s="73"/>
      <c r="K134" s="83">
        <v>1.8700000000030095</v>
      </c>
      <c r="L134" s="86" t="s">
        <v>129</v>
      </c>
      <c r="M134" s="87">
        <v>3.15E-2</v>
      </c>
      <c r="N134" s="87">
        <v>8.010000000007339E-2</v>
      </c>
      <c r="O134" s="83">
        <v>388583.563302</v>
      </c>
      <c r="P134" s="85">
        <v>91.5</v>
      </c>
      <c r="Q134" s="73"/>
      <c r="R134" s="83">
        <v>355.55396043900004</v>
      </c>
      <c r="S134" s="84">
        <v>1.0435362659901373E-3</v>
      </c>
      <c r="T134" s="84">
        <f t="shared" si="3"/>
        <v>1.9865332027118967E-3</v>
      </c>
      <c r="U134" s="84">
        <f>R134/'סכום נכסי הקרן'!$C$42</f>
        <v>4.8883577886172963E-4</v>
      </c>
    </row>
    <row r="135" spans="2:21">
      <c r="B135" s="76" t="s">
        <v>610</v>
      </c>
      <c r="C135" s="73" t="s">
        <v>611</v>
      </c>
      <c r="D135" s="86" t="s">
        <v>116</v>
      </c>
      <c r="E135" s="86" t="s">
        <v>309</v>
      </c>
      <c r="F135" s="73" t="s">
        <v>608</v>
      </c>
      <c r="G135" s="86" t="s">
        <v>125</v>
      </c>
      <c r="H135" s="73" t="s">
        <v>609</v>
      </c>
      <c r="I135" s="73" t="s">
        <v>313</v>
      </c>
      <c r="J135" s="73"/>
      <c r="K135" s="83">
        <v>1.0400000000012584</v>
      </c>
      <c r="L135" s="86" t="s">
        <v>129</v>
      </c>
      <c r="M135" s="87">
        <v>2.8500000000000001E-2</v>
      </c>
      <c r="N135" s="87">
        <v>4.230000000003864E-2</v>
      </c>
      <c r="O135" s="83">
        <v>220533.12263500004</v>
      </c>
      <c r="P135" s="85">
        <v>100.9</v>
      </c>
      <c r="Q135" s="73"/>
      <c r="R135" s="83">
        <v>222.51791591800003</v>
      </c>
      <c r="S135" s="84">
        <v>1.0198737793770986E-3</v>
      </c>
      <c r="T135" s="84">
        <f t="shared" si="3"/>
        <v>1.243240906734883E-3</v>
      </c>
      <c r="U135" s="84">
        <f>R135/'סכום נכסי הקרן'!$C$42</f>
        <v>3.0593026893628469E-4</v>
      </c>
    </row>
    <row r="136" spans="2:21">
      <c r="B136" s="76" t="s">
        <v>612</v>
      </c>
      <c r="C136" s="73" t="s">
        <v>613</v>
      </c>
      <c r="D136" s="86" t="s">
        <v>116</v>
      </c>
      <c r="E136" s="86" t="s">
        <v>309</v>
      </c>
      <c r="F136" s="73" t="s">
        <v>614</v>
      </c>
      <c r="G136" s="86" t="s">
        <v>615</v>
      </c>
      <c r="H136" s="73" t="s">
        <v>605</v>
      </c>
      <c r="I136" s="73" t="s">
        <v>127</v>
      </c>
      <c r="J136" s="73"/>
      <c r="K136" s="83">
        <v>0.26000000000607482</v>
      </c>
      <c r="L136" s="86" t="s">
        <v>129</v>
      </c>
      <c r="M136" s="87">
        <v>4.8000000000000001E-2</v>
      </c>
      <c r="N136" s="87">
        <v>1.4999999999999998E-2</v>
      </c>
      <c r="O136" s="83">
        <v>51648.458604000007</v>
      </c>
      <c r="P136" s="85">
        <v>101.99</v>
      </c>
      <c r="Q136" s="73"/>
      <c r="R136" s="83">
        <v>52.676264668000016</v>
      </c>
      <c r="S136" s="84">
        <v>6.6348669909048876E-4</v>
      </c>
      <c r="T136" s="84">
        <f t="shared" si="3"/>
        <v>2.9431017623490801E-4</v>
      </c>
      <c r="U136" s="84">
        <f>R136/'סכום נכסי הקרן'!$C$42</f>
        <v>7.2422320467799032E-5</v>
      </c>
    </row>
    <row r="137" spans="2:21">
      <c r="B137" s="76" t="s">
        <v>616</v>
      </c>
      <c r="C137" s="73" t="s">
        <v>617</v>
      </c>
      <c r="D137" s="86" t="s">
        <v>116</v>
      </c>
      <c r="E137" s="86" t="s">
        <v>309</v>
      </c>
      <c r="F137" s="73" t="s">
        <v>361</v>
      </c>
      <c r="G137" s="86" t="s">
        <v>319</v>
      </c>
      <c r="H137" s="73" t="s">
        <v>609</v>
      </c>
      <c r="I137" s="73" t="s">
        <v>313</v>
      </c>
      <c r="J137" s="73"/>
      <c r="K137" s="83">
        <v>1.2199999999999647</v>
      </c>
      <c r="L137" s="86" t="s">
        <v>129</v>
      </c>
      <c r="M137" s="87">
        <v>5.0999999999999997E-2</v>
      </c>
      <c r="N137" s="87">
        <v>1.9699999999995232E-2</v>
      </c>
      <c r="O137" s="83">
        <v>1336637.0307120003</v>
      </c>
      <c r="P137" s="85">
        <v>125.48</v>
      </c>
      <c r="Q137" s="83">
        <v>20.588526462000004</v>
      </c>
      <c r="R137" s="83">
        <v>1697.8007391730002</v>
      </c>
      <c r="S137" s="84">
        <v>1.165086858302967E-3</v>
      </c>
      <c r="T137" s="84">
        <f t="shared" si="3"/>
        <v>9.4858668872417288E-3</v>
      </c>
      <c r="U137" s="84">
        <f>R137/'סכום נכסי הקרן'!$C$42</f>
        <v>2.3342328845414226E-3</v>
      </c>
    </row>
    <row r="138" spans="2:21">
      <c r="B138" s="76" t="s">
        <v>618</v>
      </c>
      <c r="C138" s="73" t="s">
        <v>619</v>
      </c>
      <c r="D138" s="86" t="s">
        <v>116</v>
      </c>
      <c r="E138" s="86" t="s">
        <v>309</v>
      </c>
      <c r="F138" s="73" t="s">
        <v>527</v>
      </c>
      <c r="G138" s="86" t="s">
        <v>319</v>
      </c>
      <c r="H138" s="73" t="s">
        <v>609</v>
      </c>
      <c r="I138" s="73" t="s">
        <v>313</v>
      </c>
      <c r="J138" s="73"/>
      <c r="K138" s="83">
        <v>0.7400000000153254</v>
      </c>
      <c r="L138" s="86" t="s">
        <v>129</v>
      </c>
      <c r="M138" s="87">
        <v>2.4E-2</v>
      </c>
      <c r="N138" s="87">
        <v>1.1199999999999998E-2</v>
      </c>
      <c r="O138" s="83">
        <v>31555.692338000004</v>
      </c>
      <c r="P138" s="85">
        <v>103.39</v>
      </c>
      <c r="Q138" s="73"/>
      <c r="R138" s="83">
        <v>32.625430925000011</v>
      </c>
      <c r="S138" s="84">
        <v>7.251333956046598E-4</v>
      </c>
      <c r="T138" s="84">
        <f t="shared" si="3"/>
        <v>1.8228316654179217E-4</v>
      </c>
      <c r="U138" s="84">
        <f>R138/'סכום נכסי הקרן'!$C$42</f>
        <v>4.485529543034893E-5</v>
      </c>
    </row>
    <row r="139" spans="2:21">
      <c r="B139" s="76" t="s">
        <v>620</v>
      </c>
      <c r="C139" s="73" t="s">
        <v>621</v>
      </c>
      <c r="D139" s="86" t="s">
        <v>116</v>
      </c>
      <c r="E139" s="86" t="s">
        <v>309</v>
      </c>
      <c r="F139" s="73" t="s">
        <v>544</v>
      </c>
      <c r="G139" s="86" t="s">
        <v>365</v>
      </c>
      <c r="H139" s="73" t="s">
        <v>609</v>
      </c>
      <c r="I139" s="73" t="s">
        <v>313</v>
      </c>
      <c r="J139" s="73"/>
      <c r="K139" s="83">
        <v>2.039999999992089</v>
      </c>
      <c r="L139" s="86" t="s">
        <v>129</v>
      </c>
      <c r="M139" s="87">
        <v>3.4500000000000003E-2</v>
      </c>
      <c r="N139" s="87">
        <v>1.3600000000276906E-2</v>
      </c>
      <c r="O139" s="83">
        <v>9607.4068850000021</v>
      </c>
      <c r="P139" s="85">
        <v>105.25</v>
      </c>
      <c r="Q139" s="73"/>
      <c r="R139" s="83">
        <v>10.111795776999999</v>
      </c>
      <c r="S139" s="84">
        <v>3.0531522119893012E-5</v>
      </c>
      <c r="T139" s="84">
        <f t="shared" ref="T139:T150" si="4">R139/$R$11</f>
        <v>5.6496116722341227E-5</v>
      </c>
      <c r="U139" s="84">
        <f>R139/'סכום נכסי הקרן'!$C$42</f>
        <v>1.3902271143984576E-5</v>
      </c>
    </row>
    <row r="140" spans="2:21">
      <c r="B140" s="76" t="s">
        <v>622</v>
      </c>
      <c r="C140" s="73" t="s">
        <v>623</v>
      </c>
      <c r="D140" s="86" t="s">
        <v>116</v>
      </c>
      <c r="E140" s="86" t="s">
        <v>309</v>
      </c>
      <c r="F140" s="73" t="s">
        <v>544</v>
      </c>
      <c r="G140" s="86" t="s">
        <v>365</v>
      </c>
      <c r="H140" s="73" t="s">
        <v>609</v>
      </c>
      <c r="I140" s="73" t="s">
        <v>313</v>
      </c>
      <c r="J140" s="73"/>
      <c r="K140" s="83">
        <v>4.3199999999927199</v>
      </c>
      <c r="L140" s="86" t="s">
        <v>129</v>
      </c>
      <c r="M140" s="87">
        <v>2.0499999999999997E-2</v>
      </c>
      <c r="N140" s="87">
        <v>1.229999999997153E-2</v>
      </c>
      <c r="O140" s="83">
        <v>324166.10865300003</v>
      </c>
      <c r="P140" s="85">
        <v>105.1</v>
      </c>
      <c r="Q140" s="73"/>
      <c r="R140" s="83">
        <v>340.69858123900002</v>
      </c>
      <c r="S140" s="84">
        <v>5.6695292793593221E-4</v>
      </c>
      <c r="T140" s="84">
        <f t="shared" si="4"/>
        <v>1.903533975300004E-3</v>
      </c>
      <c r="U140" s="84">
        <f>R140/'סכום נכסי הקרן'!$C$42</f>
        <v>4.684117598111411E-4</v>
      </c>
    </row>
    <row r="141" spans="2:21">
      <c r="B141" s="76" t="s">
        <v>624</v>
      </c>
      <c r="C141" s="73" t="s">
        <v>625</v>
      </c>
      <c r="D141" s="86" t="s">
        <v>116</v>
      </c>
      <c r="E141" s="86" t="s">
        <v>309</v>
      </c>
      <c r="F141" s="73" t="s">
        <v>544</v>
      </c>
      <c r="G141" s="86" t="s">
        <v>365</v>
      </c>
      <c r="H141" s="73" t="s">
        <v>609</v>
      </c>
      <c r="I141" s="73" t="s">
        <v>313</v>
      </c>
      <c r="J141" s="73"/>
      <c r="K141" s="83">
        <v>6.8699999999939942</v>
      </c>
      <c r="L141" s="86" t="s">
        <v>129</v>
      </c>
      <c r="M141" s="87">
        <v>8.3999999999999995E-3</v>
      </c>
      <c r="N141" s="87">
        <v>1.4499999999993018E-2</v>
      </c>
      <c r="O141" s="83">
        <v>597940.05936300009</v>
      </c>
      <c r="P141" s="85">
        <v>95.81</v>
      </c>
      <c r="Q141" s="73"/>
      <c r="R141" s="83">
        <v>572.88638561200014</v>
      </c>
      <c r="S141" s="84">
        <v>1.044031937594505E-3</v>
      </c>
      <c r="T141" s="84">
        <f t="shared" si="4"/>
        <v>3.2008019963965448E-3</v>
      </c>
      <c r="U141" s="84">
        <f>R141/'סכום נכסי הקרן'!$C$42</f>
        <v>7.8763674060654742E-4</v>
      </c>
    </row>
    <row r="142" spans="2:21">
      <c r="B142" s="76" t="s">
        <v>626</v>
      </c>
      <c r="C142" s="73" t="s">
        <v>627</v>
      </c>
      <c r="D142" s="86" t="s">
        <v>116</v>
      </c>
      <c r="E142" s="86" t="s">
        <v>309</v>
      </c>
      <c r="F142" s="73" t="s">
        <v>628</v>
      </c>
      <c r="G142" s="86" t="s">
        <v>153</v>
      </c>
      <c r="H142" s="73" t="s">
        <v>609</v>
      </c>
      <c r="I142" s="73" t="s">
        <v>313</v>
      </c>
      <c r="J142" s="73"/>
      <c r="K142" s="83">
        <v>2.1899999999978763</v>
      </c>
      <c r="L142" s="86" t="s">
        <v>129</v>
      </c>
      <c r="M142" s="87">
        <v>1.9799999999999998E-2</v>
      </c>
      <c r="N142" s="87">
        <v>2.4399999999978769E-2</v>
      </c>
      <c r="O142" s="83">
        <v>529733.59637299995</v>
      </c>
      <c r="P142" s="85">
        <v>99.6</v>
      </c>
      <c r="Q142" s="73"/>
      <c r="R142" s="83">
        <v>527.6146393480002</v>
      </c>
      <c r="S142" s="84">
        <v>8.7161762768761487E-4</v>
      </c>
      <c r="T142" s="84">
        <f t="shared" si="4"/>
        <v>2.947861972926848E-3</v>
      </c>
      <c r="U142" s="84">
        <f>R142/'סכום נכסי הקרן'!$C$42</f>
        <v>7.2539457258775019E-4</v>
      </c>
    </row>
    <row r="143" spans="2:21">
      <c r="B143" s="76" t="s">
        <v>629</v>
      </c>
      <c r="C143" s="73" t="s">
        <v>630</v>
      </c>
      <c r="D143" s="86" t="s">
        <v>116</v>
      </c>
      <c r="E143" s="86" t="s">
        <v>309</v>
      </c>
      <c r="F143" s="73" t="s">
        <v>631</v>
      </c>
      <c r="G143" s="86" t="s">
        <v>615</v>
      </c>
      <c r="H143" s="73" t="s">
        <v>632</v>
      </c>
      <c r="I143" s="73" t="s">
        <v>127</v>
      </c>
      <c r="J143" s="73"/>
      <c r="K143" s="83">
        <v>2.5799068529607454</v>
      </c>
      <c r="L143" s="86" t="s">
        <v>129</v>
      </c>
      <c r="M143" s="87">
        <v>4.6500000000000007E-2</v>
      </c>
      <c r="N143" s="87">
        <v>2.6598802395209585E-2</v>
      </c>
      <c r="O143" s="83">
        <v>7.026000000000001E-3</v>
      </c>
      <c r="P143" s="85">
        <v>106.93</v>
      </c>
      <c r="Q143" s="73"/>
      <c r="R143" s="83">
        <v>7.5150000000000009E-6</v>
      </c>
      <c r="S143" s="84">
        <v>9.8043319909240863E-12</v>
      </c>
      <c r="T143" s="84">
        <f t="shared" si="4"/>
        <v>4.1987429980944167E-11</v>
      </c>
      <c r="U143" s="84">
        <f>R143/'סכום נכסי הקרן'!$C$42</f>
        <v>1.0332048822097577E-11</v>
      </c>
    </row>
    <row r="144" spans="2:21">
      <c r="B144" s="76" t="s">
        <v>633</v>
      </c>
      <c r="C144" s="73" t="s">
        <v>634</v>
      </c>
      <c r="D144" s="86" t="s">
        <v>116</v>
      </c>
      <c r="E144" s="86" t="s">
        <v>309</v>
      </c>
      <c r="F144" s="73" t="s">
        <v>635</v>
      </c>
      <c r="G144" s="86" t="s">
        <v>429</v>
      </c>
      <c r="H144" s="73" t="s">
        <v>632</v>
      </c>
      <c r="I144" s="73" t="s">
        <v>127</v>
      </c>
      <c r="J144" s="73"/>
      <c r="K144" s="83">
        <v>5.9499999999981883</v>
      </c>
      <c r="L144" s="86" t="s">
        <v>129</v>
      </c>
      <c r="M144" s="87">
        <v>2.75E-2</v>
      </c>
      <c r="N144" s="87">
        <v>1.9899999999983584E-2</v>
      </c>
      <c r="O144" s="83">
        <v>450578.78446</v>
      </c>
      <c r="P144" s="85">
        <v>104.1</v>
      </c>
      <c r="Q144" s="73"/>
      <c r="R144" s="83">
        <v>469.05251462300004</v>
      </c>
      <c r="S144" s="84">
        <v>1.12644696115E-3</v>
      </c>
      <c r="T144" s="84">
        <f t="shared" si="4"/>
        <v>2.6206666154516304E-3</v>
      </c>
      <c r="U144" s="84">
        <f>R144/'סכום נכסי הקרן'!$C$42</f>
        <v>6.4488003742015619E-4</v>
      </c>
    </row>
    <row r="145" spans="2:21">
      <c r="B145" s="76" t="s">
        <v>636</v>
      </c>
      <c r="C145" s="73" t="s">
        <v>637</v>
      </c>
      <c r="D145" s="86" t="s">
        <v>116</v>
      </c>
      <c r="E145" s="86" t="s">
        <v>309</v>
      </c>
      <c r="F145" s="73" t="s">
        <v>638</v>
      </c>
      <c r="G145" s="86" t="s">
        <v>615</v>
      </c>
      <c r="H145" s="73" t="s">
        <v>639</v>
      </c>
      <c r="I145" s="73" t="s">
        <v>313</v>
      </c>
      <c r="J145" s="73"/>
      <c r="K145" s="83">
        <v>1.470000000003195</v>
      </c>
      <c r="L145" s="86" t="s">
        <v>129</v>
      </c>
      <c r="M145" s="87">
        <v>2.5000000000000001E-2</v>
      </c>
      <c r="N145" s="87">
        <v>0.12790000000058438</v>
      </c>
      <c r="O145" s="83">
        <v>110505.79042000002</v>
      </c>
      <c r="P145" s="85">
        <v>87.8</v>
      </c>
      <c r="Q145" s="73"/>
      <c r="R145" s="83">
        <v>97.024084627000022</v>
      </c>
      <c r="S145" s="84">
        <v>3.7828262941192223E-4</v>
      </c>
      <c r="T145" s="84">
        <f t="shared" si="4"/>
        <v>5.4208808512859138E-4</v>
      </c>
      <c r="U145" s="84">
        <f>R145/'סכום נכסי הקרן'!$C$42</f>
        <v>1.3339422212714454E-4</v>
      </c>
    </row>
    <row r="146" spans="2:21">
      <c r="B146" s="76" t="s">
        <v>644</v>
      </c>
      <c r="C146" s="73" t="s">
        <v>645</v>
      </c>
      <c r="D146" s="86" t="s">
        <v>116</v>
      </c>
      <c r="E146" s="86" t="s">
        <v>309</v>
      </c>
      <c r="F146" s="73" t="s">
        <v>646</v>
      </c>
      <c r="G146" s="86" t="s">
        <v>365</v>
      </c>
      <c r="H146" s="73" t="s">
        <v>643</v>
      </c>
      <c r="I146" s="73"/>
      <c r="J146" s="73"/>
      <c r="K146" s="83">
        <v>1.7299999999989859</v>
      </c>
      <c r="L146" s="86" t="s">
        <v>129</v>
      </c>
      <c r="M146" s="87">
        <v>0.01</v>
      </c>
      <c r="N146" s="87">
        <v>1.0600000000007374E-2</v>
      </c>
      <c r="O146" s="83">
        <v>213831.10000000003</v>
      </c>
      <c r="P146" s="85">
        <v>101.46</v>
      </c>
      <c r="Q146" s="73"/>
      <c r="R146" s="83">
        <v>216.95303931400002</v>
      </c>
      <c r="S146" s="84">
        <v>4.1382072440993652E-4</v>
      </c>
      <c r="T146" s="84">
        <f t="shared" si="4"/>
        <v>1.212149108097086E-3</v>
      </c>
      <c r="U146" s="84">
        <f>R146/'סכום נכסי הקרן'!$C$42</f>
        <v>2.9827936051825721E-4</v>
      </c>
    </row>
    <row r="147" spans="2:21">
      <c r="B147" s="76" t="s">
        <v>647</v>
      </c>
      <c r="C147" s="73" t="s">
        <v>648</v>
      </c>
      <c r="D147" s="86" t="s">
        <v>116</v>
      </c>
      <c r="E147" s="86" t="s">
        <v>309</v>
      </c>
      <c r="F147" s="73" t="s">
        <v>646</v>
      </c>
      <c r="G147" s="86" t="s">
        <v>365</v>
      </c>
      <c r="H147" s="73" t="s">
        <v>643</v>
      </c>
      <c r="I147" s="73"/>
      <c r="J147" s="73"/>
      <c r="K147" s="83">
        <v>5.2399999999987941</v>
      </c>
      <c r="L147" s="86" t="s">
        <v>129</v>
      </c>
      <c r="M147" s="87">
        <v>1E-3</v>
      </c>
      <c r="N147" s="87">
        <v>1.5000000000000003E-2</v>
      </c>
      <c r="O147" s="83">
        <v>427662.20000000007</v>
      </c>
      <c r="P147" s="85">
        <v>93</v>
      </c>
      <c r="Q147" s="73"/>
      <c r="R147" s="83">
        <v>397.72585950200005</v>
      </c>
      <c r="S147" s="84">
        <v>1.2755336568430662E-3</v>
      </c>
      <c r="T147" s="84">
        <f t="shared" si="4"/>
        <v>2.2221539158284848E-3</v>
      </c>
      <c r="U147" s="84">
        <f>R147/'סכום נכסי הקרן'!$C$42</f>
        <v>5.4681610088960558E-4</v>
      </c>
    </row>
    <row r="148" spans="2:21">
      <c r="B148" s="76" t="s">
        <v>649</v>
      </c>
      <c r="C148" s="73" t="s">
        <v>650</v>
      </c>
      <c r="D148" s="86" t="s">
        <v>116</v>
      </c>
      <c r="E148" s="86" t="s">
        <v>309</v>
      </c>
      <c r="F148" s="73" t="s">
        <v>651</v>
      </c>
      <c r="G148" s="86" t="s">
        <v>365</v>
      </c>
      <c r="H148" s="73" t="s">
        <v>643</v>
      </c>
      <c r="I148" s="73"/>
      <c r="J148" s="73"/>
      <c r="K148" s="83">
        <v>2.2799999999933775</v>
      </c>
      <c r="L148" s="86" t="s">
        <v>129</v>
      </c>
      <c r="M148" s="87">
        <v>2.1000000000000001E-2</v>
      </c>
      <c r="N148" s="87">
        <v>1.4200000000038628E-2</v>
      </c>
      <c r="O148" s="83">
        <v>33661.73689700001</v>
      </c>
      <c r="P148" s="85">
        <v>102.98</v>
      </c>
      <c r="Q148" s="83">
        <v>1.5758161340000001</v>
      </c>
      <c r="R148" s="83">
        <v>36.240672783000008</v>
      </c>
      <c r="S148" s="84">
        <v>1.4680837663538532E-4</v>
      </c>
      <c r="T148" s="84">
        <f t="shared" si="4"/>
        <v>2.0248206399714193E-4</v>
      </c>
      <c r="U148" s="84">
        <f>R148/'סכום נכסי הקרן'!$C$42</f>
        <v>4.9825735268079696E-5</v>
      </c>
    </row>
    <row r="149" spans="2:21">
      <c r="B149" s="76" t="s">
        <v>652</v>
      </c>
      <c r="C149" s="73" t="s">
        <v>653</v>
      </c>
      <c r="D149" s="86" t="s">
        <v>116</v>
      </c>
      <c r="E149" s="86" t="s">
        <v>309</v>
      </c>
      <c r="F149" s="73" t="s">
        <v>651</v>
      </c>
      <c r="G149" s="86" t="s">
        <v>365</v>
      </c>
      <c r="H149" s="73" t="s">
        <v>643</v>
      </c>
      <c r="I149" s="73"/>
      <c r="J149" s="73"/>
      <c r="K149" s="83">
        <v>5.7000000000012516</v>
      </c>
      <c r="L149" s="86" t="s">
        <v>129</v>
      </c>
      <c r="M149" s="87">
        <v>2.75E-2</v>
      </c>
      <c r="N149" s="87">
        <v>1.3400000000002504E-2</v>
      </c>
      <c r="O149" s="83">
        <v>589342.94944000011</v>
      </c>
      <c r="P149" s="85">
        <v>108.36</v>
      </c>
      <c r="Q149" s="73"/>
      <c r="R149" s="83">
        <v>638.61201347600013</v>
      </c>
      <c r="S149" s="84">
        <v>1.229539659183844E-3</v>
      </c>
      <c r="T149" s="84">
        <f t="shared" si="4"/>
        <v>3.5680209182718994E-3</v>
      </c>
      <c r="U149" s="84">
        <f>R149/'סכום נכסי הקרן'!$C$42</f>
        <v>8.7800006674811288E-4</v>
      </c>
    </row>
    <row r="150" spans="2:21">
      <c r="B150" s="76" t="s">
        <v>654</v>
      </c>
      <c r="C150" s="73" t="s">
        <v>655</v>
      </c>
      <c r="D150" s="86" t="s">
        <v>116</v>
      </c>
      <c r="E150" s="86" t="s">
        <v>309</v>
      </c>
      <c r="F150" s="73" t="s">
        <v>656</v>
      </c>
      <c r="G150" s="86" t="s">
        <v>657</v>
      </c>
      <c r="H150" s="73" t="s">
        <v>643</v>
      </c>
      <c r="I150" s="73"/>
      <c r="J150" s="73"/>
      <c r="K150" s="83">
        <v>0</v>
      </c>
      <c r="L150" s="86" t="s">
        <v>129</v>
      </c>
      <c r="M150" s="87">
        <v>4.9000000000000002E-2</v>
      </c>
      <c r="N150" s="87">
        <v>0</v>
      </c>
      <c r="O150" s="83">
        <v>229029.02556500002</v>
      </c>
      <c r="P150" s="85">
        <v>21</v>
      </c>
      <c r="Q150" s="73"/>
      <c r="R150" s="83">
        <v>48.096090421000007</v>
      </c>
      <c r="S150" s="84">
        <v>3.6139609640976108E-4</v>
      </c>
      <c r="T150" s="84">
        <f t="shared" si="4"/>
        <v>2.6872005707370553E-4</v>
      </c>
      <c r="U150" s="84">
        <f>R150/'סכום נכסי הקרן'!$C$42</f>
        <v>6.6125236777350854E-5</v>
      </c>
    </row>
    <row r="151" spans="2:21">
      <c r="B151" s="72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83"/>
      <c r="P151" s="85"/>
      <c r="Q151" s="73"/>
      <c r="R151" s="73"/>
      <c r="S151" s="73"/>
      <c r="T151" s="84"/>
      <c r="U151" s="73"/>
    </row>
    <row r="152" spans="2:21">
      <c r="B152" s="89" t="s">
        <v>45</v>
      </c>
      <c r="C152" s="71"/>
      <c r="D152" s="71"/>
      <c r="E152" s="71"/>
      <c r="F152" s="71"/>
      <c r="G152" s="71"/>
      <c r="H152" s="71"/>
      <c r="I152" s="71"/>
      <c r="J152" s="71"/>
      <c r="K152" s="80">
        <v>4.8573630374523802</v>
      </c>
      <c r="L152" s="71"/>
      <c r="M152" s="71"/>
      <c r="N152" s="91">
        <v>2.4155346313475733E-2</v>
      </c>
      <c r="O152" s="80"/>
      <c r="P152" s="82"/>
      <c r="Q152" s="80">
        <v>78.514730631000006</v>
      </c>
      <c r="R152" s="80">
        <v>26612.675352875005</v>
      </c>
      <c r="S152" s="71"/>
      <c r="T152" s="81">
        <f t="shared" ref="T152" si="5">R152/$R$11</f>
        <v>0.14868900106246677</v>
      </c>
      <c r="U152" s="81">
        <f>R152/'סכום נכסי הקרן'!$C$42</f>
        <v>3.658861756919992E-2</v>
      </c>
    </row>
    <row r="153" spans="2:21">
      <c r="B153" s="76" t="s">
        <v>658</v>
      </c>
      <c r="C153" s="73" t="s">
        <v>659</v>
      </c>
      <c r="D153" s="86" t="s">
        <v>116</v>
      </c>
      <c r="E153" s="86" t="s">
        <v>309</v>
      </c>
      <c r="F153" s="73" t="s">
        <v>513</v>
      </c>
      <c r="G153" s="86" t="s">
        <v>319</v>
      </c>
      <c r="H153" s="73" t="s">
        <v>327</v>
      </c>
      <c r="I153" s="73" t="s">
        <v>127</v>
      </c>
      <c r="J153" s="73"/>
      <c r="K153" s="83">
        <v>4.8599999999996406</v>
      </c>
      <c r="L153" s="86" t="s">
        <v>129</v>
      </c>
      <c r="M153" s="87">
        <v>2.6800000000000001E-2</v>
      </c>
      <c r="N153" s="87">
        <v>9.5000000000004994E-3</v>
      </c>
      <c r="O153" s="83">
        <v>1804091.8909970003</v>
      </c>
      <c r="P153" s="85">
        <v>110.81</v>
      </c>
      <c r="Q153" s="73"/>
      <c r="R153" s="83">
        <v>1999.1142445020002</v>
      </c>
      <c r="S153" s="84">
        <v>7.4908509687342739E-4</v>
      </c>
      <c r="T153" s="81">
        <f t="shared" ref="T153:T216" si="6">R153/$R$11</f>
        <v>1.1169350547562984E-2</v>
      </c>
      <c r="U153" s="81">
        <f>R153/'סכום נכסי הקרן'!$C$42</f>
        <v>2.7484958050758984E-3</v>
      </c>
    </row>
    <row r="154" spans="2:21">
      <c r="B154" s="76" t="s">
        <v>660</v>
      </c>
      <c r="C154" s="73" t="s">
        <v>661</v>
      </c>
      <c r="D154" s="86" t="s">
        <v>116</v>
      </c>
      <c r="E154" s="86" t="s">
        <v>309</v>
      </c>
      <c r="F154" s="73" t="s">
        <v>662</v>
      </c>
      <c r="G154" s="86" t="s">
        <v>365</v>
      </c>
      <c r="H154" s="73" t="s">
        <v>327</v>
      </c>
      <c r="I154" s="73" t="s">
        <v>127</v>
      </c>
      <c r="J154" s="73"/>
      <c r="K154" s="83">
        <v>3.9000000000529633</v>
      </c>
      <c r="L154" s="86" t="s">
        <v>129</v>
      </c>
      <c r="M154" s="87">
        <v>1.44E-2</v>
      </c>
      <c r="N154" s="87">
        <v>7.4000000000655729E-3</v>
      </c>
      <c r="O154" s="83">
        <v>38588.847216000009</v>
      </c>
      <c r="P154" s="85">
        <v>102.75</v>
      </c>
      <c r="Q154" s="73"/>
      <c r="R154" s="83">
        <v>39.650040501000014</v>
      </c>
      <c r="S154" s="84">
        <v>5.1451796288000015E-5</v>
      </c>
      <c r="T154" s="81">
        <f t="shared" si="6"/>
        <v>2.2153071181335173E-4</v>
      </c>
      <c r="U154" s="81">
        <f>R154/'סכום נכסי הקרן'!$C$42</f>
        <v>5.4513127645306507E-5</v>
      </c>
    </row>
    <row r="155" spans="2:21">
      <c r="B155" s="76" t="s">
        <v>663</v>
      </c>
      <c r="C155" s="73" t="s">
        <v>664</v>
      </c>
      <c r="D155" s="86" t="s">
        <v>116</v>
      </c>
      <c r="E155" s="86" t="s">
        <v>309</v>
      </c>
      <c r="F155" s="73" t="s">
        <v>371</v>
      </c>
      <c r="G155" s="86" t="s">
        <v>365</v>
      </c>
      <c r="H155" s="73" t="s">
        <v>356</v>
      </c>
      <c r="I155" s="73" t="s">
        <v>127</v>
      </c>
      <c r="J155" s="73"/>
      <c r="K155" s="83">
        <v>2.7000000000021003</v>
      </c>
      <c r="L155" s="86" t="s">
        <v>129</v>
      </c>
      <c r="M155" s="87">
        <v>1.6299999999999999E-2</v>
      </c>
      <c r="N155" s="87">
        <v>5.0000000000000001E-3</v>
      </c>
      <c r="O155" s="83">
        <v>276101.90545800008</v>
      </c>
      <c r="P155" s="85">
        <v>103.49</v>
      </c>
      <c r="Q155" s="73"/>
      <c r="R155" s="83">
        <v>285.73786197200002</v>
      </c>
      <c r="S155" s="84">
        <v>3.3135979647856147E-4</v>
      </c>
      <c r="T155" s="81">
        <f t="shared" si="6"/>
        <v>1.5964602092420543E-3</v>
      </c>
      <c r="U155" s="81">
        <f>R155/'סכום נכסי הקרן'!$C$42</f>
        <v>3.9284864141270561E-4</v>
      </c>
    </row>
    <row r="156" spans="2:21">
      <c r="B156" s="76" t="s">
        <v>665</v>
      </c>
      <c r="C156" s="73" t="s">
        <v>666</v>
      </c>
      <c r="D156" s="86" t="s">
        <v>116</v>
      </c>
      <c r="E156" s="86" t="s">
        <v>309</v>
      </c>
      <c r="F156" s="73" t="s">
        <v>667</v>
      </c>
      <c r="G156" s="86" t="s">
        <v>668</v>
      </c>
      <c r="H156" s="73" t="s">
        <v>356</v>
      </c>
      <c r="I156" s="73" t="s">
        <v>127</v>
      </c>
      <c r="J156" s="73"/>
      <c r="K156" s="83">
        <v>4.4499999999918209</v>
      </c>
      <c r="L156" s="86" t="s">
        <v>129</v>
      </c>
      <c r="M156" s="87">
        <v>2.6099999999999998E-2</v>
      </c>
      <c r="N156" s="87">
        <v>7.0000000000258276E-3</v>
      </c>
      <c r="O156" s="83">
        <v>106145.90527800001</v>
      </c>
      <c r="P156" s="85">
        <v>109.43</v>
      </c>
      <c r="Q156" s="73"/>
      <c r="R156" s="83">
        <v>116.15546419100002</v>
      </c>
      <c r="S156" s="84">
        <v>1.8526000456230179E-4</v>
      </c>
      <c r="T156" s="81">
        <f t="shared" si="6"/>
        <v>6.4897796668312441E-4</v>
      </c>
      <c r="U156" s="81">
        <f>R156/'סכום נכסי הקרן'!$C$42</f>
        <v>1.5969712933796659E-4</v>
      </c>
    </row>
    <row r="157" spans="2:21">
      <c r="B157" s="76" t="s">
        <v>669</v>
      </c>
      <c r="C157" s="73" t="s">
        <v>670</v>
      </c>
      <c r="D157" s="86" t="s">
        <v>116</v>
      </c>
      <c r="E157" s="86" t="s">
        <v>309</v>
      </c>
      <c r="F157" s="73" t="s">
        <v>671</v>
      </c>
      <c r="G157" s="86" t="s">
        <v>481</v>
      </c>
      <c r="H157" s="73" t="s">
        <v>395</v>
      </c>
      <c r="I157" s="73" t="s">
        <v>313</v>
      </c>
      <c r="J157" s="73"/>
      <c r="K157" s="83">
        <v>10.63999999998788</v>
      </c>
      <c r="L157" s="86" t="s">
        <v>129</v>
      </c>
      <c r="M157" s="87">
        <v>2.4E-2</v>
      </c>
      <c r="N157" s="87">
        <v>2.6399999999955522E-2</v>
      </c>
      <c r="O157" s="83">
        <v>265437.57421200001</v>
      </c>
      <c r="P157" s="85">
        <v>98.25</v>
      </c>
      <c r="Q157" s="73"/>
      <c r="R157" s="83">
        <v>260.79241669400005</v>
      </c>
      <c r="S157" s="84">
        <v>3.4635694796508217E-4</v>
      </c>
      <c r="T157" s="81">
        <f t="shared" si="6"/>
        <v>1.4570862721890274E-3</v>
      </c>
      <c r="U157" s="81">
        <f>R157/'סכום נכסי הקרן'!$C$42</f>
        <v>3.5855222644247815E-4</v>
      </c>
    </row>
    <row r="158" spans="2:21">
      <c r="B158" s="76" t="s">
        <v>672</v>
      </c>
      <c r="C158" s="73" t="s">
        <v>673</v>
      </c>
      <c r="D158" s="86" t="s">
        <v>116</v>
      </c>
      <c r="E158" s="86" t="s">
        <v>309</v>
      </c>
      <c r="F158" s="73" t="s">
        <v>400</v>
      </c>
      <c r="G158" s="86" t="s">
        <v>365</v>
      </c>
      <c r="H158" s="73" t="s">
        <v>401</v>
      </c>
      <c r="I158" s="73" t="s">
        <v>127</v>
      </c>
      <c r="J158" s="73"/>
      <c r="K158" s="83">
        <v>3.0000000000025198</v>
      </c>
      <c r="L158" s="86" t="s">
        <v>129</v>
      </c>
      <c r="M158" s="87">
        <v>3.39E-2</v>
      </c>
      <c r="N158" s="87">
        <v>1.1300000000014363E-2</v>
      </c>
      <c r="O158" s="83">
        <v>362665.93388900004</v>
      </c>
      <c r="P158" s="85">
        <v>109.45</v>
      </c>
      <c r="Q158" s="73"/>
      <c r="R158" s="83">
        <v>396.93786471099997</v>
      </c>
      <c r="S158" s="84">
        <v>3.3418874203301491E-4</v>
      </c>
      <c r="T158" s="81">
        <f t="shared" si="6"/>
        <v>2.2177512709698733E-3</v>
      </c>
      <c r="U158" s="81">
        <f>R158/'סכום נכסי הקרן'!$C$42</f>
        <v>5.4573272089596993E-4</v>
      </c>
    </row>
    <row r="159" spans="2:21">
      <c r="B159" s="76" t="s">
        <v>674</v>
      </c>
      <c r="C159" s="73" t="s">
        <v>675</v>
      </c>
      <c r="D159" s="86" t="s">
        <v>116</v>
      </c>
      <c r="E159" s="86" t="s">
        <v>309</v>
      </c>
      <c r="F159" s="73" t="s">
        <v>400</v>
      </c>
      <c r="G159" s="86" t="s">
        <v>365</v>
      </c>
      <c r="H159" s="73" t="s">
        <v>401</v>
      </c>
      <c r="I159" s="73" t="s">
        <v>127</v>
      </c>
      <c r="J159" s="73"/>
      <c r="K159" s="83">
        <v>8.6700000000001154</v>
      </c>
      <c r="L159" s="86" t="s">
        <v>129</v>
      </c>
      <c r="M159" s="87">
        <v>2.4399999999999998E-2</v>
      </c>
      <c r="N159" s="87">
        <v>2.3600000000009218E-2</v>
      </c>
      <c r="O159" s="83">
        <v>424406.52375100012</v>
      </c>
      <c r="P159" s="85">
        <v>102.26</v>
      </c>
      <c r="Q159" s="73"/>
      <c r="R159" s="83">
        <v>433.99810658500007</v>
      </c>
      <c r="S159" s="84">
        <v>6.9068050309377491E-4</v>
      </c>
      <c r="T159" s="81">
        <f t="shared" si="6"/>
        <v>2.4248123901663382E-3</v>
      </c>
      <c r="U159" s="81">
        <f>R159/'סכום נכסי הקרן'!$C$42</f>
        <v>5.9668524629861986E-4</v>
      </c>
    </row>
    <row r="160" spans="2:21">
      <c r="B160" s="76" t="s">
        <v>676</v>
      </c>
      <c r="C160" s="73" t="s">
        <v>677</v>
      </c>
      <c r="D160" s="86" t="s">
        <v>116</v>
      </c>
      <c r="E160" s="86" t="s">
        <v>309</v>
      </c>
      <c r="F160" s="73" t="s">
        <v>332</v>
      </c>
      <c r="G160" s="86" t="s">
        <v>319</v>
      </c>
      <c r="H160" s="73" t="s">
        <v>401</v>
      </c>
      <c r="I160" s="73" t="s">
        <v>127</v>
      </c>
      <c r="J160" s="73"/>
      <c r="K160" s="83">
        <v>0.34000000000028674</v>
      </c>
      <c r="L160" s="86" t="s">
        <v>129</v>
      </c>
      <c r="M160" s="87">
        <v>1.4199999999999999E-2</v>
      </c>
      <c r="N160" s="87">
        <v>5.6999999999942652E-3</v>
      </c>
      <c r="O160" s="83">
        <v>693875.69078300009</v>
      </c>
      <c r="P160" s="85">
        <v>100.52</v>
      </c>
      <c r="Q160" s="73"/>
      <c r="R160" s="83">
        <v>697.48383632000014</v>
      </c>
      <c r="S160" s="84">
        <v>8.5648314178704836E-4</v>
      </c>
      <c r="T160" s="81">
        <f t="shared" si="6"/>
        <v>3.8969466054991782E-3</v>
      </c>
      <c r="U160" s="81">
        <f>R160/'סכום נכסי הקרן'!$C$42</f>
        <v>9.589403924793288E-4</v>
      </c>
    </row>
    <row r="161" spans="2:21">
      <c r="B161" s="76" t="s">
        <v>678</v>
      </c>
      <c r="C161" s="73" t="s">
        <v>679</v>
      </c>
      <c r="D161" s="86" t="s">
        <v>116</v>
      </c>
      <c r="E161" s="86" t="s">
        <v>309</v>
      </c>
      <c r="F161" s="73" t="s">
        <v>419</v>
      </c>
      <c r="G161" s="86" t="s">
        <v>365</v>
      </c>
      <c r="H161" s="73" t="s">
        <v>395</v>
      </c>
      <c r="I161" s="73" t="s">
        <v>313</v>
      </c>
      <c r="J161" s="73"/>
      <c r="K161" s="83">
        <v>7.8600000000007508</v>
      </c>
      <c r="L161" s="86" t="s">
        <v>129</v>
      </c>
      <c r="M161" s="87">
        <v>2.5499999999999998E-2</v>
      </c>
      <c r="N161" s="87">
        <v>2.1700000000005635E-2</v>
      </c>
      <c r="O161" s="83">
        <v>1539755.7766660003</v>
      </c>
      <c r="P161" s="85">
        <v>103.73</v>
      </c>
      <c r="Q161" s="73"/>
      <c r="R161" s="83">
        <v>1597.1887184300003</v>
      </c>
      <c r="S161" s="84">
        <v>1.016807104056403E-3</v>
      </c>
      <c r="T161" s="81">
        <f t="shared" si="6"/>
        <v>8.9237324659259577E-3</v>
      </c>
      <c r="U161" s="81">
        <f>R161/'סכום נכסי הקרן'!$C$42</f>
        <v>2.1959057640615065E-3</v>
      </c>
    </row>
    <row r="162" spans="2:21">
      <c r="B162" s="76" t="s">
        <v>680</v>
      </c>
      <c r="C162" s="73" t="s">
        <v>681</v>
      </c>
      <c r="D162" s="86" t="s">
        <v>116</v>
      </c>
      <c r="E162" s="86" t="s">
        <v>309</v>
      </c>
      <c r="F162" s="73" t="s">
        <v>682</v>
      </c>
      <c r="G162" s="86" t="s">
        <v>615</v>
      </c>
      <c r="H162" s="73" t="s">
        <v>395</v>
      </c>
      <c r="I162" s="73" t="s">
        <v>313</v>
      </c>
      <c r="J162" s="73"/>
      <c r="K162" s="83">
        <v>3.0099999999986076</v>
      </c>
      <c r="L162" s="86" t="s">
        <v>129</v>
      </c>
      <c r="M162" s="87">
        <v>4.3499999999999997E-2</v>
      </c>
      <c r="N162" s="87">
        <v>0.10119999999995143</v>
      </c>
      <c r="O162" s="83">
        <v>392462.265358</v>
      </c>
      <c r="P162" s="85">
        <v>86</v>
      </c>
      <c r="Q162" s="73"/>
      <c r="R162" s="83">
        <v>337.517561247</v>
      </c>
      <c r="S162" s="84">
        <v>2.5105911561526734E-4</v>
      </c>
      <c r="T162" s="81">
        <f t="shared" si="6"/>
        <v>1.8857611404121683E-3</v>
      </c>
      <c r="U162" s="81">
        <f>R162/'סכום נכסי הקרן'!$C$42</f>
        <v>4.6403831285686135E-4</v>
      </c>
    </row>
    <row r="163" spans="2:21">
      <c r="B163" s="76" t="s">
        <v>683</v>
      </c>
      <c r="C163" s="73" t="s">
        <v>684</v>
      </c>
      <c r="D163" s="86" t="s">
        <v>116</v>
      </c>
      <c r="E163" s="86" t="s">
        <v>309</v>
      </c>
      <c r="F163" s="73" t="s">
        <v>364</v>
      </c>
      <c r="G163" s="86" t="s">
        <v>365</v>
      </c>
      <c r="H163" s="73" t="s">
        <v>395</v>
      </c>
      <c r="I163" s="73" t="s">
        <v>313</v>
      </c>
      <c r="J163" s="73"/>
      <c r="K163" s="83">
        <v>3.2999999999972269</v>
      </c>
      <c r="L163" s="86" t="s">
        <v>129</v>
      </c>
      <c r="M163" s="87">
        <v>2.5499999999999998E-2</v>
      </c>
      <c r="N163" s="87">
        <v>8.8999999999793585E-3</v>
      </c>
      <c r="O163" s="83">
        <v>305473.00000000006</v>
      </c>
      <c r="P163" s="85">
        <v>106.26</v>
      </c>
      <c r="Q163" s="73"/>
      <c r="R163" s="83">
        <v>324.59562000300008</v>
      </c>
      <c r="S163" s="84">
        <v>9.1039220361208812E-4</v>
      </c>
      <c r="T163" s="81">
        <f t="shared" si="6"/>
        <v>1.813564320292365E-3</v>
      </c>
      <c r="U163" s="81">
        <f>R163/'סכום נכסי הקרן'!$C$42</f>
        <v>4.4627249411976436E-4</v>
      </c>
    </row>
    <row r="164" spans="2:21">
      <c r="B164" s="76" t="s">
        <v>685</v>
      </c>
      <c r="C164" s="73" t="s">
        <v>686</v>
      </c>
      <c r="D164" s="86" t="s">
        <v>116</v>
      </c>
      <c r="E164" s="86" t="s">
        <v>309</v>
      </c>
      <c r="F164" s="73" t="s">
        <v>428</v>
      </c>
      <c r="G164" s="86" t="s">
        <v>429</v>
      </c>
      <c r="H164" s="73" t="s">
        <v>401</v>
      </c>
      <c r="I164" s="73" t="s">
        <v>127</v>
      </c>
      <c r="J164" s="73"/>
      <c r="K164" s="83">
        <v>2.0299999999899114</v>
      </c>
      <c r="L164" s="86" t="s">
        <v>129</v>
      </c>
      <c r="M164" s="87">
        <v>4.8000000000000001E-2</v>
      </c>
      <c r="N164" s="87">
        <v>6.2000000000168145E-3</v>
      </c>
      <c r="O164" s="83">
        <v>103855.40152000003</v>
      </c>
      <c r="P164" s="85">
        <v>108.52</v>
      </c>
      <c r="Q164" s="83">
        <v>6.2459860870000012</v>
      </c>
      <c r="R164" s="83">
        <v>118.94986784000002</v>
      </c>
      <c r="S164" s="84">
        <v>5.5986222973619564E-5</v>
      </c>
      <c r="T164" s="81">
        <f t="shared" si="6"/>
        <v>6.6459071818690118E-4</v>
      </c>
      <c r="U164" s="81">
        <f>R164/'סכום נכסי הקרן'!$C$42</f>
        <v>1.6353903418562003E-4</v>
      </c>
    </row>
    <row r="165" spans="2:21">
      <c r="B165" s="76" t="s">
        <v>687</v>
      </c>
      <c r="C165" s="73" t="s">
        <v>688</v>
      </c>
      <c r="D165" s="86" t="s">
        <v>116</v>
      </c>
      <c r="E165" s="86" t="s">
        <v>309</v>
      </c>
      <c r="F165" s="73" t="s">
        <v>428</v>
      </c>
      <c r="G165" s="86" t="s">
        <v>429</v>
      </c>
      <c r="H165" s="73" t="s">
        <v>401</v>
      </c>
      <c r="I165" s="73" t="s">
        <v>127</v>
      </c>
      <c r="J165" s="73"/>
      <c r="K165" s="83">
        <v>0.41000213265088509</v>
      </c>
      <c r="L165" s="86" t="s">
        <v>129</v>
      </c>
      <c r="M165" s="87">
        <v>4.4999999999999998E-2</v>
      </c>
      <c r="N165" s="73"/>
      <c r="O165" s="83">
        <v>3.6657000000000009E-2</v>
      </c>
      <c r="P165" s="85">
        <v>102.25</v>
      </c>
      <c r="Q165" s="73"/>
      <c r="R165" s="83">
        <v>3.7512000000000003E-5</v>
      </c>
      <c r="S165" s="84">
        <v>6.1043316658562434E-11</v>
      </c>
      <c r="T165" s="81">
        <f t="shared" si="6"/>
        <v>2.0958515947374286E-10</v>
      </c>
      <c r="U165" s="81">
        <f>R165/'סכום נכסי הקרן'!$C$42</f>
        <v>5.1573628132338561E-11</v>
      </c>
    </row>
    <row r="166" spans="2:21">
      <c r="B166" s="76" t="s">
        <v>689</v>
      </c>
      <c r="C166" s="73" t="s">
        <v>690</v>
      </c>
      <c r="D166" s="86" t="s">
        <v>116</v>
      </c>
      <c r="E166" s="86" t="s">
        <v>309</v>
      </c>
      <c r="F166" s="73" t="s">
        <v>691</v>
      </c>
      <c r="G166" s="86" t="s">
        <v>126</v>
      </c>
      <c r="H166" s="73" t="s">
        <v>401</v>
      </c>
      <c r="I166" s="73" t="s">
        <v>127</v>
      </c>
      <c r="J166" s="73"/>
      <c r="K166" s="83">
        <v>1.8897502153316106</v>
      </c>
      <c r="L166" s="86" t="s">
        <v>129</v>
      </c>
      <c r="M166" s="87">
        <v>1.49E-2</v>
      </c>
      <c r="N166" s="87">
        <v>6.1972437553832905E-3</v>
      </c>
      <c r="O166" s="83">
        <v>2.2610000000000004E-3</v>
      </c>
      <c r="P166" s="85">
        <v>102.15</v>
      </c>
      <c r="Q166" s="73"/>
      <c r="R166" s="83">
        <v>2.3220000000000004E-6</v>
      </c>
      <c r="S166" s="84">
        <v>2.3592573522402421E-12</v>
      </c>
      <c r="T166" s="81">
        <f t="shared" si="6"/>
        <v>1.2973361598902509E-11</v>
      </c>
      <c r="U166" s="81">
        <f>R166/'סכום נכסי הקרן'!$C$42</f>
        <v>3.1924174803606886E-12</v>
      </c>
    </row>
    <row r="167" spans="2:21">
      <c r="B167" s="76" t="s">
        <v>692</v>
      </c>
      <c r="C167" s="73" t="s">
        <v>693</v>
      </c>
      <c r="D167" s="86" t="s">
        <v>116</v>
      </c>
      <c r="E167" s="86" t="s">
        <v>309</v>
      </c>
      <c r="F167" s="73" t="s">
        <v>332</v>
      </c>
      <c r="G167" s="86" t="s">
        <v>319</v>
      </c>
      <c r="H167" s="73" t="s">
        <v>395</v>
      </c>
      <c r="I167" s="73" t="s">
        <v>313</v>
      </c>
      <c r="J167" s="73"/>
      <c r="K167" s="83">
        <v>0.31000000000012695</v>
      </c>
      <c r="L167" s="86" t="s">
        <v>129</v>
      </c>
      <c r="M167" s="87">
        <v>3.2500000000000001E-2</v>
      </c>
      <c r="N167" s="87">
        <v>-1.2099999999988571E-2</v>
      </c>
      <c r="O167" s="83">
        <v>1.5539730000000003</v>
      </c>
      <c r="P167" s="85">
        <v>5068724</v>
      </c>
      <c r="Q167" s="73"/>
      <c r="R167" s="83">
        <v>78.766595529000014</v>
      </c>
      <c r="S167" s="84">
        <v>8.3930488792870658E-5</v>
      </c>
      <c r="T167" s="81">
        <f t="shared" si="6"/>
        <v>4.400807604273104E-4</v>
      </c>
      <c r="U167" s="81">
        <f>R167/'סכום נכסי הקרן'!$C$42</f>
        <v>1.0829278916248048E-4</v>
      </c>
    </row>
    <row r="168" spans="2:21">
      <c r="B168" s="76" t="s">
        <v>694</v>
      </c>
      <c r="C168" s="73" t="s">
        <v>695</v>
      </c>
      <c r="D168" s="86" t="s">
        <v>116</v>
      </c>
      <c r="E168" s="86" t="s">
        <v>309</v>
      </c>
      <c r="F168" s="73" t="s">
        <v>696</v>
      </c>
      <c r="G168" s="86" t="s">
        <v>615</v>
      </c>
      <c r="H168" s="73" t="s">
        <v>395</v>
      </c>
      <c r="I168" s="73" t="s">
        <v>313</v>
      </c>
      <c r="J168" s="73"/>
      <c r="K168" s="83">
        <v>2.6199999999947865</v>
      </c>
      <c r="L168" s="86" t="s">
        <v>129</v>
      </c>
      <c r="M168" s="87">
        <v>3.3799999999999997E-2</v>
      </c>
      <c r="N168" s="87">
        <v>2.609999999995059E-2</v>
      </c>
      <c r="O168" s="83">
        <v>249771.39140700002</v>
      </c>
      <c r="P168" s="85">
        <v>102.9</v>
      </c>
      <c r="Q168" s="73"/>
      <c r="R168" s="83">
        <v>257.01476180700001</v>
      </c>
      <c r="S168" s="84">
        <v>3.051466611531174E-4</v>
      </c>
      <c r="T168" s="81">
        <f t="shared" si="6"/>
        <v>1.4359799488277386E-3</v>
      </c>
      <c r="U168" s="81">
        <f>R168/'סכום נכסי הקרן'!$C$42</f>
        <v>3.5335849194806433E-4</v>
      </c>
    </row>
    <row r="169" spans="2:21">
      <c r="B169" s="76" t="s">
        <v>697</v>
      </c>
      <c r="C169" s="73" t="s">
        <v>698</v>
      </c>
      <c r="D169" s="86" t="s">
        <v>116</v>
      </c>
      <c r="E169" s="86" t="s">
        <v>309</v>
      </c>
      <c r="F169" s="73" t="s">
        <v>477</v>
      </c>
      <c r="G169" s="86" t="s">
        <v>124</v>
      </c>
      <c r="H169" s="73" t="s">
        <v>395</v>
      </c>
      <c r="I169" s="73" t="s">
        <v>313</v>
      </c>
      <c r="J169" s="73"/>
      <c r="K169" s="83">
        <v>4.6799999999969701</v>
      </c>
      <c r="L169" s="86" t="s">
        <v>129</v>
      </c>
      <c r="M169" s="87">
        <v>5.0900000000000001E-2</v>
      </c>
      <c r="N169" s="87">
        <v>1.0799999999998557E-2</v>
      </c>
      <c r="O169" s="83">
        <v>203801.66597500001</v>
      </c>
      <c r="P169" s="85">
        <v>119.25</v>
      </c>
      <c r="Q169" s="83">
        <v>34.170745946000004</v>
      </c>
      <c r="R169" s="83">
        <v>277.20423263800006</v>
      </c>
      <c r="S169" s="84">
        <v>2.4370340180042649E-4</v>
      </c>
      <c r="T169" s="81">
        <f t="shared" si="6"/>
        <v>1.5487815446852142E-3</v>
      </c>
      <c r="U169" s="81">
        <f>R169/'סכום נכסי הקרן'!$C$42</f>
        <v>3.8111612312813185E-4</v>
      </c>
    </row>
    <row r="170" spans="2:21">
      <c r="B170" s="76" t="s">
        <v>699</v>
      </c>
      <c r="C170" s="73" t="s">
        <v>700</v>
      </c>
      <c r="D170" s="86" t="s">
        <v>116</v>
      </c>
      <c r="E170" s="86" t="s">
        <v>309</v>
      </c>
      <c r="F170" s="73" t="s">
        <v>477</v>
      </c>
      <c r="G170" s="86" t="s">
        <v>124</v>
      </c>
      <c r="H170" s="73" t="s">
        <v>395</v>
      </c>
      <c r="I170" s="73" t="s">
        <v>313</v>
      </c>
      <c r="J170" s="73"/>
      <c r="K170" s="83">
        <v>6.3700000000063479</v>
      </c>
      <c r="L170" s="86" t="s">
        <v>129</v>
      </c>
      <c r="M170" s="87">
        <v>3.5200000000000002E-2</v>
      </c>
      <c r="N170" s="87">
        <v>1.3400000000024481E-2</v>
      </c>
      <c r="O170" s="83">
        <v>305473.00000000006</v>
      </c>
      <c r="P170" s="85">
        <v>115</v>
      </c>
      <c r="Q170" s="73"/>
      <c r="R170" s="83">
        <v>351.29395342100003</v>
      </c>
      <c r="S170" s="84">
        <v>3.573034364984678E-4</v>
      </c>
      <c r="T170" s="81">
        <f t="shared" si="6"/>
        <v>1.9627319057875315E-3</v>
      </c>
      <c r="U170" s="81">
        <f>R170/'סכום נכסי הקרן'!$C$42</f>
        <v>4.8297887926193535E-4</v>
      </c>
    </row>
    <row r="171" spans="2:21">
      <c r="B171" s="76" t="s">
        <v>701</v>
      </c>
      <c r="C171" s="73" t="s">
        <v>702</v>
      </c>
      <c r="D171" s="86" t="s">
        <v>116</v>
      </c>
      <c r="E171" s="86" t="s">
        <v>309</v>
      </c>
      <c r="F171" s="73" t="s">
        <v>703</v>
      </c>
      <c r="G171" s="86" t="s">
        <v>704</v>
      </c>
      <c r="H171" s="73" t="s">
        <v>395</v>
      </c>
      <c r="I171" s="73" t="s">
        <v>313</v>
      </c>
      <c r="J171" s="73"/>
      <c r="K171" s="83">
        <v>2.1399962957818222</v>
      </c>
      <c r="L171" s="86" t="s">
        <v>129</v>
      </c>
      <c r="M171" s="87">
        <v>1.0500000000000001E-2</v>
      </c>
      <c r="N171" s="87">
        <v>7.3000108039696886E-3</v>
      </c>
      <c r="O171" s="83">
        <v>0.12829900000000002</v>
      </c>
      <c r="P171" s="85">
        <v>101.04</v>
      </c>
      <c r="Q171" s="73"/>
      <c r="R171" s="83">
        <v>1.2958199999999999E-4</v>
      </c>
      <c r="S171" s="84">
        <v>2.7689913713844207E-10</v>
      </c>
      <c r="T171" s="81">
        <f t="shared" si="6"/>
        <v>7.2399403217441201E-10</v>
      </c>
      <c r="U171" s="81">
        <f>R171/'סכום נכסי הקרן'!$C$42</f>
        <v>1.7815669334198909E-10</v>
      </c>
    </row>
    <row r="172" spans="2:21">
      <c r="B172" s="76" t="s">
        <v>705</v>
      </c>
      <c r="C172" s="73" t="s">
        <v>706</v>
      </c>
      <c r="D172" s="86" t="s">
        <v>116</v>
      </c>
      <c r="E172" s="86" t="s">
        <v>309</v>
      </c>
      <c r="F172" s="73" t="s">
        <v>485</v>
      </c>
      <c r="G172" s="86" t="s">
        <v>153</v>
      </c>
      <c r="H172" s="73" t="s">
        <v>486</v>
      </c>
      <c r="I172" s="73" t="s">
        <v>127</v>
      </c>
      <c r="J172" s="73"/>
      <c r="K172" s="83">
        <v>6.8400000000238999</v>
      </c>
      <c r="L172" s="86" t="s">
        <v>129</v>
      </c>
      <c r="M172" s="87">
        <v>3.2000000000000001E-2</v>
      </c>
      <c r="N172" s="87">
        <v>1.7900000000048492E-2</v>
      </c>
      <c r="O172" s="83">
        <v>103860.82000000002</v>
      </c>
      <c r="P172" s="85">
        <v>111.19</v>
      </c>
      <c r="Q172" s="73"/>
      <c r="R172" s="83">
        <v>115.48284343600001</v>
      </c>
      <c r="S172" s="84">
        <v>1.2441908271299985E-4</v>
      </c>
      <c r="T172" s="81">
        <f t="shared" si="6"/>
        <v>6.4521993383491515E-4</v>
      </c>
      <c r="U172" s="81">
        <f>R172/'סכום נכסי הקרן'!$C$42</f>
        <v>1.5877237212181007E-4</v>
      </c>
    </row>
    <row r="173" spans="2:21">
      <c r="B173" s="76" t="s">
        <v>707</v>
      </c>
      <c r="C173" s="73" t="s">
        <v>708</v>
      </c>
      <c r="D173" s="86" t="s">
        <v>116</v>
      </c>
      <c r="E173" s="86" t="s">
        <v>309</v>
      </c>
      <c r="F173" s="73" t="s">
        <v>485</v>
      </c>
      <c r="G173" s="86" t="s">
        <v>153</v>
      </c>
      <c r="H173" s="73" t="s">
        <v>486</v>
      </c>
      <c r="I173" s="73" t="s">
        <v>127</v>
      </c>
      <c r="J173" s="73"/>
      <c r="K173" s="83">
        <v>3.7099999999991455</v>
      </c>
      <c r="L173" s="86" t="s">
        <v>129</v>
      </c>
      <c r="M173" s="87">
        <v>3.6499999999999998E-2</v>
      </c>
      <c r="N173" s="87">
        <v>1.1900000000004718E-2</v>
      </c>
      <c r="O173" s="83">
        <v>708198.75475000008</v>
      </c>
      <c r="P173" s="85">
        <v>110.73</v>
      </c>
      <c r="Q173" s="73"/>
      <c r="R173" s="83">
        <v>784.18845747700004</v>
      </c>
      <c r="S173" s="84">
        <v>3.3016751520302404E-4</v>
      </c>
      <c r="T173" s="81">
        <f t="shared" si="6"/>
        <v>4.3813783034171855E-3</v>
      </c>
      <c r="U173" s="81">
        <f>R173/'סכום נכסי הקרן'!$C$42</f>
        <v>1.0781468301234536E-3</v>
      </c>
    </row>
    <row r="174" spans="2:21">
      <c r="B174" s="76" t="s">
        <v>709</v>
      </c>
      <c r="C174" s="73" t="s">
        <v>710</v>
      </c>
      <c r="D174" s="86" t="s">
        <v>116</v>
      </c>
      <c r="E174" s="86" t="s">
        <v>309</v>
      </c>
      <c r="F174" s="73" t="s">
        <v>410</v>
      </c>
      <c r="G174" s="86" t="s">
        <v>365</v>
      </c>
      <c r="H174" s="73" t="s">
        <v>486</v>
      </c>
      <c r="I174" s="73" t="s">
        <v>127</v>
      </c>
      <c r="J174" s="73"/>
      <c r="K174" s="83">
        <v>2.4399999999897561</v>
      </c>
      <c r="L174" s="86" t="s">
        <v>129</v>
      </c>
      <c r="M174" s="87">
        <v>3.5000000000000003E-2</v>
      </c>
      <c r="N174" s="87">
        <v>1.1499999999979235E-2</v>
      </c>
      <c r="O174" s="83">
        <v>135380.41043900003</v>
      </c>
      <c r="P174" s="85">
        <v>106.72</v>
      </c>
      <c r="Q174" s="73"/>
      <c r="R174" s="83">
        <v>144.47796804200001</v>
      </c>
      <c r="S174" s="84">
        <v>1.0178353292909852E-3</v>
      </c>
      <c r="T174" s="81">
        <f t="shared" si="6"/>
        <v>8.0722003552262996E-4</v>
      </c>
      <c r="U174" s="81">
        <f>R174/'סכום נכסי הקרן'!$C$42</f>
        <v>1.9863651623784398E-4</v>
      </c>
    </row>
    <row r="175" spans="2:21">
      <c r="B175" s="76" t="s">
        <v>711</v>
      </c>
      <c r="C175" s="73" t="s">
        <v>712</v>
      </c>
      <c r="D175" s="86" t="s">
        <v>116</v>
      </c>
      <c r="E175" s="86" t="s">
        <v>309</v>
      </c>
      <c r="F175" s="73" t="s">
        <v>361</v>
      </c>
      <c r="G175" s="86" t="s">
        <v>319</v>
      </c>
      <c r="H175" s="73" t="s">
        <v>486</v>
      </c>
      <c r="I175" s="73" t="s">
        <v>127</v>
      </c>
      <c r="J175" s="73"/>
      <c r="K175" s="83">
        <v>1.239999999999849</v>
      </c>
      <c r="L175" s="86" t="s">
        <v>129</v>
      </c>
      <c r="M175" s="87">
        <v>3.6000000000000004E-2</v>
      </c>
      <c r="N175" s="87">
        <v>1.6899999999990943E-2</v>
      </c>
      <c r="O175" s="83">
        <v>15.141760000000001</v>
      </c>
      <c r="P175" s="85">
        <v>5249566</v>
      </c>
      <c r="Q175" s="73"/>
      <c r="R175" s="83">
        <v>794.87670108800012</v>
      </c>
      <c r="S175" s="84">
        <v>9.6561188699700287E-4</v>
      </c>
      <c r="T175" s="81">
        <f t="shared" si="6"/>
        <v>4.4410951204812091E-3</v>
      </c>
      <c r="U175" s="81">
        <f>R175/'סכום נכסי הקרן'!$C$42</f>
        <v>1.0928416344895646E-3</v>
      </c>
    </row>
    <row r="176" spans="2:21">
      <c r="B176" s="76" t="s">
        <v>713</v>
      </c>
      <c r="C176" s="73" t="s">
        <v>714</v>
      </c>
      <c r="D176" s="86" t="s">
        <v>116</v>
      </c>
      <c r="E176" s="86" t="s">
        <v>309</v>
      </c>
      <c r="F176" s="73" t="s">
        <v>424</v>
      </c>
      <c r="G176" s="86" t="s">
        <v>425</v>
      </c>
      <c r="H176" s="73" t="s">
        <v>482</v>
      </c>
      <c r="I176" s="73" t="s">
        <v>313</v>
      </c>
      <c r="J176" s="73"/>
      <c r="K176" s="83">
        <v>9.6199999999952315</v>
      </c>
      <c r="L176" s="86" t="s">
        <v>129</v>
      </c>
      <c r="M176" s="87">
        <v>3.0499999999999999E-2</v>
      </c>
      <c r="N176" s="87">
        <v>2.2199999999990845E-2</v>
      </c>
      <c r="O176" s="83">
        <v>380635.65193000005</v>
      </c>
      <c r="P176" s="85">
        <v>109.07</v>
      </c>
      <c r="Q176" s="73"/>
      <c r="R176" s="83">
        <v>415.15930557900003</v>
      </c>
      <c r="S176" s="84">
        <v>1.2044383856784618E-3</v>
      </c>
      <c r="T176" s="81">
        <f t="shared" si="6"/>
        <v>2.3195571888137943E-3</v>
      </c>
      <c r="U176" s="81">
        <f>R176/'סכום נכסי הקרן'!$C$42</f>
        <v>5.7078459270663406E-4</v>
      </c>
    </row>
    <row r="177" spans="2:21">
      <c r="B177" s="76" t="s">
        <v>715</v>
      </c>
      <c r="C177" s="73" t="s">
        <v>716</v>
      </c>
      <c r="D177" s="86" t="s">
        <v>116</v>
      </c>
      <c r="E177" s="86" t="s">
        <v>309</v>
      </c>
      <c r="F177" s="73" t="s">
        <v>424</v>
      </c>
      <c r="G177" s="86" t="s">
        <v>425</v>
      </c>
      <c r="H177" s="73" t="s">
        <v>482</v>
      </c>
      <c r="I177" s="73" t="s">
        <v>313</v>
      </c>
      <c r="J177" s="73"/>
      <c r="K177" s="83">
        <v>8.8899999999984765</v>
      </c>
      <c r="L177" s="86" t="s">
        <v>129</v>
      </c>
      <c r="M177" s="87">
        <v>3.0499999999999999E-2</v>
      </c>
      <c r="N177" s="87">
        <v>2.0999999999998596E-2</v>
      </c>
      <c r="O177" s="83">
        <v>652262.39015700016</v>
      </c>
      <c r="P177" s="85">
        <v>109.61</v>
      </c>
      <c r="Q177" s="73"/>
      <c r="R177" s="83">
        <v>714.94480588100009</v>
      </c>
      <c r="S177" s="84">
        <v>8.9489353083088057E-4</v>
      </c>
      <c r="T177" s="81">
        <f t="shared" si="6"/>
        <v>3.9945036563098077E-3</v>
      </c>
      <c r="U177" s="81">
        <f>R177/'סכום נכסי הקרן'!$C$42</f>
        <v>9.8294672514538488E-4</v>
      </c>
    </row>
    <row r="178" spans="2:21">
      <c r="B178" s="76" t="s">
        <v>717</v>
      </c>
      <c r="C178" s="73" t="s">
        <v>718</v>
      </c>
      <c r="D178" s="86" t="s">
        <v>116</v>
      </c>
      <c r="E178" s="86" t="s">
        <v>309</v>
      </c>
      <c r="F178" s="73" t="s">
        <v>424</v>
      </c>
      <c r="G178" s="86" t="s">
        <v>425</v>
      </c>
      <c r="H178" s="73" t="s">
        <v>482</v>
      </c>
      <c r="I178" s="73" t="s">
        <v>313</v>
      </c>
      <c r="J178" s="73"/>
      <c r="K178" s="83">
        <v>5.319999999999772</v>
      </c>
      <c r="L178" s="86" t="s">
        <v>129</v>
      </c>
      <c r="M178" s="87">
        <v>2.9100000000000001E-2</v>
      </c>
      <c r="N178" s="87">
        <v>1.3000000000008545E-2</v>
      </c>
      <c r="O178" s="83">
        <v>320301.11763000005</v>
      </c>
      <c r="P178" s="85">
        <v>109.64</v>
      </c>
      <c r="Q178" s="73"/>
      <c r="R178" s="83">
        <v>351.17814536900005</v>
      </c>
      <c r="S178" s="84">
        <v>5.338351960500001E-4</v>
      </c>
      <c r="T178" s="81">
        <f t="shared" si="6"/>
        <v>1.9620848688647664E-3</v>
      </c>
      <c r="U178" s="81">
        <f>R178/'סכום נכסי הקרן'!$C$42</f>
        <v>4.8281965977460924E-4</v>
      </c>
    </row>
    <row r="179" spans="2:21">
      <c r="B179" s="76" t="s">
        <v>719</v>
      </c>
      <c r="C179" s="73" t="s">
        <v>720</v>
      </c>
      <c r="D179" s="86" t="s">
        <v>116</v>
      </c>
      <c r="E179" s="86" t="s">
        <v>309</v>
      </c>
      <c r="F179" s="73" t="s">
        <v>424</v>
      </c>
      <c r="G179" s="86" t="s">
        <v>425</v>
      </c>
      <c r="H179" s="73" t="s">
        <v>482</v>
      </c>
      <c r="I179" s="73" t="s">
        <v>313</v>
      </c>
      <c r="J179" s="73"/>
      <c r="K179" s="83">
        <v>7.1699999999945465</v>
      </c>
      <c r="L179" s="86" t="s">
        <v>129</v>
      </c>
      <c r="M179" s="87">
        <v>3.95E-2</v>
      </c>
      <c r="N179" s="87">
        <v>1.7299999999981823E-2</v>
      </c>
      <c r="O179" s="83">
        <v>233143.32911000002</v>
      </c>
      <c r="P179" s="85">
        <v>118</v>
      </c>
      <c r="Q179" s="73"/>
      <c r="R179" s="83">
        <v>275.10912835000005</v>
      </c>
      <c r="S179" s="84">
        <v>9.7139017264920074E-4</v>
      </c>
      <c r="T179" s="81">
        <f t="shared" si="6"/>
        <v>1.5370758833951042E-3</v>
      </c>
      <c r="U179" s="81">
        <f>R179/'סכום נכסי הקרן'!$C$42</f>
        <v>3.7823565475940239E-4</v>
      </c>
    </row>
    <row r="180" spans="2:21">
      <c r="B180" s="76" t="s">
        <v>721</v>
      </c>
      <c r="C180" s="73" t="s">
        <v>722</v>
      </c>
      <c r="D180" s="86" t="s">
        <v>116</v>
      </c>
      <c r="E180" s="86" t="s">
        <v>309</v>
      </c>
      <c r="F180" s="73" t="s">
        <v>424</v>
      </c>
      <c r="G180" s="86" t="s">
        <v>425</v>
      </c>
      <c r="H180" s="73" t="s">
        <v>482</v>
      </c>
      <c r="I180" s="73" t="s">
        <v>313</v>
      </c>
      <c r="J180" s="73"/>
      <c r="K180" s="83">
        <v>7.9100000000026469</v>
      </c>
      <c r="L180" s="86" t="s">
        <v>129</v>
      </c>
      <c r="M180" s="87">
        <v>3.95E-2</v>
      </c>
      <c r="N180" s="87">
        <v>1.8600000000041153E-2</v>
      </c>
      <c r="O180" s="83">
        <v>57324.33004500001</v>
      </c>
      <c r="P180" s="85">
        <v>118.7</v>
      </c>
      <c r="Q180" s="73"/>
      <c r="R180" s="83">
        <v>68.043979702000001</v>
      </c>
      <c r="S180" s="84">
        <v>2.3884145033006612E-4</v>
      </c>
      <c r="T180" s="81">
        <f t="shared" si="6"/>
        <v>3.8017190064704067E-4</v>
      </c>
      <c r="U180" s="81">
        <f>R180/'סכום נכסי הקרן'!$C$42</f>
        <v>9.3550727921607523E-5</v>
      </c>
    </row>
    <row r="181" spans="2:21">
      <c r="B181" s="76" t="s">
        <v>723</v>
      </c>
      <c r="C181" s="73" t="s">
        <v>724</v>
      </c>
      <c r="D181" s="86" t="s">
        <v>116</v>
      </c>
      <c r="E181" s="86" t="s">
        <v>309</v>
      </c>
      <c r="F181" s="73" t="s">
        <v>441</v>
      </c>
      <c r="G181" s="86" t="s">
        <v>425</v>
      </c>
      <c r="H181" s="73" t="s">
        <v>486</v>
      </c>
      <c r="I181" s="73" t="s">
        <v>127</v>
      </c>
      <c r="J181" s="73"/>
      <c r="K181" s="83">
        <v>3.5899999999984371</v>
      </c>
      <c r="L181" s="86" t="s">
        <v>129</v>
      </c>
      <c r="M181" s="87">
        <v>3.9199999999999999E-2</v>
      </c>
      <c r="N181" s="87">
        <v>1.3600000000004466E-2</v>
      </c>
      <c r="O181" s="83">
        <v>406467.85697900003</v>
      </c>
      <c r="P181" s="85">
        <v>110.2</v>
      </c>
      <c r="Q181" s="73"/>
      <c r="R181" s="83">
        <v>447.92759193000006</v>
      </c>
      <c r="S181" s="84">
        <v>4.2346842017536003E-4</v>
      </c>
      <c r="T181" s="81">
        <f t="shared" si="6"/>
        <v>2.5026385100058294E-3</v>
      </c>
      <c r="U181" s="81">
        <f>R181/'סכום נכסי הקרן'!$C$42</f>
        <v>6.1583629389026762E-4</v>
      </c>
    </row>
    <row r="182" spans="2:21">
      <c r="B182" s="76" t="s">
        <v>725</v>
      </c>
      <c r="C182" s="73" t="s">
        <v>726</v>
      </c>
      <c r="D182" s="86" t="s">
        <v>116</v>
      </c>
      <c r="E182" s="86" t="s">
        <v>309</v>
      </c>
      <c r="F182" s="73" t="s">
        <v>441</v>
      </c>
      <c r="G182" s="86" t="s">
        <v>425</v>
      </c>
      <c r="H182" s="73" t="s">
        <v>486</v>
      </c>
      <c r="I182" s="73" t="s">
        <v>127</v>
      </c>
      <c r="J182" s="73"/>
      <c r="K182" s="83">
        <v>8.4800000000027342</v>
      </c>
      <c r="L182" s="86" t="s">
        <v>129</v>
      </c>
      <c r="M182" s="87">
        <v>2.64E-2</v>
      </c>
      <c r="N182" s="87">
        <v>2.350000000001113E-2</v>
      </c>
      <c r="O182" s="83">
        <v>1268888.3854220002</v>
      </c>
      <c r="P182" s="85">
        <v>102.61</v>
      </c>
      <c r="Q182" s="73"/>
      <c r="R182" s="83">
        <v>1302.0063722530003</v>
      </c>
      <c r="S182" s="84">
        <v>7.7552249206577436E-4</v>
      </c>
      <c r="T182" s="81">
        <f t="shared" si="6"/>
        <v>7.274504509609577E-3</v>
      </c>
      <c r="U182" s="81">
        <f>R182/'סכום נכסי הקרן'!$C$42</f>
        <v>1.7900723093546441E-3</v>
      </c>
    </row>
    <row r="183" spans="2:21">
      <c r="B183" s="76" t="s">
        <v>727</v>
      </c>
      <c r="C183" s="73" t="s">
        <v>728</v>
      </c>
      <c r="D183" s="86" t="s">
        <v>116</v>
      </c>
      <c r="E183" s="86" t="s">
        <v>309</v>
      </c>
      <c r="F183" s="73" t="s">
        <v>452</v>
      </c>
      <c r="G183" s="86" t="s">
        <v>365</v>
      </c>
      <c r="H183" s="73" t="s">
        <v>482</v>
      </c>
      <c r="I183" s="73" t="s">
        <v>313</v>
      </c>
      <c r="J183" s="73"/>
      <c r="K183" s="83">
        <v>1.9399999612513217</v>
      </c>
      <c r="L183" s="86" t="s">
        <v>129</v>
      </c>
      <c r="M183" s="87">
        <v>5.74E-2</v>
      </c>
      <c r="N183" s="87">
        <v>1.2599999330704645E-2</v>
      </c>
      <c r="O183" s="83">
        <v>10.168585000000002</v>
      </c>
      <c r="P183" s="85">
        <v>108.8</v>
      </c>
      <c r="Q183" s="83">
        <v>2.9178800000000007E-4</v>
      </c>
      <c r="R183" s="83">
        <v>1.1355226000000001E-2</v>
      </c>
      <c r="S183" s="84">
        <v>6.7790535031083667E-7</v>
      </c>
      <c r="T183" s="81">
        <f t="shared" si="6"/>
        <v>6.3443347517338219E-8</v>
      </c>
      <c r="U183" s="81">
        <f>R183/'סכום נכסי הקרן'!$C$42</f>
        <v>1.5611809636453995E-8</v>
      </c>
    </row>
    <row r="184" spans="2:21">
      <c r="B184" s="76" t="s">
        <v>729</v>
      </c>
      <c r="C184" s="73" t="s">
        <v>730</v>
      </c>
      <c r="D184" s="86" t="s">
        <v>116</v>
      </c>
      <c r="E184" s="86" t="s">
        <v>309</v>
      </c>
      <c r="F184" s="73" t="s">
        <v>452</v>
      </c>
      <c r="G184" s="86" t="s">
        <v>365</v>
      </c>
      <c r="H184" s="73" t="s">
        <v>482</v>
      </c>
      <c r="I184" s="73" t="s">
        <v>313</v>
      </c>
      <c r="J184" s="73"/>
      <c r="K184" s="83">
        <v>3.8699999999930412</v>
      </c>
      <c r="L184" s="86" t="s">
        <v>129</v>
      </c>
      <c r="M184" s="87">
        <v>5.6500000000000002E-2</v>
      </c>
      <c r="N184" s="87">
        <v>1.659999999990721E-2</v>
      </c>
      <c r="O184" s="83">
        <v>14662.704000000002</v>
      </c>
      <c r="P184" s="85">
        <v>117.6</v>
      </c>
      <c r="Q184" s="73"/>
      <c r="R184" s="83">
        <v>17.243340576000001</v>
      </c>
      <c r="S184" s="84">
        <v>4.6974951936122161E-5</v>
      </c>
      <c r="T184" s="81">
        <f t="shared" si="6"/>
        <v>9.6341125092797521E-5</v>
      </c>
      <c r="U184" s="81">
        <f>R184/'סכום נכסי הקרן'!$C$42</f>
        <v>2.3707123977017717E-5</v>
      </c>
    </row>
    <row r="185" spans="2:21">
      <c r="B185" s="76" t="s">
        <v>731</v>
      </c>
      <c r="C185" s="73" t="s">
        <v>732</v>
      </c>
      <c r="D185" s="86" t="s">
        <v>116</v>
      </c>
      <c r="E185" s="86" t="s">
        <v>309</v>
      </c>
      <c r="F185" s="73" t="s">
        <v>562</v>
      </c>
      <c r="G185" s="86" t="s">
        <v>425</v>
      </c>
      <c r="H185" s="73" t="s">
        <v>486</v>
      </c>
      <c r="I185" s="73" t="s">
        <v>127</v>
      </c>
      <c r="J185" s="73"/>
      <c r="K185" s="83">
        <v>3.5</v>
      </c>
      <c r="L185" s="86" t="s">
        <v>129</v>
      </c>
      <c r="M185" s="87">
        <v>4.0999999999999995E-2</v>
      </c>
      <c r="N185" s="87">
        <v>1.1100000000026795E-2</v>
      </c>
      <c r="O185" s="83">
        <v>146627.04000000004</v>
      </c>
      <c r="P185" s="85">
        <v>111.99</v>
      </c>
      <c r="Q185" s="73"/>
      <c r="R185" s="83">
        <v>164.20762209600002</v>
      </c>
      <c r="S185" s="84">
        <v>4.8875680000000008E-4</v>
      </c>
      <c r="T185" s="81">
        <f t="shared" si="6"/>
        <v>9.1745256621332538E-4</v>
      </c>
      <c r="U185" s="81">
        <f>R185/'סכום נכסי הקרן'!$C$42</f>
        <v>2.2576196519712854E-4</v>
      </c>
    </row>
    <row r="186" spans="2:21">
      <c r="B186" s="76" t="s">
        <v>733</v>
      </c>
      <c r="C186" s="73" t="s">
        <v>734</v>
      </c>
      <c r="D186" s="86" t="s">
        <v>116</v>
      </c>
      <c r="E186" s="86" t="s">
        <v>309</v>
      </c>
      <c r="F186" s="73" t="s">
        <v>578</v>
      </c>
      <c r="G186" s="86" t="s">
        <v>429</v>
      </c>
      <c r="H186" s="73" t="s">
        <v>482</v>
      </c>
      <c r="I186" s="73" t="s">
        <v>313</v>
      </c>
      <c r="J186" s="73"/>
      <c r="K186" s="83">
        <v>7.3400000000032488</v>
      </c>
      <c r="L186" s="86" t="s">
        <v>129</v>
      </c>
      <c r="M186" s="87">
        <v>2.4300000000000002E-2</v>
      </c>
      <c r="N186" s="87">
        <v>1.9800000000010823E-2</v>
      </c>
      <c r="O186" s="83">
        <v>791803.70288700017</v>
      </c>
      <c r="P186" s="85">
        <v>104.99</v>
      </c>
      <c r="Q186" s="73"/>
      <c r="R186" s="83">
        <v>831.31473264500005</v>
      </c>
      <c r="S186" s="84">
        <v>9.1578760822678322E-4</v>
      </c>
      <c r="T186" s="81">
        <f t="shared" si="6"/>
        <v>4.6446798574929149E-3</v>
      </c>
      <c r="U186" s="81">
        <f>R186/'סכום נכסי הקרן'!$C$42</f>
        <v>1.1429387098093326E-3</v>
      </c>
    </row>
    <row r="187" spans="2:21">
      <c r="B187" s="76" t="s">
        <v>735</v>
      </c>
      <c r="C187" s="73" t="s">
        <v>736</v>
      </c>
      <c r="D187" s="86" t="s">
        <v>116</v>
      </c>
      <c r="E187" s="86" t="s">
        <v>309</v>
      </c>
      <c r="F187" s="73" t="s">
        <v>578</v>
      </c>
      <c r="G187" s="86" t="s">
        <v>429</v>
      </c>
      <c r="H187" s="73" t="s">
        <v>482</v>
      </c>
      <c r="I187" s="73" t="s">
        <v>313</v>
      </c>
      <c r="J187" s="73"/>
      <c r="K187" s="83">
        <v>3.5500000000061633</v>
      </c>
      <c r="L187" s="86" t="s">
        <v>129</v>
      </c>
      <c r="M187" s="87">
        <v>1.7500000000000002E-2</v>
      </c>
      <c r="N187" s="87">
        <v>1.3100000000012329E-2</v>
      </c>
      <c r="O187" s="83">
        <v>247119.67914500006</v>
      </c>
      <c r="P187" s="85">
        <v>101.76</v>
      </c>
      <c r="Q187" s="73"/>
      <c r="R187" s="83">
        <v>251.46899369900004</v>
      </c>
      <c r="S187" s="84">
        <v>3.5577368670987449E-4</v>
      </c>
      <c r="T187" s="81">
        <f t="shared" si="6"/>
        <v>1.4049949122175985E-3</v>
      </c>
      <c r="U187" s="81">
        <f>R187/'סכום נכסי הקרן'!$C$42</f>
        <v>3.4573385497562424E-4</v>
      </c>
    </row>
    <row r="188" spans="2:21">
      <c r="B188" s="76" t="s">
        <v>737</v>
      </c>
      <c r="C188" s="73" t="s">
        <v>738</v>
      </c>
      <c r="D188" s="86" t="s">
        <v>116</v>
      </c>
      <c r="E188" s="86" t="s">
        <v>309</v>
      </c>
      <c r="F188" s="73" t="s">
        <v>578</v>
      </c>
      <c r="G188" s="86" t="s">
        <v>429</v>
      </c>
      <c r="H188" s="73" t="s">
        <v>482</v>
      </c>
      <c r="I188" s="73" t="s">
        <v>313</v>
      </c>
      <c r="J188" s="73"/>
      <c r="K188" s="83">
        <v>2.0900000000013881</v>
      </c>
      <c r="L188" s="86" t="s">
        <v>129</v>
      </c>
      <c r="M188" s="87">
        <v>2.9600000000000001E-2</v>
      </c>
      <c r="N188" s="87">
        <v>6.7000000000129222E-3</v>
      </c>
      <c r="O188" s="83">
        <v>197278.53841000001</v>
      </c>
      <c r="P188" s="85">
        <v>105.9</v>
      </c>
      <c r="Q188" s="73"/>
      <c r="R188" s="83">
        <v>208.91797001900002</v>
      </c>
      <c r="S188" s="84">
        <v>4.8305934565640046E-4</v>
      </c>
      <c r="T188" s="81">
        <f t="shared" si="6"/>
        <v>1.1672559731116107E-3</v>
      </c>
      <c r="U188" s="81">
        <f>R188/'סכום נכסי הקרן'!$C$42</f>
        <v>2.8723229089152707E-4</v>
      </c>
    </row>
    <row r="189" spans="2:21">
      <c r="B189" s="76" t="s">
        <v>739</v>
      </c>
      <c r="C189" s="73" t="s">
        <v>740</v>
      </c>
      <c r="D189" s="86" t="s">
        <v>116</v>
      </c>
      <c r="E189" s="86" t="s">
        <v>309</v>
      </c>
      <c r="F189" s="73" t="s">
        <v>583</v>
      </c>
      <c r="G189" s="86" t="s">
        <v>425</v>
      </c>
      <c r="H189" s="73" t="s">
        <v>482</v>
      </c>
      <c r="I189" s="73" t="s">
        <v>313</v>
      </c>
      <c r="J189" s="73"/>
      <c r="K189" s="83">
        <v>3.1500000000057629</v>
      </c>
      <c r="L189" s="86" t="s">
        <v>129</v>
      </c>
      <c r="M189" s="87">
        <v>3.85E-2</v>
      </c>
      <c r="N189" s="87">
        <v>1.0800000000019756E-2</v>
      </c>
      <c r="O189" s="83">
        <v>55368.050406000009</v>
      </c>
      <c r="P189" s="85">
        <v>109.69</v>
      </c>
      <c r="Q189" s="73"/>
      <c r="R189" s="83">
        <v>60.733212611000013</v>
      </c>
      <c r="S189" s="84">
        <v>1.388258445456848E-4</v>
      </c>
      <c r="T189" s="81">
        <f t="shared" si="6"/>
        <v>3.3932555050195047E-4</v>
      </c>
      <c r="U189" s="81">
        <f>R189/'סכום נכסי הקרן'!$C$42</f>
        <v>8.3499470102419741E-5</v>
      </c>
    </row>
    <row r="190" spans="2:21">
      <c r="B190" s="76" t="s">
        <v>741</v>
      </c>
      <c r="C190" s="73" t="s">
        <v>742</v>
      </c>
      <c r="D190" s="86" t="s">
        <v>116</v>
      </c>
      <c r="E190" s="86" t="s">
        <v>309</v>
      </c>
      <c r="F190" s="73" t="s">
        <v>583</v>
      </c>
      <c r="G190" s="86" t="s">
        <v>425</v>
      </c>
      <c r="H190" s="73" t="s">
        <v>486</v>
      </c>
      <c r="I190" s="73" t="s">
        <v>127</v>
      </c>
      <c r="J190" s="73"/>
      <c r="K190" s="83">
        <v>4.4800000000008948</v>
      </c>
      <c r="L190" s="86" t="s">
        <v>129</v>
      </c>
      <c r="M190" s="87">
        <v>3.61E-2</v>
      </c>
      <c r="N190" s="87">
        <v>1.2799999999997765E-2</v>
      </c>
      <c r="O190" s="83">
        <v>801505.53758600017</v>
      </c>
      <c r="P190" s="85">
        <v>111.5</v>
      </c>
      <c r="Q190" s="73"/>
      <c r="R190" s="83">
        <v>893.6786477400002</v>
      </c>
      <c r="S190" s="84">
        <v>1.0443068893628666E-3</v>
      </c>
      <c r="T190" s="81">
        <f t="shared" si="6"/>
        <v>4.9931163868859778E-3</v>
      </c>
      <c r="U190" s="81">
        <f>R190/'סכום נכסי הקרן'!$C$42</f>
        <v>1.2286801623041682E-3</v>
      </c>
    </row>
    <row r="191" spans="2:21">
      <c r="B191" s="76" t="s">
        <v>743</v>
      </c>
      <c r="C191" s="73" t="s">
        <v>744</v>
      </c>
      <c r="D191" s="86" t="s">
        <v>116</v>
      </c>
      <c r="E191" s="86" t="s">
        <v>309</v>
      </c>
      <c r="F191" s="73" t="s">
        <v>583</v>
      </c>
      <c r="G191" s="86" t="s">
        <v>425</v>
      </c>
      <c r="H191" s="73" t="s">
        <v>486</v>
      </c>
      <c r="I191" s="73" t="s">
        <v>127</v>
      </c>
      <c r="J191" s="73"/>
      <c r="K191" s="83">
        <v>5.4400000000079531</v>
      </c>
      <c r="L191" s="86" t="s">
        <v>129</v>
      </c>
      <c r="M191" s="87">
        <v>3.3000000000000002E-2</v>
      </c>
      <c r="N191" s="87">
        <v>1.5400000000033897E-2</v>
      </c>
      <c r="O191" s="83">
        <v>278379.55491200008</v>
      </c>
      <c r="P191" s="85">
        <v>110.21</v>
      </c>
      <c r="Q191" s="73"/>
      <c r="R191" s="83">
        <v>306.80210752400006</v>
      </c>
      <c r="S191" s="84">
        <v>9.028184498273041E-4</v>
      </c>
      <c r="T191" s="81">
        <f t="shared" si="6"/>
        <v>1.7141493024178383E-3</v>
      </c>
      <c r="U191" s="81">
        <f>R191/'סכום נכסי הקרן'!$C$42</f>
        <v>4.2180896256292728E-4</v>
      </c>
    </row>
    <row r="192" spans="2:21">
      <c r="B192" s="76" t="s">
        <v>745</v>
      </c>
      <c r="C192" s="73" t="s">
        <v>746</v>
      </c>
      <c r="D192" s="86" t="s">
        <v>116</v>
      </c>
      <c r="E192" s="86" t="s">
        <v>309</v>
      </c>
      <c r="F192" s="73" t="s">
        <v>583</v>
      </c>
      <c r="G192" s="86" t="s">
        <v>425</v>
      </c>
      <c r="H192" s="73" t="s">
        <v>486</v>
      </c>
      <c r="I192" s="73" t="s">
        <v>127</v>
      </c>
      <c r="J192" s="73"/>
      <c r="K192" s="83">
        <v>7.689999999996302</v>
      </c>
      <c r="L192" s="86" t="s">
        <v>129</v>
      </c>
      <c r="M192" s="87">
        <v>2.6200000000000001E-2</v>
      </c>
      <c r="N192" s="87">
        <v>1.9099999999985486E-2</v>
      </c>
      <c r="O192" s="83">
        <v>800119.31944000011</v>
      </c>
      <c r="P192" s="85">
        <v>106.8</v>
      </c>
      <c r="Q192" s="73"/>
      <c r="R192" s="83">
        <v>854.52740646400025</v>
      </c>
      <c r="S192" s="84">
        <v>1.0001491493000002E-3</v>
      </c>
      <c r="T192" s="81">
        <f t="shared" si="6"/>
        <v>4.774372541011979E-3</v>
      </c>
      <c r="U192" s="81">
        <f>R192/'סכום נכסי הקרן'!$C$42</f>
        <v>1.1748528121632029E-3</v>
      </c>
    </row>
    <row r="193" spans="2:21">
      <c r="B193" s="76" t="s">
        <v>747</v>
      </c>
      <c r="C193" s="73" t="s">
        <v>748</v>
      </c>
      <c r="D193" s="86" t="s">
        <v>116</v>
      </c>
      <c r="E193" s="86" t="s">
        <v>309</v>
      </c>
      <c r="F193" s="73" t="s">
        <v>589</v>
      </c>
      <c r="G193" s="86" t="s">
        <v>125</v>
      </c>
      <c r="H193" s="73" t="s">
        <v>482</v>
      </c>
      <c r="I193" s="73" t="s">
        <v>313</v>
      </c>
      <c r="J193" s="73"/>
      <c r="K193" s="83">
        <v>2.8500000001006618</v>
      </c>
      <c r="L193" s="86" t="s">
        <v>129</v>
      </c>
      <c r="M193" s="87">
        <v>2.7000000000000003E-2</v>
      </c>
      <c r="N193" s="87">
        <v>2.0400000000768692E-2</v>
      </c>
      <c r="O193" s="83">
        <v>10713.445989000002</v>
      </c>
      <c r="P193" s="85">
        <v>102</v>
      </c>
      <c r="Q193" s="73"/>
      <c r="R193" s="83">
        <v>10.927714954000001</v>
      </c>
      <c r="S193" s="84">
        <v>6.5713004686056731E-5</v>
      </c>
      <c r="T193" s="81">
        <f t="shared" si="6"/>
        <v>6.1054779305760672E-5</v>
      </c>
      <c r="U193" s="81">
        <f>R193/'סכום נכסי הקרן'!$C$42</f>
        <v>1.5024043169486863E-5</v>
      </c>
    </row>
    <row r="194" spans="2:21">
      <c r="B194" s="76" t="s">
        <v>749</v>
      </c>
      <c r="C194" s="73" t="s">
        <v>750</v>
      </c>
      <c r="D194" s="86" t="s">
        <v>116</v>
      </c>
      <c r="E194" s="86" t="s">
        <v>309</v>
      </c>
      <c r="F194" s="73" t="s">
        <v>751</v>
      </c>
      <c r="G194" s="86" t="s">
        <v>657</v>
      </c>
      <c r="H194" s="73" t="s">
        <v>595</v>
      </c>
      <c r="I194" s="73" t="s">
        <v>127</v>
      </c>
      <c r="J194" s="73"/>
      <c r="K194" s="83">
        <v>3.0900000000057561</v>
      </c>
      <c r="L194" s="86" t="s">
        <v>129</v>
      </c>
      <c r="M194" s="87">
        <v>3.7499999999999999E-2</v>
      </c>
      <c r="N194" s="87">
        <v>1.1100000000050368E-2</v>
      </c>
      <c r="O194" s="83">
        <v>50862.889758000005</v>
      </c>
      <c r="P194" s="85">
        <v>109.3</v>
      </c>
      <c r="Q194" s="73"/>
      <c r="R194" s="83">
        <v>55.593138552000006</v>
      </c>
      <c r="S194" s="84">
        <v>1.2867799238014554E-4</v>
      </c>
      <c r="T194" s="81">
        <f t="shared" si="6"/>
        <v>3.1060718727518664E-4</v>
      </c>
      <c r="U194" s="81">
        <f>R194/'סכום נכסי הקרן'!$C$42</f>
        <v>7.6432604350352493E-5</v>
      </c>
    </row>
    <row r="195" spans="2:21">
      <c r="B195" s="76" t="s">
        <v>752</v>
      </c>
      <c r="C195" s="73" t="s">
        <v>753</v>
      </c>
      <c r="D195" s="86" t="s">
        <v>116</v>
      </c>
      <c r="E195" s="86" t="s">
        <v>309</v>
      </c>
      <c r="F195" s="73" t="s">
        <v>751</v>
      </c>
      <c r="G195" s="86" t="s">
        <v>657</v>
      </c>
      <c r="H195" s="73" t="s">
        <v>754</v>
      </c>
      <c r="I195" s="73" t="s">
        <v>313</v>
      </c>
      <c r="J195" s="73"/>
      <c r="K195" s="83">
        <v>5.6699999999984811</v>
      </c>
      <c r="L195" s="86" t="s">
        <v>129</v>
      </c>
      <c r="M195" s="87">
        <v>3.7499999999999999E-2</v>
      </c>
      <c r="N195" s="87">
        <v>1.6200000000004173E-2</v>
      </c>
      <c r="O195" s="83">
        <v>295842.04725600005</v>
      </c>
      <c r="P195" s="85">
        <v>113.46</v>
      </c>
      <c r="Q195" s="73"/>
      <c r="R195" s="83">
        <v>335.66239665300003</v>
      </c>
      <c r="S195" s="84">
        <v>7.9957310069189204E-4</v>
      </c>
      <c r="T195" s="81">
        <f t="shared" si="6"/>
        <v>1.8753960581109441E-3</v>
      </c>
      <c r="U195" s="81">
        <f>R195/'סכום נכסי הקרן'!$C$42</f>
        <v>4.6148772720706297E-4</v>
      </c>
    </row>
    <row r="196" spans="2:21">
      <c r="B196" s="76" t="s">
        <v>755</v>
      </c>
      <c r="C196" s="73" t="s">
        <v>756</v>
      </c>
      <c r="D196" s="86" t="s">
        <v>116</v>
      </c>
      <c r="E196" s="86" t="s">
        <v>309</v>
      </c>
      <c r="F196" s="73" t="s">
        <v>757</v>
      </c>
      <c r="G196" s="86" t="s">
        <v>604</v>
      </c>
      <c r="H196" s="73" t="s">
        <v>595</v>
      </c>
      <c r="I196" s="73" t="s">
        <v>127</v>
      </c>
      <c r="J196" s="73"/>
      <c r="K196" s="83">
        <v>5.1099999999993537</v>
      </c>
      <c r="L196" s="86" t="s">
        <v>129</v>
      </c>
      <c r="M196" s="87">
        <v>2.58E-2</v>
      </c>
      <c r="N196" s="87">
        <v>2.3400000000012914E-2</v>
      </c>
      <c r="O196" s="83">
        <v>381585.391925</v>
      </c>
      <c r="P196" s="85">
        <v>101.49</v>
      </c>
      <c r="Q196" s="73"/>
      <c r="R196" s="83">
        <v>387.27103257500005</v>
      </c>
      <c r="S196" s="84">
        <v>1.8170732948809523E-3</v>
      </c>
      <c r="T196" s="81">
        <f t="shared" si="6"/>
        <v>2.1637412327199946E-3</v>
      </c>
      <c r="U196" s="81">
        <f>R196/'סכום נכסי הקרן'!$C$42</f>
        <v>5.3244221103779655E-4</v>
      </c>
    </row>
    <row r="197" spans="2:21">
      <c r="B197" s="76" t="s">
        <v>758</v>
      </c>
      <c r="C197" s="73" t="s">
        <v>759</v>
      </c>
      <c r="D197" s="86" t="s">
        <v>116</v>
      </c>
      <c r="E197" s="86" t="s">
        <v>309</v>
      </c>
      <c r="F197" s="73" t="s">
        <v>760</v>
      </c>
      <c r="G197" s="86" t="s">
        <v>124</v>
      </c>
      <c r="H197" s="73" t="s">
        <v>754</v>
      </c>
      <c r="I197" s="73" t="s">
        <v>313</v>
      </c>
      <c r="J197" s="73"/>
      <c r="K197" s="83">
        <v>1.4400000000070123</v>
      </c>
      <c r="L197" s="86" t="s">
        <v>129</v>
      </c>
      <c r="M197" s="87">
        <v>3.4000000000000002E-2</v>
      </c>
      <c r="N197" s="87">
        <v>2.6799999999789617E-2</v>
      </c>
      <c r="O197" s="83">
        <v>16851.025390000003</v>
      </c>
      <c r="P197" s="85">
        <v>101.55</v>
      </c>
      <c r="Q197" s="73"/>
      <c r="R197" s="83">
        <v>17.112215802000001</v>
      </c>
      <c r="S197" s="84">
        <v>4.0113311352243067E-5</v>
      </c>
      <c r="T197" s="81">
        <f t="shared" si="6"/>
        <v>9.5608511351334834E-5</v>
      </c>
      <c r="U197" s="81">
        <f>R197/'סכום נכסי הקרן'!$C$42</f>
        <v>2.3526846190357105E-5</v>
      </c>
    </row>
    <row r="198" spans="2:21">
      <c r="B198" s="76" t="s">
        <v>761</v>
      </c>
      <c r="C198" s="73" t="s">
        <v>762</v>
      </c>
      <c r="D198" s="86" t="s">
        <v>116</v>
      </c>
      <c r="E198" s="86" t="s">
        <v>309</v>
      </c>
      <c r="F198" s="73" t="s">
        <v>763</v>
      </c>
      <c r="G198" s="86" t="s">
        <v>125</v>
      </c>
      <c r="H198" s="73" t="s">
        <v>754</v>
      </c>
      <c r="I198" s="73" t="s">
        <v>313</v>
      </c>
      <c r="J198" s="73"/>
      <c r="K198" s="83">
        <v>2.1800000000019248</v>
      </c>
      <c r="L198" s="86" t="s">
        <v>129</v>
      </c>
      <c r="M198" s="87">
        <v>2.9500000000000002E-2</v>
      </c>
      <c r="N198" s="87">
        <v>1.3799999999978718E-2</v>
      </c>
      <c r="O198" s="83">
        <v>189436.77970000001</v>
      </c>
      <c r="P198" s="85">
        <v>104.2</v>
      </c>
      <c r="Q198" s="73"/>
      <c r="R198" s="83">
        <v>197.39312450900005</v>
      </c>
      <c r="S198" s="84">
        <v>1.1772161848923024E-3</v>
      </c>
      <c r="T198" s="81">
        <f t="shared" si="6"/>
        <v>1.1028649360001906E-3</v>
      </c>
      <c r="U198" s="81">
        <f>R198/'סכום נכסי הקרן'!$C$42</f>
        <v>2.7138727871901184E-4</v>
      </c>
    </row>
    <row r="199" spans="2:21">
      <c r="B199" s="76" t="s">
        <v>764</v>
      </c>
      <c r="C199" s="73" t="s">
        <v>765</v>
      </c>
      <c r="D199" s="86" t="s">
        <v>116</v>
      </c>
      <c r="E199" s="86" t="s">
        <v>309</v>
      </c>
      <c r="F199" s="73" t="s">
        <v>562</v>
      </c>
      <c r="G199" s="86" t="s">
        <v>425</v>
      </c>
      <c r="H199" s="73" t="s">
        <v>595</v>
      </c>
      <c r="I199" s="73" t="s">
        <v>127</v>
      </c>
      <c r="J199" s="73"/>
      <c r="K199" s="83">
        <v>7.6500000000031987</v>
      </c>
      <c r="L199" s="86" t="s">
        <v>129</v>
      </c>
      <c r="M199" s="87">
        <v>3.4300000000000004E-2</v>
      </c>
      <c r="N199" s="87">
        <v>2.0200000000018484E-2</v>
      </c>
      <c r="O199" s="83">
        <v>376194.96649100003</v>
      </c>
      <c r="P199" s="85">
        <v>112.17</v>
      </c>
      <c r="Q199" s="73"/>
      <c r="R199" s="83">
        <v>421.97789396100006</v>
      </c>
      <c r="S199" s="84">
        <v>1.4817826000118168E-3</v>
      </c>
      <c r="T199" s="81">
        <f t="shared" si="6"/>
        <v>2.3576536628335024E-3</v>
      </c>
      <c r="U199" s="81">
        <f>R199/'סכום נכסי הקרן'!$C$42</f>
        <v>5.8015917528289639E-4</v>
      </c>
    </row>
    <row r="200" spans="2:21">
      <c r="B200" s="76" t="s">
        <v>766</v>
      </c>
      <c r="C200" s="73" t="s">
        <v>767</v>
      </c>
      <c r="D200" s="86" t="s">
        <v>116</v>
      </c>
      <c r="E200" s="86" t="s">
        <v>309</v>
      </c>
      <c r="F200" s="73" t="s">
        <v>768</v>
      </c>
      <c r="G200" s="86" t="s">
        <v>615</v>
      </c>
      <c r="H200" s="73" t="s">
        <v>754</v>
      </c>
      <c r="I200" s="73" t="s">
        <v>313</v>
      </c>
      <c r="J200" s="73"/>
      <c r="K200" s="83">
        <v>3.6900000000009792</v>
      </c>
      <c r="L200" s="86" t="s">
        <v>129</v>
      </c>
      <c r="M200" s="87">
        <v>3.9E-2</v>
      </c>
      <c r="N200" s="87">
        <v>4.3000000000013978E-2</v>
      </c>
      <c r="O200" s="83">
        <v>357879.94788000005</v>
      </c>
      <c r="P200" s="85">
        <v>99.99</v>
      </c>
      <c r="Q200" s="73"/>
      <c r="R200" s="83">
        <v>357.84415988499995</v>
      </c>
      <c r="S200" s="84">
        <v>8.5029330200289872E-4</v>
      </c>
      <c r="T200" s="81">
        <f t="shared" si="6"/>
        <v>1.9993288898551196E-3</v>
      </c>
      <c r="U200" s="81">
        <f>R200/'סכום נכסי הקרן'!$C$42</f>
        <v>4.9198447513430614E-4</v>
      </c>
    </row>
    <row r="201" spans="2:21">
      <c r="B201" s="76" t="s">
        <v>769</v>
      </c>
      <c r="C201" s="73" t="s">
        <v>770</v>
      </c>
      <c r="D201" s="86" t="s">
        <v>116</v>
      </c>
      <c r="E201" s="86" t="s">
        <v>309</v>
      </c>
      <c r="F201" s="73" t="s">
        <v>771</v>
      </c>
      <c r="G201" s="86" t="s">
        <v>153</v>
      </c>
      <c r="H201" s="73" t="s">
        <v>754</v>
      </c>
      <c r="I201" s="73" t="s">
        <v>313</v>
      </c>
      <c r="J201" s="73"/>
      <c r="K201" s="83">
        <v>0.74000000000295041</v>
      </c>
      <c r="L201" s="86" t="s">
        <v>129</v>
      </c>
      <c r="M201" s="87">
        <v>1.24E-2</v>
      </c>
      <c r="N201" s="87">
        <v>7.3000000000109037E-3</v>
      </c>
      <c r="O201" s="83">
        <v>155306.51436300002</v>
      </c>
      <c r="P201" s="85">
        <v>100.39</v>
      </c>
      <c r="Q201" s="73"/>
      <c r="R201" s="83">
        <v>155.91220977100002</v>
      </c>
      <c r="S201" s="84">
        <v>7.1092552103207605E-4</v>
      </c>
      <c r="T201" s="81">
        <f t="shared" si="6"/>
        <v>8.7110485574639273E-4</v>
      </c>
      <c r="U201" s="81">
        <f>R201/'סכום נכסי הקרן'!$C$42</f>
        <v>2.1435696118630619E-4</v>
      </c>
    </row>
    <row r="202" spans="2:21">
      <c r="B202" s="76" t="s">
        <v>772</v>
      </c>
      <c r="C202" s="73" t="s">
        <v>773</v>
      </c>
      <c r="D202" s="86" t="s">
        <v>116</v>
      </c>
      <c r="E202" s="86" t="s">
        <v>309</v>
      </c>
      <c r="F202" s="73" t="s">
        <v>771</v>
      </c>
      <c r="G202" s="86" t="s">
        <v>153</v>
      </c>
      <c r="H202" s="73" t="s">
        <v>754</v>
      </c>
      <c r="I202" s="73" t="s">
        <v>313</v>
      </c>
      <c r="J202" s="73"/>
      <c r="K202" s="83">
        <v>2.1799999999991733</v>
      </c>
      <c r="L202" s="86" t="s">
        <v>129</v>
      </c>
      <c r="M202" s="87">
        <v>2.1600000000000001E-2</v>
      </c>
      <c r="N202" s="87">
        <v>1.1199999999986381E-2</v>
      </c>
      <c r="O202" s="83">
        <v>399747.40222600003</v>
      </c>
      <c r="P202" s="85">
        <v>102.86</v>
      </c>
      <c r="Q202" s="73"/>
      <c r="R202" s="83">
        <v>411.18015801300004</v>
      </c>
      <c r="S202" s="84">
        <v>7.8135803885774006E-4</v>
      </c>
      <c r="T202" s="81">
        <f t="shared" si="6"/>
        <v>2.2973250956918692E-3</v>
      </c>
      <c r="U202" s="81">
        <f>R202/'סכום נכסי הקרן'!$C$42</f>
        <v>5.6531383463314863E-4</v>
      </c>
    </row>
    <row r="203" spans="2:21">
      <c r="B203" s="76" t="s">
        <v>774</v>
      </c>
      <c r="C203" s="73" t="s">
        <v>775</v>
      </c>
      <c r="D203" s="86" t="s">
        <v>116</v>
      </c>
      <c r="E203" s="86" t="s">
        <v>309</v>
      </c>
      <c r="F203" s="73" t="s">
        <v>771</v>
      </c>
      <c r="G203" s="86" t="s">
        <v>153</v>
      </c>
      <c r="H203" s="73" t="s">
        <v>754</v>
      </c>
      <c r="I203" s="73" t="s">
        <v>313</v>
      </c>
      <c r="J203" s="73"/>
      <c r="K203" s="83">
        <v>4.7199999999994438</v>
      </c>
      <c r="L203" s="86" t="s">
        <v>129</v>
      </c>
      <c r="M203" s="87">
        <v>0.04</v>
      </c>
      <c r="N203" s="87">
        <v>1.8599999999997219E-2</v>
      </c>
      <c r="O203" s="83">
        <v>580398.69999999995</v>
      </c>
      <c r="P203" s="85">
        <v>111.39</v>
      </c>
      <c r="Q203" s="73"/>
      <c r="R203" s="83">
        <v>646.50609256300004</v>
      </c>
      <c r="S203" s="84">
        <v>7.6155395669104842E-4</v>
      </c>
      <c r="T203" s="81">
        <f t="shared" si="6"/>
        <v>3.6121263198593172E-3</v>
      </c>
      <c r="U203" s="81">
        <f>R203/'סכום נכסי הקרן'!$C$42</f>
        <v>8.8885329502920169E-4</v>
      </c>
    </row>
    <row r="204" spans="2:21">
      <c r="B204" s="76" t="s">
        <v>776</v>
      </c>
      <c r="C204" s="73" t="s">
        <v>777</v>
      </c>
      <c r="D204" s="86" t="s">
        <v>116</v>
      </c>
      <c r="E204" s="86" t="s">
        <v>309</v>
      </c>
      <c r="F204" s="73" t="s">
        <v>778</v>
      </c>
      <c r="G204" s="86" t="s">
        <v>124</v>
      </c>
      <c r="H204" s="73" t="s">
        <v>595</v>
      </c>
      <c r="I204" s="73" t="s">
        <v>127</v>
      </c>
      <c r="J204" s="73"/>
      <c r="K204" s="83">
        <v>3.0299999999958578</v>
      </c>
      <c r="L204" s="86" t="s">
        <v>129</v>
      </c>
      <c r="M204" s="87">
        <v>0.03</v>
      </c>
      <c r="N204" s="87">
        <v>2.0799999999958581E-2</v>
      </c>
      <c r="O204" s="83">
        <v>327894.53711600008</v>
      </c>
      <c r="P204" s="85">
        <v>103.08</v>
      </c>
      <c r="Q204" s="73"/>
      <c r="R204" s="83">
        <v>337.99367788000001</v>
      </c>
      <c r="S204" s="84">
        <v>8.7961111987547584E-4</v>
      </c>
      <c r="T204" s="81">
        <f t="shared" si="6"/>
        <v>1.8884212753144771E-3</v>
      </c>
      <c r="U204" s="81">
        <f>R204/'סכום נכסי הקרן'!$C$42</f>
        <v>4.6469290504544002E-4</v>
      </c>
    </row>
    <row r="205" spans="2:21">
      <c r="B205" s="76" t="s">
        <v>779</v>
      </c>
      <c r="C205" s="73" t="s">
        <v>780</v>
      </c>
      <c r="D205" s="86" t="s">
        <v>116</v>
      </c>
      <c r="E205" s="86" t="s">
        <v>309</v>
      </c>
      <c r="F205" s="73" t="s">
        <v>778</v>
      </c>
      <c r="G205" s="86" t="s">
        <v>124</v>
      </c>
      <c r="H205" s="73" t="s">
        <v>595</v>
      </c>
      <c r="I205" s="73" t="s">
        <v>127</v>
      </c>
      <c r="J205" s="73"/>
      <c r="K205" s="83">
        <v>4.0499999999992671</v>
      </c>
      <c r="L205" s="86" t="s">
        <v>129</v>
      </c>
      <c r="M205" s="87">
        <v>2.5499999999999998E-2</v>
      </c>
      <c r="N205" s="87">
        <v>2.1899999999991704E-2</v>
      </c>
      <c r="O205" s="83">
        <v>403128.89583900006</v>
      </c>
      <c r="P205" s="85">
        <v>101.69</v>
      </c>
      <c r="Q205" s="73"/>
      <c r="R205" s="83">
        <v>409.94177578600005</v>
      </c>
      <c r="S205" s="84">
        <v>1.4980383397083347E-3</v>
      </c>
      <c r="T205" s="81">
        <f t="shared" si="6"/>
        <v>2.2904060688061995E-3</v>
      </c>
      <c r="U205" s="81">
        <f>R205/'סכום נכסי הקרן'!$C$42</f>
        <v>5.6361123641228612E-4</v>
      </c>
    </row>
    <row r="206" spans="2:21">
      <c r="B206" s="76" t="s">
        <v>781</v>
      </c>
      <c r="C206" s="73" t="s">
        <v>782</v>
      </c>
      <c r="D206" s="86" t="s">
        <v>116</v>
      </c>
      <c r="E206" s="86" t="s">
        <v>309</v>
      </c>
      <c r="F206" s="73" t="s">
        <v>783</v>
      </c>
      <c r="G206" s="86" t="s">
        <v>784</v>
      </c>
      <c r="H206" s="73" t="s">
        <v>754</v>
      </c>
      <c r="I206" s="73" t="s">
        <v>313</v>
      </c>
      <c r="J206" s="73"/>
      <c r="K206" s="83">
        <v>4.9399999999979931</v>
      </c>
      <c r="L206" s="86" t="s">
        <v>129</v>
      </c>
      <c r="M206" s="87">
        <v>2.6200000000000001E-2</v>
      </c>
      <c r="N206" s="87">
        <v>1.4799999999986036E-2</v>
      </c>
      <c r="O206" s="83">
        <v>430862.98275099997</v>
      </c>
      <c r="P206" s="85">
        <v>106.38</v>
      </c>
      <c r="Q206" s="73"/>
      <c r="R206" s="83">
        <v>458.35203626800006</v>
      </c>
      <c r="S206" s="84">
        <v>6.036351904032672E-4</v>
      </c>
      <c r="T206" s="81">
        <f t="shared" si="6"/>
        <v>2.5608814410413615E-3</v>
      </c>
      <c r="U206" s="81">
        <f>R206/'סכום נכסי הקרן'!$C$42</f>
        <v>6.301684120331092E-4</v>
      </c>
    </row>
    <row r="207" spans="2:21">
      <c r="B207" s="76" t="s">
        <v>785</v>
      </c>
      <c r="C207" s="73" t="s">
        <v>786</v>
      </c>
      <c r="D207" s="86" t="s">
        <v>116</v>
      </c>
      <c r="E207" s="86" t="s">
        <v>309</v>
      </c>
      <c r="F207" s="73" t="s">
        <v>783</v>
      </c>
      <c r="G207" s="86" t="s">
        <v>784</v>
      </c>
      <c r="H207" s="73" t="s">
        <v>754</v>
      </c>
      <c r="I207" s="73" t="s">
        <v>313</v>
      </c>
      <c r="J207" s="73"/>
      <c r="K207" s="83">
        <v>2.9000000000021475</v>
      </c>
      <c r="L207" s="86" t="s">
        <v>129</v>
      </c>
      <c r="M207" s="87">
        <v>3.3500000000000002E-2</v>
      </c>
      <c r="N207" s="87">
        <v>8.7000000000279146E-3</v>
      </c>
      <c r="O207" s="83">
        <v>144065.748479</v>
      </c>
      <c r="P207" s="85">
        <v>107.3</v>
      </c>
      <c r="Q207" s="83">
        <v>31.708871346000002</v>
      </c>
      <c r="R207" s="83">
        <v>186.29141940400001</v>
      </c>
      <c r="S207" s="84">
        <v>5.0316048452498068E-4</v>
      </c>
      <c r="T207" s="81">
        <f t="shared" si="6"/>
        <v>1.0408380476748041E-3</v>
      </c>
      <c r="U207" s="81">
        <f>R207/'סכום נכסי הקרן'!$C$42</f>
        <v>2.561240240079819E-4</v>
      </c>
    </row>
    <row r="208" spans="2:21">
      <c r="B208" s="76" t="s">
        <v>787</v>
      </c>
      <c r="C208" s="73" t="s">
        <v>788</v>
      </c>
      <c r="D208" s="86" t="s">
        <v>116</v>
      </c>
      <c r="E208" s="86" t="s">
        <v>309</v>
      </c>
      <c r="F208" s="73" t="s">
        <v>603</v>
      </c>
      <c r="G208" s="86" t="s">
        <v>604</v>
      </c>
      <c r="H208" s="73" t="s">
        <v>605</v>
      </c>
      <c r="I208" s="73" t="s">
        <v>127</v>
      </c>
      <c r="J208" s="73"/>
      <c r="K208" s="83">
        <v>3.8500000000048127</v>
      </c>
      <c r="L208" s="86" t="s">
        <v>129</v>
      </c>
      <c r="M208" s="87">
        <v>2.9500000000000002E-2</v>
      </c>
      <c r="N208" s="87">
        <v>2.2800000000020457E-2</v>
      </c>
      <c r="O208" s="83">
        <v>321565.31764000008</v>
      </c>
      <c r="P208" s="85">
        <v>103.37</v>
      </c>
      <c r="Q208" s="73"/>
      <c r="R208" s="83">
        <v>332.40206884400004</v>
      </c>
      <c r="S208" s="84">
        <v>1.0130913255410985E-3</v>
      </c>
      <c r="T208" s="81">
        <f t="shared" si="6"/>
        <v>1.8571801185773031E-3</v>
      </c>
      <c r="U208" s="81">
        <f>R208/'סכום נכסי הקרן'!$C$42</f>
        <v>4.5700524336160319E-4</v>
      </c>
    </row>
    <row r="209" spans="2:21">
      <c r="B209" s="76" t="s">
        <v>789</v>
      </c>
      <c r="C209" s="73" t="s">
        <v>790</v>
      </c>
      <c r="D209" s="86" t="s">
        <v>116</v>
      </c>
      <c r="E209" s="86" t="s">
        <v>309</v>
      </c>
      <c r="F209" s="73" t="s">
        <v>791</v>
      </c>
      <c r="G209" s="86" t="s">
        <v>425</v>
      </c>
      <c r="H209" s="73" t="s">
        <v>605</v>
      </c>
      <c r="I209" s="73" t="s">
        <v>127</v>
      </c>
      <c r="J209" s="73"/>
      <c r="K209" s="83">
        <v>1.729999999462706</v>
      </c>
      <c r="L209" s="86" t="s">
        <v>129</v>
      </c>
      <c r="M209" s="87">
        <v>4.3499999999999997E-2</v>
      </c>
      <c r="N209" s="87">
        <v>1.1499999991045095E-2</v>
      </c>
      <c r="O209" s="83">
        <v>785.89649700000007</v>
      </c>
      <c r="P209" s="85">
        <v>106.57</v>
      </c>
      <c r="Q209" s="73"/>
      <c r="R209" s="83">
        <v>0.83752986500000004</v>
      </c>
      <c r="S209" s="84">
        <v>4.5486702184922595E-6</v>
      </c>
      <c r="T209" s="81">
        <f t="shared" si="6"/>
        <v>4.6794047323535755E-6</v>
      </c>
      <c r="U209" s="81">
        <f>R209/'סכום נכסי הקרן'!$C$42</f>
        <v>1.1514836267657741E-6</v>
      </c>
    </row>
    <row r="210" spans="2:21">
      <c r="B210" s="76" t="s">
        <v>792</v>
      </c>
      <c r="C210" s="73" t="s">
        <v>793</v>
      </c>
      <c r="D210" s="86" t="s">
        <v>116</v>
      </c>
      <c r="E210" s="86" t="s">
        <v>309</v>
      </c>
      <c r="F210" s="73" t="s">
        <v>791</v>
      </c>
      <c r="G210" s="86" t="s">
        <v>425</v>
      </c>
      <c r="H210" s="73" t="s">
        <v>605</v>
      </c>
      <c r="I210" s="73" t="s">
        <v>127</v>
      </c>
      <c r="J210" s="73"/>
      <c r="K210" s="83">
        <v>4.7199999999901072</v>
      </c>
      <c r="L210" s="86" t="s">
        <v>129</v>
      </c>
      <c r="M210" s="87">
        <v>3.27E-2</v>
      </c>
      <c r="N210" s="87">
        <v>1.9899999999957438E-2</v>
      </c>
      <c r="O210" s="83">
        <v>161738.69155900003</v>
      </c>
      <c r="P210" s="85">
        <v>107.5</v>
      </c>
      <c r="Q210" s="73"/>
      <c r="R210" s="83">
        <v>173.86909342600003</v>
      </c>
      <c r="S210" s="84">
        <v>5.1249137832271323E-4</v>
      </c>
      <c r="T210" s="81">
        <f t="shared" si="6"/>
        <v>9.7143265283758016E-4</v>
      </c>
      <c r="U210" s="81">
        <f>R210/'סכום נכסי הקרן'!$C$42</f>
        <v>2.390451047147408E-4</v>
      </c>
    </row>
    <row r="211" spans="2:21">
      <c r="B211" s="76" t="s">
        <v>794</v>
      </c>
      <c r="C211" s="73" t="s">
        <v>795</v>
      </c>
      <c r="D211" s="86" t="s">
        <v>116</v>
      </c>
      <c r="E211" s="86" t="s">
        <v>309</v>
      </c>
      <c r="F211" s="73" t="s">
        <v>796</v>
      </c>
      <c r="G211" s="86" t="s">
        <v>125</v>
      </c>
      <c r="H211" s="73" t="s">
        <v>609</v>
      </c>
      <c r="I211" s="73" t="s">
        <v>313</v>
      </c>
      <c r="J211" s="73"/>
      <c r="K211" s="83">
        <v>0.60999999999136478</v>
      </c>
      <c r="L211" s="86" t="s">
        <v>129</v>
      </c>
      <c r="M211" s="87">
        <v>3.3000000000000002E-2</v>
      </c>
      <c r="N211" s="87">
        <v>7.3800000000046329E-2</v>
      </c>
      <c r="O211" s="83">
        <v>48404.810844000007</v>
      </c>
      <c r="P211" s="85">
        <v>98.09</v>
      </c>
      <c r="Q211" s="73"/>
      <c r="R211" s="83">
        <v>47.480277381000008</v>
      </c>
      <c r="S211" s="84">
        <v>2.6974218077026367E-4</v>
      </c>
      <c r="T211" s="81">
        <f t="shared" si="6"/>
        <v>2.6527941743320621E-4</v>
      </c>
      <c r="U211" s="81">
        <f>R211/'סכום נכסי הקרן'!$C$42</f>
        <v>6.527858203422852E-5</v>
      </c>
    </row>
    <row r="212" spans="2:21">
      <c r="B212" s="76" t="s">
        <v>797</v>
      </c>
      <c r="C212" s="73" t="s">
        <v>798</v>
      </c>
      <c r="D212" s="86" t="s">
        <v>116</v>
      </c>
      <c r="E212" s="86" t="s">
        <v>309</v>
      </c>
      <c r="F212" s="73" t="s">
        <v>608</v>
      </c>
      <c r="G212" s="86" t="s">
        <v>125</v>
      </c>
      <c r="H212" s="73" t="s">
        <v>609</v>
      </c>
      <c r="I212" s="73" t="s">
        <v>313</v>
      </c>
      <c r="J212" s="73"/>
      <c r="K212" s="83">
        <v>2.9299999999977659</v>
      </c>
      <c r="L212" s="86" t="s">
        <v>129</v>
      </c>
      <c r="M212" s="87">
        <v>2.7999999999999997E-2</v>
      </c>
      <c r="N212" s="87">
        <v>6.1799999999942755E-2</v>
      </c>
      <c r="O212" s="83">
        <v>313144.60004600004</v>
      </c>
      <c r="P212" s="85">
        <v>91.48</v>
      </c>
      <c r="Q212" s="73"/>
      <c r="R212" s="83">
        <v>286.46467314800003</v>
      </c>
      <c r="S212" s="84">
        <v>1.1763982162016778E-3</v>
      </c>
      <c r="T212" s="81">
        <f t="shared" si="6"/>
        <v>1.6005210120845917E-3</v>
      </c>
      <c r="U212" s="81">
        <f>R212/'סכום נכסי הקרן'!$C$42</f>
        <v>3.938479026974532E-4</v>
      </c>
    </row>
    <row r="213" spans="2:21">
      <c r="B213" s="76" t="s">
        <v>799</v>
      </c>
      <c r="C213" s="73" t="s">
        <v>800</v>
      </c>
      <c r="D213" s="86" t="s">
        <v>116</v>
      </c>
      <c r="E213" s="86" t="s">
        <v>309</v>
      </c>
      <c r="F213" s="73" t="s">
        <v>608</v>
      </c>
      <c r="G213" s="86" t="s">
        <v>125</v>
      </c>
      <c r="H213" s="73" t="s">
        <v>609</v>
      </c>
      <c r="I213" s="73" t="s">
        <v>313</v>
      </c>
      <c r="J213" s="73"/>
      <c r="K213" s="83">
        <v>0.41000000000967946</v>
      </c>
      <c r="L213" s="86" t="s">
        <v>129</v>
      </c>
      <c r="M213" s="87">
        <v>4.2999999999999997E-2</v>
      </c>
      <c r="N213" s="87">
        <v>7.20000000002151E-2</v>
      </c>
      <c r="O213" s="83">
        <v>46832.006917999999</v>
      </c>
      <c r="P213" s="85">
        <v>99.27</v>
      </c>
      <c r="Q213" s="73"/>
      <c r="R213" s="83">
        <v>46.490134855000001</v>
      </c>
      <c r="S213" s="84">
        <v>7.0485123389358651E-4</v>
      </c>
      <c r="T213" s="81">
        <f t="shared" si="6"/>
        <v>2.5974734291802585E-4</v>
      </c>
      <c r="U213" s="81">
        <f>R213/'סכום נכסי הקרן'!$C$42</f>
        <v>6.3917277853328038E-5</v>
      </c>
    </row>
    <row r="214" spans="2:21">
      <c r="B214" s="76" t="s">
        <v>801</v>
      </c>
      <c r="C214" s="73" t="s">
        <v>802</v>
      </c>
      <c r="D214" s="86" t="s">
        <v>116</v>
      </c>
      <c r="E214" s="86" t="s">
        <v>309</v>
      </c>
      <c r="F214" s="73" t="s">
        <v>608</v>
      </c>
      <c r="G214" s="86" t="s">
        <v>125</v>
      </c>
      <c r="H214" s="73" t="s">
        <v>609</v>
      </c>
      <c r="I214" s="73" t="s">
        <v>313</v>
      </c>
      <c r="J214" s="73"/>
      <c r="K214" s="83">
        <v>1.1100000000002386</v>
      </c>
      <c r="L214" s="86" t="s">
        <v>129</v>
      </c>
      <c r="M214" s="87">
        <v>4.2500000000000003E-2</v>
      </c>
      <c r="N214" s="87">
        <v>6.1400000000176619E-2</v>
      </c>
      <c r="O214" s="83">
        <v>125984.52424000003</v>
      </c>
      <c r="P214" s="85">
        <v>99.77</v>
      </c>
      <c r="Q214" s="73"/>
      <c r="R214" s="83">
        <v>125.69476122700003</v>
      </c>
      <c r="S214" s="84">
        <v>4.9142589439987066E-4</v>
      </c>
      <c r="T214" s="81">
        <f t="shared" si="6"/>
        <v>7.0227544723754608E-4</v>
      </c>
      <c r="U214" s="81">
        <f>R214/'סכום נכסי הקרן'!$C$42</f>
        <v>1.7281229669717388E-4</v>
      </c>
    </row>
    <row r="215" spans="2:21">
      <c r="B215" s="76" t="s">
        <v>803</v>
      </c>
      <c r="C215" s="73" t="s">
        <v>804</v>
      </c>
      <c r="D215" s="86" t="s">
        <v>116</v>
      </c>
      <c r="E215" s="86" t="s">
        <v>309</v>
      </c>
      <c r="F215" s="73" t="s">
        <v>608</v>
      </c>
      <c r="G215" s="86" t="s">
        <v>125</v>
      </c>
      <c r="H215" s="73" t="s">
        <v>609</v>
      </c>
      <c r="I215" s="73" t="s">
        <v>313</v>
      </c>
      <c r="J215" s="73"/>
      <c r="K215" s="83">
        <v>1.04</v>
      </c>
      <c r="L215" s="86" t="s">
        <v>129</v>
      </c>
      <c r="M215" s="87">
        <v>3.7000000000000005E-2</v>
      </c>
      <c r="N215" s="87">
        <v>5.0100000000009699E-2</v>
      </c>
      <c r="O215" s="83">
        <v>257002.52260300002</v>
      </c>
      <c r="P215" s="85">
        <v>100.26</v>
      </c>
      <c r="Q215" s="73"/>
      <c r="R215" s="83">
        <v>257.67074057500008</v>
      </c>
      <c r="S215" s="84">
        <v>1.306847080794916E-3</v>
      </c>
      <c r="T215" s="81">
        <f t="shared" si="6"/>
        <v>1.4396450004033059E-3</v>
      </c>
      <c r="U215" s="81">
        <f>R215/'סכום נכסי הקרן'!$C$42</f>
        <v>3.5426036881529472E-4</v>
      </c>
    </row>
    <row r="216" spans="2:21">
      <c r="B216" s="76" t="s">
        <v>805</v>
      </c>
      <c r="C216" s="73" t="s">
        <v>806</v>
      </c>
      <c r="D216" s="86" t="s">
        <v>116</v>
      </c>
      <c r="E216" s="86" t="s">
        <v>309</v>
      </c>
      <c r="F216" s="73" t="s">
        <v>807</v>
      </c>
      <c r="G216" s="86" t="s">
        <v>604</v>
      </c>
      <c r="H216" s="73" t="s">
        <v>605</v>
      </c>
      <c r="I216" s="73" t="s">
        <v>127</v>
      </c>
      <c r="J216" s="73"/>
      <c r="K216" s="83">
        <v>4.9600000000067972</v>
      </c>
      <c r="L216" s="86" t="s">
        <v>129</v>
      </c>
      <c r="M216" s="87">
        <v>2.4E-2</v>
      </c>
      <c r="N216" s="87">
        <v>2.1900000000033438E-2</v>
      </c>
      <c r="O216" s="83">
        <v>180461.22948000004</v>
      </c>
      <c r="P216" s="85">
        <v>101.09</v>
      </c>
      <c r="Q216" s="73"/>
      <c r="R216" s="83">
        <v>182.42825688100004</v>
      </c>
      <c r="S216" s="84">
        <v>6.2321707629401453E-4</v>
      </c>
      <c r="T216" s="81">
        <f t="shared" si="6"/>
        <v>1.0192539803508562E-3</v>
      </c>
      <c r="U216" s="81">
        <f>R216/'סכום נכסי הקרן'!$C$42</f>
        <v>2.5081272875910184E-4</v>
      </c>
    </row>
    <row r="217" spans="2:21">
      <c r="B217" s="76" t="s">
        <v>808</v>
      </c>
      <c r="C217" s="73" t="s">
        <v>809</v>
      </c>
      <c r="D217" s="86" t="s">
        <v>116</v>
      </c>
      <c r="E217" s="86" t="s">
        <v>309</v>
      </c>
      <c r="F217" s="73" t="s">
        <v>628</v>
      </c>
      <c r="G217" s="86" t="s">
        <v>153</v>
      </c>
      <c r="H217" s="73" t="s">
        <v>609</v>
      </c>
      <c r="I217" s="73" t="s">
        <v>313</v>
      </c>
      <c r="J217" s="73"/>
      <c r="K217" s="83">
        <v>2.6000000000067773</v>
      </c>
      <c r="L217" s="86" t="s">
        <v>129</v>
      </c>
      <c r="M217" s="87">
        <v>4.1399999999999999E-2</v>
      </c>
      <c r="N217" s="87">
        <v>2.7800000000082457E-2</v>
      </c>
      <c r="O217" s="83">
        <v>169288.94551000002</v>
      </c>
      <c r="P217" s="85">
        <v>104.59</v>
      </c>
      <c r="Q217" s="73"/>
      <c r="R217" s="83">
        <v>177.05930809300003</v>
      </c>
      <c r="S217" s="84">
        <v>3.007939886221447E-4</v>
      </c>
      <c r="T217" s="81">
        <f t="shared" ref="T217:T232" si="7">R217/$R$11</f>
        <v>9.8925685975106569E-4</v>
      </c>
      <c r="U217" s="81">
        <f>R217/'סכום נכסי הקרן'!$C$42</f>
        <v>2.4343119303043149E-4</v>
      </c>
    </row>
    <row r="218" spans="2:21">
      <c r="B218" s="76" t="s">
        <v>810</v>
      </c>
      <c r="C218" s="73" t="s">
        <v>811</v>
      </c>
      <c r="D218" s="86" t="s">
        <v>116</v>
      </c>
      <c r="E218" s="86" t="s">
        <v>309</v>
      </c>
      <c r="F218" s="73" t="s">
        <v>628</v>
      </c>
      <c r="G218" s="86" t="s">
        <v>153</v>
      </c>
      <c r="H218" s="73" t="s">
        <v>609</v>
      </c>
      <c r="I218" s="73" t="s">
        <v>313</v>
      </c>
      <c r="J218" s="73"/>
      <c r="K218" s="83">
        <v>4.560000000001132</v>
      </c>
      <c r="L218" s="86" t="s">
        <v>129</v>
      </c>
      <c r="M218" s="87">
        <v>2.5000000000000001E-2</v>
      </c>
      <c r="N218" s="87">
        <v>4.1400000000005911E-2</v>
      </c>
      <c r="O218" s="83">
        <v>857472.95045500016</v>
      </c>
      <c r="P218" s="85">
        <v>94.7</v>
      </c>
      <c r="Q218" s="73"/>
      <c r="R218" s="83">
        <v>812.02686506800012</v>
      </c>
      <c r="S218" s="84">
        <v>1.0393880980456257E-3</v>
      </c>
      <c r="T218" s="81">
        <f t="shared" si="7"/>
        <v>4.5369156539837984E-3</v>
      </c>
      <c r="U218" s="81">
        <f>R218/'סכום נכסי הקרן'!$C$42</f>
        <v>1.1164206539903416E-3</v>
      </c>
    </row>
    <row r="219" spans="2:21">
      <c r="B219" s="76" t="s">
        <v>812</v>
      </c>
      <c r="C219" s="73" t="s">
        <v>813</v>
      </c>
      <c r="D219" s="86" t="s">
        <v>116</v>
      </c>
      <c r="E219" s="86" t="s">
        <v>309</v>
      </c>
      <c r="F219" s="73" t="s">
        <v>628</v>
      </c>
      <c r="G219" s="86" t="s">
        <v>153</v>
      </c>
      <c r="H219" s="73" t="s">
        <v>609</v>
      </c>
      <c r="I219" s="73" t="s">
        <v>313</v>
      </c>
      <c r="J219" s="73"/>
      <c r="K219" s="83">
        <v>3.2100000000009135</v>
      </c>
      <c r="L219" s="86" t="s">
        <v>129</v>
      </c>
      <c r="M219" s="87">
        <v>3.5499999999999997E-2</v>
      </c>
      <c r="N219" s="87">
        <v>3.6500000000015229E-2</v>
      </c>
      <c r="O219" s="83">
        <v>326388.09481700003</v>
      </c>
      <c r="P219" s="85">
        <v>100.62</v>
      </c>
      <c r="Q219" s="73"/>
      <c r="R219" s="83">
        <v>328.41168647000006</v>
      </c>
      <c r="S219" s="84">
        <v>4.5929141416960071E-4</v>
      </c>
      <c r="T219" s="81">
        <f t="shared" si="7"/>
        <v>1.8348852549012527E-3</v>
      </c>
      <c r="U219" s="81">
        <f>R219/'סכום נכסי הקרן'!$C$42</f>
        <v>4.5151903903598706E-4</v>
      </c>
    </row>
    <row r="220" spans="2:21">
      <c r="B220" s="76" t="s">
        <v>814</v>
      </c>
      <c r="C220" s="73" t="s">
        <v>815</v>
      </c>
      <c r="D220" s="86" t="s">
        <v>116</v>
      </c>
      <c r="E220" s="86" t="s">
        <v>309</v>
      </c>
      <c r="F220" s="73" t="s">
        <v>816</v>
      </c>
      <c r="G220" s="86" t="s">
        <v>615</v>
      </c>
      <c r="H220" s="73" t="s">
        <v>605</v>
      </c>
      <c r="I220" s="73" t="s">
        <v>127</v>
      </c>
      <c r="J220" s="73"/>
      <c r="K220" s="83">
        <v>4.1599999999945814</v>
      </c>
      <c r="L220" s="86" t="s">
        <v>129</v>
      </c>
      <c r="M220" s="87">
        <v>4.99E-2</v>
      </c>
      <c r="N220" s="87">
        <v>4.2299999999945805E-2</v>
      </c>
      <c r="O220" s="83">
        <v>177455.37516000003</v>
      </c>
      <c r="P220" s="85">
        <v>103.99</v>
      </c>
      <c r="Q220" s="73"/>
      <c r="R220" s="83">
        <v>184.53584970000003</v>
      </c>
      <c r="S220" s="84">
        <v>7.0982150064000007E-4</v>
      </c>
      <c r="T220" s="81">
        <f t="shared" si="7"/>
        <v>1.0310294169331719E-3</v>
      </c>
      <c r="U220" s="81">
        <f>R220/'סכום נכסי הקרן'!$C$42</f>
        <v>2.53710367069549E-4</v>
      </c>
    </row>
    <row r="221" spans="2:21">
      <c r="B221" s="76" t="s">
        <v>817</v>
      </c>
      <c r="C221" s="73" t="s">
        <v>818</v>
      </c>
      <c r="D221" s="86" t="s">
        <v>116</v>
      </c>
      <c r="E221" s="86" t="s">
        <v>309</v>
      </c>
      <c r="F221" s="73" t="s">
        <v>778</v>
      </c>
      <c r="G221" s="86" t="s">
        <v>124</v>
      </c>
      <c r="H221" s="73" t="s">
        <v>605</v>
      </c>
      <c r="I221" s="73" t="s">
        <v>127</v>
      </c>
      <c r="J221" s="73"/>
      <c r="K221" s="83">
        <v>1.8800000000032402</v>
      </c>
      <c r="L221" s="86" t="s">
        <v>129</v>
      </c>
      <c r="M221" s="87">
        <v>2.6499999999999999E-2</v>
      </c>
      <c r="N221" s="87">
        <v>1.1800000000072903E-2</v>
      </c>
      <c r="O221" s="83">
        <v>119856.11122900002</v>
      </c>
      <c r="P221" s="85">
        <v>103</v>
      </c>
      <c r="Q221" s="73"/>
      <c r="R221" s="83">
        <v>123.45179059500002</v>
      </c>
      <c r="S221" s="84">
        <v>4.540612792928277E-4</v>
      </c>
      <c r="T221" s="81">
        <f t="shared" si="7"/>
        <v>6.8974363454820287E-4</v>
      </c>
      <c r="U221" s="81">
        <f>R221/'סכום נכסי הקרן'!$C$42</f>
        <v>1.6972853328049324E-4</v>
      </c>
    </row>
    <row r="222" spans="2:21">
      <c r="B222" s="76" t="s">
        <v>819</v>
      </c>
      <c r="C222" s="73" t="s">
        <v>820</v>
      </c>
      <c r="D222" s="86" t="s">
        <v>116</v>
      </c>
      <c r="E222" s="86" t="s">
        <v>309</v>
      </c>
      <c r="F222" s="73" t="s">
        <v>821</v>
      </c>
      <c r="G222" s="86" t="s">
        <v>615</v>
      </c>
      <c r="H222" s="73" t="s">
        <v>609</v>
      </c>
      <c r="I222" s="73" t="s">
        <v>313</v>
      </c>
      <c r="J222" s="73"/>
      <c r="K222" s="83">
        <v>0.98000000000233312</v>
      </c>
      <c r="L222" s="86" t="s">
        <v>129</v>
      </c>
      <c r="M222" s="87">
        <v>7.0000000000000007E-2</v>
      </c>
      <c r="N222" s="87">
        <v>4.5600000000046659E-2</v>
      </c>
      <c r="O222" s="83">
        <v>161577.93089400002</v>
      </c>
      <c r="P222" s="85">
        <v>102.4</v>
      </c>
      <c r="Q222" s="83">
        <v>5.9792947166861996</v>
      </c>
      <c r="R222" s="83">
        <v>171.43634757000004</v>
      </c>
      <c r="S222" s="84">
        <v>3.8141330715995978E-4</v>
      </c>
      <c r="T222" s="81">
        <f t="shared" si="7"/>
        <v>9.5784053756276552E-4</v>
      </c>
      <c r="U222" s="81">
        <f>R222/'סכום נכסי הקרן'!$C$42</f>
        <v>2.3570042754162736E-4</v>
      </c>
    </row>
    <row r="223" spans="2:21">
      <c r="B223" s="76" t="s">
        <v>822</v>
      </c>
      <c r="C223" s="73" t="s">
        <v>823</v>
      </c>
      <c r="D223" s="86" t="s">
        <v>116</v>
      </c>
      <c r="E223" s="86" t="s">
        <v>309</v>
      </c>
      <c r="F223" s="73" t="s">
        <v>635</v>
      </c>
      <c r="G223" s="86" t="s">
        <v>429</v>
      </c>
      <c r="H223" s="73" t="s">
        <v>632</v>
      </c>
      <c r="I223" s="73" t="s">
        <v>127</v>
      </c>
      <c r="J223" s="73"/>
      <c r="K223" s="83">
        <v>5.0800000000035004</v>
      </c>
      <c r="L223" s="86" t="s">
        <v>129</v>
      </c>
      <c r="M223" s="87">
        <v>4.4500000000000005E-2</v>
      </c>
      <c r="N223" s="87">
        <v>1.9600000000009842E-2</v>
      </c>
      <c r="O223" s="83">
        <v>320258.44720600004</v>
      </c>
      <c r="P223" s="85">
        <v>114.19</v>
      </c>
      <c r="Q223" s="73"/>
      <c r="R223" s="83">
        <v>365.70312448400006</v>
      </c>
      <c r="S223" s="84">
        <v>1.183547359884993E-3</v>
      </c>
      <c r="T223" s="81">
        <f t="shared" si="7"/>
        <v>2.0432381015415115E-3</v>
      </c>
      <c r="U223" s="81">
        <f>R223/'סכום נכסי הקרן'!$C$42</f>
        <v>5.0278942602292962E-4</v>
      </c>
    </row>
    <row r="224" spans="2:21">
      <c r="B224" s="76" t="s">
        <v>824</v>
      </c>
      <c r="C224" s="73" t="s">
        <v>825</v>
      </c>
      <c r="D224" s="86" t="s">
        <v>116</v>
      </c>
      <c r="E224" s="86" t="s">
        <v>309</v>
      </c>
      <c r="F224" s="73" t="s">
        <v>826</v>
      </c>
      <c r="G224" s="86" t="s">
        <v>152</v>
      </c>
      <c r="H224" s="73" t="s">
        <v>632</v>
      </c>
      <c r="I224" s="73" t="s">
        <v>127</v>
      </c>
      <c r="J224" s="73"/>
      <c r="K224" s="83">
        <v>4.3000000000005878</v>
      </c>
      <c r="L224" s="86" t="s">
        <v>129</v>
      </c>
      <c r="M224" s="87">
        <v>3.4500000000000003E-2</v>
      </c>
      <c r="N224" s="87">
        <v>1.9800000000009411E-2</v>
      </c>
      <c r="O224" s="83">
        <v>318713.30221100006</v>
      </c>
      <c r="P224" s="85">
        <v>106.72</v>
      </c>
      <c r="Q224" s="73"/>
      <c r="R224" s="83">
        <v>340.13082551600002</v>
      </c>
      <c r="S224" s="84">
        <v>5.9905217062935709E-4</v>
      </c>
      <c r="T224" s="81">
        <f t="shared" si="7"/>
        <v>1.9003618390836708E-3</v>
      </c>
      <c r="U224" s="81">
        <f>R224/'סכום נכסי הקרן'!$C$42</f>
        <v>4.6763117699689477E-4</v>
      </c>
    </row>
    <row r="225" spans="2:21">
      <c r="B225" s="76" t="s">
        <v>827</v>
      </c>
      <c r="C225" s="73" t="s">
        <v>828</v>
      </c>
      <c r="D225" s="86" t="s">
        <v>116</v>
      </c>
      <c r="E225" s="86" t="s">
        <v>309</v>
      </c>
      <c r="F225" s="73" t="s">
        <v>829</v>
      </c>
      <c r="G225" s="86" t="s">
        <v>429</v>
      </c>
      <c r="H225" s="73" t="s">
        <v>639</v>
      </c>
      <c r="I225" s="73" t="s">
        <v>313</v>
      </c>
      <c r="J225" s="73"/>
      <c r="K225" s="83">
        <v>2.3300000000001884</v>
      </c>
      <c r="L225" s="86" t="s">
        <v>129</v>
      </c>
      <c r="M225" s="87">
        <v>5.9000000000000004E-2</v>
      </c>
      <c r="N225" s="87">
        <v>3.9400000000006999E-2</v>
      </c>
      <c r="O225" s="83">
        <v>349836.73003199999</v>
      </c>
      <c r="P225" s="85">
        <v>106.2</v>
      </c>
      <c r="Q225" s="73"/>
      <c r="R225" s="83">
        <v>371.52660732100009</v>
      </c>
      <c r="S225" s="84">
        <v>3.9104031090651142E-4</v>
      </c>
      <c r="T225" s="81">
        <f t="shared" si="7"/>
        <v>2.0757747719159316E-3</v>
      </c>
      <c r="U225" s="81">
        <f>R225/'סכום נכסי הקרן'!$C$42</f>
        <v>5.1079588097789055E-4</v>
      </c>
    </row>
    <row r="226" spans="2:21">
      <c r="B226" s="76" t="s">
        <v>830</v>
      </c>
      <c r="C226" s="73" t="s">
        <v>831</v>
      </c>
      <c r="D226" s="86" t="s">
        <v>116</v>
      </c>
      <c r="E226" s="86" t="s">
        <v>309</v>
      </c>
      <c r="F226" s="73" t="s">
        <v>829</v>
      </c>
      <c r="G226" s="86" t="s">
        <v>429</v>
      </c>
      <c r="H226" s="73" t="s">
        <v>639</v>
      </c>
      <c r="I226" s="73" t="s">
        <v>313</v>
      </c>
      <c r="J226" s="73"/>
      <c r="K226" s="83">
        <v>5.0500000000071461</v>
      </c>
      <c r="L226" s="86" t="s">
        <v>129</v>
      </c>
      <c r="M226" s="87">
        <v>2.7000000000000003E-2</v>
      </c>
      <c r="N226" s="87">
        <v>5.2300000000206202E-2</v>
      </c>
      <c r="O226" s="83">
        <v>55408.42336700001</v>
      </c>
      <c r="P226" s="85">
        <v>88.4</v>
      </c>
      <c r="Q226" s="73"/>
      <c r="R226" s="83">
        <v>48.981046313000007</v>
      </c>
      <c r="S226" s="84">
        <v>6.4603797070586256E-5</v>
      </c>
      <c r="T226" s="81">
        <f t="shared" si="7"/>
        <v>2.7366443811849245E-4</v>
      </c>
      <c r="U226" s="81">
        <f>R226/'סכום נכסי הקרן'!$C$42</f>
        <v>6.7341924399645851E-5</v>
      </c>
    </row>
    <row r="227" spans="2:21">
      <c r="B227" s="76" t="s">
        <v>832</v>
      </c>
      <c r="C227" s="73" t="s">
        <v>833</v>
      </c>
      <c r="D227" s="86" t="s">
        <v>116</v>
      </c>
      <c r="E227" s="86" t="s">
        <v>309</v>
      </c>
      <c r="F227" s="73" t="s">
        <v>834</v>
      </c>
      <c r="G227" s="86" t="s">
        <v>615</v>
      </c>
      <c r="H227" s="73" t="s">
        <v>632</v>
      </c>
      <c r="I227" s="73" t="s">
        <v>127</v>
      </c>
      <c r="J227" s="73"/>
      <c r="K227" s="83">
        <v>2.6600000000078157</v>
      </c>
      <c r="L227" s="86" t="s">
        <v>129</v>
      </c>
      <c r="M227" s="87">
        <v>4.5999999999999999E-2</v>
      </c>
      <c r="N227" s="87">
        <v>5.7800000000144784E-2</v>
      </c>
      <c r="O227" s="83">
        <v>160587.22464800003</v>
      </c>
      <c r="P227" s="85">
        <v>97.2</v>
      </c>
      <c r="Q227" s="73"/>
      <c r="R227" s="83">
        <v>156.09078238300003</v>
      </c>
      <c r="S227" s="84">
        <v>7.1407363020977734E-4</v>
      </c>
      <c r="T227" s="81">
        <f t="shared" si="7"/>
        <v>8.7210256766161089E-4</v>
      </c>
      <c r="U227" s="81">
        <f>R227/'סכום נכסי הקרן'!$C$42</f>
        <v>2.1460247295549762E-4</v>
      </c>
    </row>
    <row r="228" spans="2:21">
      <c r="B228" s="76" t="s">
        <v>835</v>
      </c>
      <c r="C228" s="73" t="s">
        <v>836</v>
      </c>
      <c r="D228" s="86" t="s">
        <v>116</v>
      </c>
      <c r="E228" s="86" t="s">
        <v>309</v>
      </c>
      <c r="F228" s="73" t="s">
        <v>837</v>
      </c>
      <c r="G228" s="86" t="s">
        <v>838</v>
      </c>
      <c r="H228" s="73" t="s">
        <v>632</v>
      </c>
      <c r="I228" s="73" t="s">
        <v>127</v>
      </c>
      <c r="J228" s="73"/>
      <c r="K228" s="83">
        <v>2.7800000000026461</v>
      </c>
      <c r="L228" s="86" t="s">
        <v>129</v>
      </c>
      <c r="M228" s="87">
        <v>0.04</v>
      </c>
      <c r="N228" s="87">
        <v>0.10590000000000747</v>
      </c>
      <c r="O228" s="83">
        <v>205228.44268800004</v>
      </c>
      <c r="P228" s="85">
        <v>84.7</v>
      </c>
      <c r="Q228" s="73"/>
      <c r="R228" s="83">
        <v>173.82849099300003</v>
      </c>
      <c r="S228" s="84">
        <v>2.8049394354816672E-4</v>
      </c>
      <c r="T228" s="81">
        <f t="shared" si="7"/>
        <v>9.7120580096630364E-4</v>
      </c>
      <c r="U228" s="81">
        <f>R228/'סכום נכסי הקרן'!$C$42</f>
        <v>2.3898928218379575E-4</v>
      </c>
    </row>
    <row r="229" spans="2:21">
      <c r="B229" s="76" t="s">
        <v>839</v>
      </c>
      <c r="C229" s="73" t="s">
        <v>840</v>
      </c>
      <c r="D229" s="86" t="s">
        <v>116</v>
      </c>
      <c r="E229" s="86" t="s">
        <v>309</v>
      </c>
      <c r="F229" s="73" t="s">
        <v>837</v>
      </c>
      <c r="G229" s="86" t="s">
        <v>838</v>
      </c>
      <c r="H229" s="73" t="s">
        <v>632</v>
      </c>
      <c r="I229" s="73" t="s">
        <v>127</v>
      </c>
      <c r="J229" s="73"/>
      <c r="K229" s="83">
        <v>4.6999999999954518</v>
      </c>
      <c r="L229" s="86" t="s">
        <v>129</v>
      </c>
      <c r="M229" s="87">
        <v>2.9100000000000001E-2</v>
      </c>
      <c r="N229" s="87">
        <v>7.9799999999919782E-2</v>
      </c>
      <c r="O229" s="83">
        <v>305473.00000000006</v>
      </c>
      <c r="P229" s="85">
        <v>79.17</v>
      </c>
      <c r="Q229" s="73"/>
      <c r="R229" s="83">
        <v>241.84298430300004</v>
      </c>
      <c r="S229" s="84">
        <v>1.3338209159858706E-3</v>
      </c>
      <c r="T229" s="81">
        <f t="shared" si="7"/>
        <v>1.3512129567271845E-3</v>
      </c>
      <c r="U229" s="81">
        <f>R229/'סכום נכסי הקרן'!$C$42</f>
        <v>3.3249947053897192E-4</v>
      </c>
    </row>
    <row r="230" spans="2:21">
      <c r="B230" s="76" t="s">
        <v>841</v>
      </c>
      <c r="C230" s="73" t="s">
        <v>842</v>
      </c>
      <c r="D230" s="86" t="s">
        <v>116</v>
      </c>
      <c r="E230" s="86" t="s">
        <v>309</v>
      </c>
      <c r="F230" s="73" t="s">
        <v>843</v>
      </c>
      <c r="G230" s="86" t="s">
        <v>615</v>
      </c>
      <c r="H230" s="73" t="s">
        <v>844</v>
      </c>
      <c r="I230" s="73" t="s">
        <v>127</v>
      </c>
      <c r="J230" s="73"/>
      <c r="K230" s="83">
        <v>2.9899999999935574</v>
      </c>
      <c r="L230" s="86" t="s">
        <v>129</v>
      </c>
      <c r="M230" s="87">
        <v>4.4500000000000005E-2</v>
      </c>
      <c r="N230" s="87">
        <v>0.16619999999974705</v>
      </c>
      <c r="O230" s="83">
        <v>291028.48161800002</v>
      </c>
      <c r="P230" s="85">
        <v>72</v>
      </c>
      <c r="Q230" s="73"/>
      <c r="R230" s="83">
        <v>209.54050676500003</v>
      </c>
      <c r="S230" s="84">
        <v>5.0233891676381272E-4</v>
      </c>
      <c r="T230" s="81">
        <f t="shared" si="7"/>
        <v>1.1707341791040579E-3</v>
      </c>
      <c r="U230" s="81">
        <f>R230/'סכום נכסי הקרן'!$C$42</f>
        <v>2.8808818976753793E-4</v>
      </c>
    </row>
    <row r="231" spans="2:21">
      <c r="B231" s="76" t="s">
        <v>845</v>
      </c>
      <c r="C231" s="73" t="s">
        <v>846</v>
      </c>
      <c r="D231" s="86" t="s">
        <v>116</v>
      </c>
      <c r="E231" s="86" t="s">
        <v>309</v>
      </c>
      <c r="F231" s="73" t="s">
        <v>843</v>
      </c>
      <c r="G231" s="86" t="s">
        <v>615</v>
      </c>
      <c r="H231" s="73" t="s">
        <v>844</v>
      </c>
      <c r="I231" s="73" t="s">
        <v>127</v>
      </c>
      <c r="J231" s="73"/>
      <c r="K231" s="83">
        <v>3.4299999999988775</v>
      </c>
      <c r="L231" s="86" t="s">
        <v>129</v>
      </c>
      <c r="M231" s="87">
        <v>3.5000000000000003E-2</v>
      </c>
      <c r="N231" s="87">
        <v>6.5699999999989211E-2</v>
      </c>
      <c r="O231" s="83">
        <v>499068.99419100006</v>
      </c>
      <c r="P231" s="85">
        <v>91</v>
      </c>
      <c r="Q231" s="73"/>
      <c r="R231" s="83">
        <v>454.15276815700008</v>
      </c>
      <c r="S231" s="84">
        <v>6.0844338563638162E-4</v>
      </c>
      <c r="T231" s="81">
        <f t="shared" si="7"/>
        <v>2.537419501482902E-3</v>
      </c>
      <c r="U231" s="81">
        <f>R231/'סכום נכסי הקרן'!$C$42</f>
        <v>6.2439501973238676E-4</v>
      </c>
    </row>
    <row r="232" spans="2:21">
      <c r="B232" s="76" t="s">
        <v>847</v>
      </c>
      <c r="C232" s="73" t="s">
        <v>848</v>
      </c>
      <c r="D232" s="86" t="s">
        <v>116</v>
      </c>
      <c r="E232" s="86" t="s">
        <v>309</v>
      </c>
      <c r="F232" s="73" t="s">
        <v>826</v>
      </c>
      <c r="G232" s="86" t="s">
        <v>152</v>
      </c>
      <c r="H232" s="73" t="s">
        <v>643</v>
      </c>
      <c r="I232" s="73"/>
      <c r="J232" s="73"/>
      <c r="K232" s="83">
        <v>3.4600000000022249</v>
      </c>
      <c r="L232" s="86" t="s">
        <v>129</v>
      </c>
      <c r="M232" s="87">
        <v>4.2500000000000003E-2</v>
      </c>
      <c r="N232" s="87">
        <v>1.3200000000100118E-2</v>
      </c>
      <c r="O232" s="83">
        <v>32444.087795000003</v>
      </c>
      <c r="P232" s="85">
        <v>110.83</v>
      </c>
      <c r="Q232" s="73"/>
      <c r="R232" s="83">
        <v>35.957782852000001</v>
      </c>
      <c r="S232" s="84">
        <v>2.7944950727820845E-4</v>
      </c>
      <c r="T232" s="81">
        <f t="shared" si="7"/>
        <v>2.0090151560457015E-4</v>
      </c>
      <c r="U232" s="81">
        <f>R232/'סכום נכסי הקרן'!$C$42</f>
        <v>4.9436802123918433E-5</v>
      </c>
    </row>
    <row r="233" spans="2:21">
      <c r="B233" s="72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83"/>
      <c r="P233" s="85"/>
      <c r="Q233" s="73"/>
      <c r="R233" s="73"/>
      <c r="S233" s="73"/>
      <c r="T233" s="84"/>
      <c r="U233" s="73"/>
    </row>
    <row r="234" spans="2:21">
      <c r="B234" s="89" t="s">
        <v>46</v>
      </c>
      <c r="C234" s="71"/>
      <c r="D234" s="71"/>
      <c r="E234" s="71"/>
      <c r="F234" s="71"/>
      <c r="G234" s="71"/>
      <c r="H234" s="71"/>
      <c r="I234" s="71"/>
      <c r="J234" s="71"/>
      <c r="K234" s="80">
        <v>3.5912878365891592</v>
      </c>
      <c r="L234" s="71"/>
      <c r="M234" s="71"/>
      <c r="N234" s="91">
        <v>6.8323361390951493E-2</v>
      </c>
      <c r="O234" s="80"/>
      <c r="P234" s="82"/>
      <c r="Q234" s="71"/>
      <c r="R234" s="80">
        <v>4526.1667179170008</v>
      </c>
      <c r="S234" s="71"/>
      <c r="T234" s="81">
        <f t="shared" ref="T234:T240" si="8">R234/$R$11</f>
        <v>2.5288371011393203E-2</v>
      </c>
      <c r="U234" s="81">
        <f>R234/'סכום נכסי הקרן'!$C$42</f>
        <v>6.2228310720521089E-3</v>
      </c>
    </row>
    <row r="235" spans="2:21">
      <c r="B235" s="76" t="s">
        <v>849</v>
      </c>
      <c r="C235" s="73" t="s">
        <v>850</v>
      </c>
      <c r="D235" s="86" t="s">
        <v>116</v>
      </c>
      <c r="E235" s="86" t="s">
        <v>309</v>
      </c>
      <c r="F235" s="73" t="s">
        <v>851</v>
      </c>
      <c r="G235" s="86" t="s">
        <v>123</v>
      </c>
      <c r="H235" s="73" t="s">
        <v>395</v>
      </c>
      <c r="I235" s="73" t="s">
        <v>313</v>
      </c>
      <c r="J235" s="73"/>
      <c r="K235" s="83">
        <v>2.3400000000005674</v>
      </c>
      <c r="L235" s="86" t="s">
        <v>129</v>
      </c>
      <c r="M235" s="87">
        <v>3.49E-2</v>
      </c>
      <c r="N235" s="87">
        <v>4.2600000000005897E-2</v>
      </c>
      <c r="O235" s="83">
        <v>2002318.8174390004</v>
      </c>
      <c r="P235" s="85">
        <v>94.98</v>
      </c>
      <c r="Q235" s="73"/>
      <c r="R235" s="83">
        <v>1901.8024785380003</v>
      </c>
      <c r="S235" s="84">
        <v>1.0840561569849898E-3</v>
      </c>
      <c r="T235" s="84">
        <f t="shared" si="8"/>
        <v>1.0625655143739235E-2</v>
      </c>
      <c r="U235" s="84">
        <f>R235/'סכום נכסי הקרן'!$C$42</f>
        <v>2.6147060623074913E-3</v>
      </c>
    </row>
    <row r="236" spans="2:21">
      <c r="B236" s="76" t="s">
        <v>852</v>
      </c>
      <c r="C236" s="73" t="s">
        <v>853</v>
      </c>
      <c r="D236" s="86" t="s">
        <v>116</v>
      </c>
      <c r="E236" s="86" t="s">
        <v>309</v>
      </c>
      <c r="F236" s="73" t="s">
        <v>854</v>
      </c>
      <c r="G236" s="86" t="s">
        <v>123</v>
      </c>
      <c r="H236" s="73" t="s">
        <v>595</v>
      </c>
      <c r="I236" s="73" t="s">
        <v>127</v>
      </c>
      <c r="J236" s="73"/>
      <c r="K236" s="83">
        <v>4.7199999999982651</v>
      </c>
      <c r="L236" s="86" t="s">
        <v>129</v>
      </c>
      <c r="M236" s="87">
        <v>4.6900000000000004E-2</v>
      </c>
      <c r="N236" s="87">
        <v>9.1299999999967893E-2</v>
      </c>
      <c r="O236" s="83">
        <v>921996.70054400014</v>
      </c>
      <c r="P236" s="85">
        <v>80.05</v>
      </c>
      <c r="Q236" s="73"/>
      <c r="R236" s="83">
        <v>738.05837704900011</v>
      </c>
      <c r="S236" s="84">
        <v>4.9244978892225961E-4</v>
      </c>
      <c r="T236" s="84">
        <f t="shared" si="8"/>
        <v>4.1236426384822595E-3</v>
      </c>
      <c r="U236" s="84">
        <f>R236/'סכום נכסי הקרן'!$C$42</f>
        <v>1.0147245755460241E-3</v>
      </c>
    </row>
    <row r="237" spans="2:21">
      <c r="B237" s="76" t="s">
        <v>855</v>
      </c>
      <c r="C237" s="73" t="s">
        <v>856</v>
      </c>
      <c r="D237" s="86" t="s">
        <v>116</v>
      </c>
      <c r="E237" s="86" t="s">
        <v>309</v>
      </c>
      <c r="F237" s="73" t="s">
        <v>854</v>
      </c>
      <c r="G237" s="86" t="s">
        <v>123</v>
      </c>
      <c r="H237" s="73" t="s">
        <v>595</v>
      </c>
      <c r="I237" s="73" t="s">
        <v>127</v>
      </c>
      <c r="J237" s="73"/>
      <c r="K237" s="83">
        <v>4.9299999999999731</v>
      </c>
      <c r="L237" s="86" t="s">
        <v>129</v>
      </c>
      <c r="M237" s="87">
        <v>4.6900000000000004E-2</v>
      </c>
      <c r="N237" s="87">
        <v>9.1599999999996823E-2</v>
      </c>
      <c r="O237" s="83">
        <v>1871201.6030950001</v>
      </c>
      <c r="P237" s="85">
        <v>80.7</v>
      </c>
      <c r="Q237" s="73"/>
      <c r="R237" s="83">
        <v>1510.0596865280004</v>
      </c>
      <c r="S237" s="84">
        <v>1.2069116070744736E-3</v>
      </c>
      <c r="T237" s="84">
        <f t="shared" si="8"/>
        <v>8.4369295216421697E-3</v>
      </c>
      <c r="U237" s="84">
        <f>R237/'סכום נכסי הקרן'!$C$42</f>
        <v>2.076115822420314E-3</v>
      </c>
    </row>
    <row r="238" spans="2:21">
      <c r="B238" s="76" t="s">
        <v>857</v>
      </c>
      <c r="C238" s="73" t="s">
        <v>858</v>
      </c>
      <c r="D238" s="86" t="s">
        <v>116</v>
      </c>
      <c r="E238" s="86" t="s">
        <v>309</v>
      </c>
      <c r="F238" s="73" t="s">
        <v>859</v>
      </c>
      <c r="G238" s="86" t="s">
        <v>123</v>
      </c>
      <c r="H238" s="73" t="s">
        <v>605</v>
      </c>
      <c r="I238" s="73" t="s">
        <v>127</v>
      </c>
      <c r="J238" s="73"/>
      <c r="K238" s="83">
        <v>1.2199999999921687</v>
      </c>
      <c r="L238" s="86" t="s">
        <v>129</v>
      </c>
      <c r="M238" s="87">
        <v>4.4999999999999998E-2</v>
      </c>
      <c r="N238" s="87">
        <v>8.0199999998467317E-2</v>
      </c>
      <c r="O238" s="83">
        <v>20482.618362000005</v>
      </c>
      <c r="P238" s="85">
        <v>87.28</v>
      </c>
      <c r="Q238" s="73"/>
      <c r="R238" s="83">
        <v>17.877229737000004</v>
      </c>
      <c r="S238" s="84">
        <v>1.3431330844570584E-5</v>
      </c>
      <c r="T238" s="84">
        <f t="shared" si="8"/>
        <v>9.9882758727284156E-5</v>
      </c>
      <c r="U238" s="84">
        <f>R238/'סכום נכסי הקרן'!$C$42</f>
        <v>2.4578630797942601E-5</v>
      </c>
    </row>
    <row r="239" spans="2:21">
      <c r="B239" s="76" t="s">
        <v>860</v>
      </c>
      <c r="C239" s="73" t="s">
        <v>861</v>
      </c>
      <c r="D239" s="86" t="s">
        <v>116</v>
      </c>
      <c r="E239" s="86" t="s">
        <v>309</v>
      </c>
      <c r="F239" s="73" t="s">
        <v>829</v>
      </c>
      <c r="G239" s="86" t="s">
        <v>429</v>
      </c>
      <c r="H239" s="73" t="s">
        <v>639</v>
      </c>
      <c r="I239" s="73" t="s">
        <v>313</v>
      </c>
      <c r="J239" s="73"/>
      <c r="K239" s="83">
        <v>1.8499999999995151</v>
      </c>
      <c r="L239" s="86" t="s">
        <v>129</v>
      </c>
      <c r="M239" s="87">
        <v>6.7000000000000004E-2</v>
      </c>
      <c r="N239" s="87">
        <v>5.8500000000043607E-2</v>
      </c>
      <c r="O239" s="83">
        <v>225558.30506100002</v>
      </c>
      <c r="P239" s="85">
        <v>91.49</v>
      </c>
      <c r="Q239" s="73"/>
      <c r="R239" s="83">
        <v>206.36329852600005</v>
      </c>
      <c r="S239" s="84">
        <v>2.2034656864314977E-4</v>
      </c>
      <c r="T239" s="84">
        <f t="shared" si="8"/>
        <v>1.1529826410508455E-3</v>
      </c>
      <c r="U239" s="84">
        <f>R239/'סכום נכסי הקרן'!$C$42</f>
        <v>2.8371998342777502E-4</v>
      </c>
    </row>
    <row r="240" spans="2:21">
      <c r="B240" s="76" t="s">
        <v>862</v>
      </c>
      <c r="C240" s="73" t="s">
        <v>863</v>
      </c>
      <c r="D240" s="86" t="s">
        <v>116</v>
      </c>
      <c r="E240" s="86" t="s">
        <v>309</v>
      </c>
      <c r="F240" s="73" t="s">
        <v>829</v>
      </c>
      <c r="G240" s="86" t="s">
        <v>429</v>
      </c>
      <c r="H240" s="73" t="s">
        <v>639</v>
      </c>
      <c r="I240" s="73" t="s">
        <v>313</v>
      </c>
      <c r="J240" s="73"/>
      <c r="K240" s="83">
        <v>3.1099999999915133</v>
      </c>
      <c r="L240" s="86" t="s">
        <v>129</v>
      </c>
      <c r="M240" s="87">
        <v>4.7E-2</v>
      </c>
      <c r="N240" s="87">
        <v>5.9299999999850653E-2</v>
      </c>
      <c r="O240" s="83">
        <v>167425.53931600004</v>
      </c>
      <c r="P240" s="85">
        <v>90.79</v>
      </c>
      <c r="Q240" s="73"/>
      <c r="R240" s="83">
        <v>152.00564753900002</v>
      </c>
      <c r="S240" s="84">
        <v>2.4093867609282989E-4</v>
      </c>
      <c r="T240" s="84">
        <f t="shared" si="8"/>
        <v>8.4927830775140929E-4</v>
      </c>
      <c r="U240" s="84">
        <f>R240/'סכום נכסי הקרן'!$C$42</f>
        <v>2.0898599755256214E-4</v>
      </c>
    </row>
    <row r="241" spans="2:21">
      <c r="B241" s="72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83"/>
      <c r="P241" s="85"/>
      <c r="Q241" s="73"/>
      <c r="R241" s="73"/>
      <c r="S241" s="73"/>
      <c r="T241" s="84"/>
      <c r="U241" s="73"/>
    </row>
    <row r="242" spans="2:21">
      <c r="B242" s="70" t="s">
        <v>194</v>
      </c>
      <c r="C242" s="71"/>
      <c r="D242" s="71"/>
      <c r="E242" s="71"/>
      <c r="F242" s="71"/>
      <c r="G242" s="71"/>
      <c r="H242" s="71"/>
      <c r="I242" s="71"/>
      <c r="J242" s="71"/>
      <c r="K242" s="80">
        <v>8.3156230525674761</v>
      </c>
      <c r="L242" s="71"/>
      <c r="M242" s="71"/>
      <c r="N242" s="91">
        <v>3.4350982532275413E-2</v>
      </c>
      <c r="O242" s="80"/>
      <c r="P242" s="82"/>
      <c r="Q242" s="71"/>
      <c r="R242" s="80">
        <v>50546.74500535203</v>
      </c>
      <c r="S242" s="71"/>
      <c r="T242" s="81">
        <f t="shared" ref="T242:T250" si="9">R242/$R$11</f>
        <v>0.28241223109472485</v>
      </c>
      <c r="U242" s="81">
        <f>R242/'סכום נכסי הקרן'!$C$42</f>
        <v>6.9494535887347164E-2</v>
      </c>
    </row>
    <row r="243" spans="2:21">
      <c r="B243" s="89" t="s">
        <v>64</v>
      </c>
      <c r="C243" s="71"/>
      <c r="D243" s="71"/>
      <c r="E243" s="71"/>
      <c r="F243" s="71"/>
      <c r="G243" s="71"/>
      <c r="H243" s="71"/>
      <c r="I243" s="71"/>
      <c r="J243" s="71"/>
      <c r="K243" s="80">
        <v>6.5698279408017441</v>
      </c>
      <c r="L243" s="71"/>
      <c r="M243" s="71"/>
      <c r="N243" s="91">
        <v>3.8870061232607001E-2</v>
      </c>
      <c r="O243" s="80"/>
      <c r="P243" s="82"/>
      <c r="Q243" s="71"/>
      <c r="R243" s="80">
        <v>4115.2340303700012</v>
      </c>
      <c r="S243" s="71"/>
      <c r="T243" s="81">
        <f t="shared" si="9"/>
        <v>2.2992428570240728E-2</v>
      </c>
      <c r="U243" s="81">
        <f>R243/'סכום נכסי הקרן'!$C$42</f>
        <v>5.6578574738709551E-3</v>
      </c>
    </row>
    <row r="244" spans="2:21">
      <c r="B244" s="76" t="s">
        <v>864</v>
      </c>
      <c r="C244" s="73" t="s">
        <v>865</v>
      </c>
      <c r="D244" s="86" t="s">
        <v>28</v>
      </c>
      <c r="E244" s="86" t="s">
        <v>866</v>
      </c>
      <c r="F244" s="73" t="s">
        <v>332</v>
      </c>
      <c r="G244" s="86" t="s">
        <v>319</v>
      </c>
      <c r="H244" s="73" t="s">
        <v>867</v>
      </c>
      <c r="I244" s="73" t="s">
        <v>302</v>
      </c>
      <c r="J244" s="73"/>
      <c r="K244" s="83">
        <v>4.9000000000021897</v>
      </c>
      <c r="L244" s="86" t="s">
        <v>128</v>
      </c>
      <c r="M244" s="87">
        <v>3.2750000000000001E-2</v>
      </c>
      <c r="N244" s="87">
        <v>3.0800000000011679E-2</v>
      </c>
      <c r="O244" s="83">
        <v>236210.09344000006</v>
      </c>
      <c r="P244" s="85">
        <v>101.10493</v>
      </c>
      <c r="Q244" s="73"/>
      <c r="R244" s="83">
        <v>821.77979533800021</v>
      </c>
      <c r="S244" s="84">
        <v>3.1494679125333339E-4</v>
      </c>
      <c r="T244" s="84">
        <f t="shared" si="9"/>
        <v>4.5914067353970602E-3</v>
      </c>
      <c r="U244" s="84">
        <f>R244/'סכום נכסי הקרן'!$C$42</f>
        <v>1.12982953645317E-3</v>
      </c>
    </row>
    <row r="245" spans="2:21">
      <c r="B245" s="76" t="s">
        <v>868</v>
      </c>
      <c r="C245" s="73" t="s">
        <v>869</v>
      </c>
      <c r="D245" s="86" t="s">
        <v>28</v>
      </c>
      <c r="E245" s="86" t="s">
        <v>866</v>
      </c>
      <c r="F245" s="73" t="s">
        <v>870</v>
      </c>
      <c r="G245" s="86" t="s">
        <v>871</v>
      </c>
      <c r="H245" s="73" t="s">
        <v>872</v>
      </c>
      <c r="I245" s="73" t="s">
        <v>873</v>
      </c>
      <c r="J245" s="73"/>
      <c r="K245" s="83">
        <v>3.0000000000020148</v>
      </c>
      <c r="L245" s="86" t="s">
        <v>128</v>
      </c>
      <c r="M245" s="87">
        <v>5.0819999999999997E-2</v>
      </c>
      <c r="N245" s="87">
        <v>4.6400000000024193E-2</v>
      </c>
      <c r="O245" s="83">
        <v>141340.15858700004</v>
      </c>
      <c r="P245" s="85">
        <v>102.00362</v>
      </c>
      <c r="Q245" s="73"/>
      <c r="R245" s="83">
        <v>496.09610512000006</v>
      </c>
      <c r="S245" s="84">
        <v>4.4168799558437516E-4</v>
      </c>
      <c r="T245" s="84">
        <f t="shared" si="9"/>
        <v>2.7717632039314859E-3</v>
      </c>
      <c r="U245" s="84">
        <f>R245/'סכום נכסי הקרן'!$C$42</f>
        <v>6.8206110160376476E-4</v>
      </c>
    </row>
    <row r="246" spans="2:21">
      <c r="B246" s="76" t="s">
        <v>874</v>
      </c>
      <c r="C246" s="73" t="s">
        <v>875</v>
      </c>
      <c r="D246" s="86" t="s">
        <v>28</v>
      </c>
      <c r="E246" s="86" t="s">
        <v>866</v>
      </c>
      <c r="F246" s="73" t="s">
        <v>870</v>
      </c>
      <c r="G246" s="86" t="s">
        <v>871</v>
      </c>
      <c r="H246" s="73" t="s">
        <v>872</v>
      </c>
      <c r="I246" s="73" t="s">
        <v>873</v>
      </c>
      <c r="J246" s="73"/>
      <c r="K246" s="83">
        <v>4.5799999999979999</v>
      </c>
      <c r="L246" s="86" t="s">
        <v>128</v>
      </c>
      <c r="M246" s="87">
        <v>5.4120000000000001E-2</v>
      </c>
      <c r="N246" s="87">
        <v>5.0799999999987244E-2</v>
      </c>
      <c r="O246" s="83">
        <v>196404.84961100004</v>
      </c>
      <c r="P246" s="85">
        <v>102.114</v>
      </c>
      <c r="Q246" s="73"/>
      <c r="R246" s="83">
        <v>690.11611431100005</v>
      </c>
      <c r="S246" s="84">
        <v>6.1376515503437515E-4</v>
      </c>
      <c r="T246" s="84">
        <f t="shared" si="9"/>
        <v>3.8557820397011806E-3</v>
      </c>
      <c r="U246" s="84">
        <f>R246/'סכום נכסי הקרן'!$C$42</f>
        <v>9.4881082980406174E-4</v>
      </c>
    </row>
    <row r="247" spans="2:21">
      <c r="B247" s="76" t="s">
        <v>876</v>
      </c>
      <c r="C247" s="73" t="s">
        <v>877</v>
      </c>
      <c r="D247" s="86" t="s">
        <v>28</v>
      </c>
      <c r="E247" s="86" t="s">
        <v>866</v>
      </c>
      <c r="F247" s="73" t="s">
        <v>671</v>
      </c>
      <c r="G247" s="86" t="s">
        <v>481</v>
      </c>
      <c r="H247" s="73" t="s">
        <v>872</v>
      </c>
      <c r="I247" s="73" t="s">
        <v>302</v>
      </c>
      <c r="J247" s="73"/>
      <c r="K247" s="83">
        <v>11.270000000002511</v>
      </c>
      <c r="L247" s="86" t="s">
        <v>128</v>
      </c>
      <c r="M247" s="87">
        <v>6.3750000000000001E-2</v>
      </c>
      <c r="N247" s="87">
        <v>4.1300000000010453E-2</v>
      </c>
      <c r="O247" s="83">
        <v>304603.80000000005</v>
      </c>
      <c r="P247" s="85">
        <v>128.75899999999999</v>
      </c>
      <c r="Q247" s="73"/>
      <c r="R247" s="83">
        <v>1349.5767403430002</v>
      </c>
      <c r="S247" s="84">
        <v>5.0767300000000004E-4</v>
      </c>
      <c r="T247" s="84">
        <f t="shared" si="9"/>
        <v>7.5402872773203703E-3</v>
      </c>
      <c r="U247" s="84">
        <f>R247/'סכום נכסי הקרן'!$C$42</f>
        <v>1.8554747532123993E-3</v>
      </c>
    </row>
    <row r="248" spans="2:21">
      <c r="B248" s="76" t="s">
        <v>878</v>
      </c>
      <c r="C248" s="73" t="s">
        <v>879</v>
      </c>
      <c r="D248" s="86" t="s">
        <v>28</v>
      </c>
      <c r="E248" s="86" t="s">
        <v>866</v>
      </c>
      <c r="F248" s="73" t="s">
        <v>880</v>
      </c>
      <c r="G248" s="86" t="s">
        <v>881</v>
      </c>
      <c r="H248" s="73" t="s">
        <v>882</v>
      </c>
      <c r="I248" s="73" t="s">
        <v>302</v>
      </c>
      <c r="J248" s="73"/>
      <c r="K248" s="83">
        <v>3.6499999999966724</v>
      </c>
      <c r="L248" s="86" t="s">
        <v>130</v>
      </c>
      <c r="M248" s="87">
        <v>0.06</v>
      </c>
      <c r="N248" s="87">
        <v>5.2199999999956129E-2</v>
      </c>
      <c r="O248" s="83">
        <v>97473.216000000015</v>
      </c>
      <c r="P248" s="85">
        <v>103.38800000000001</v>
      </c>
      <c r="Q248" s="73"/>
      <c r="R248" s="83">
        <v>405.70244489900006</v>
      </c>
      <c r="S248" s="84">
        <v>9.7473216000000011E-5</v>
      </c>
      <c r="T248" s="84">
        <f t="shared" si="9"/>
        <v>2.2667202925209075E-3</v>
      </c>
      <c r="U248" s="84">
        <f>R248/'סכום נכסי הקרן'!$C$42</f>
        <v>5.5778276353171262E-4</v>
      </c>
    </row>
    <row r="249" spans="2:21">
      <c r="B249" s="76" t="s">
        <v>883</v>
      </c>
      <c r="C249" s="73" t="s">
        <v>884</v>
      </c>
      <c r="D249" s="86" t="s">
        <v>28</v>
      </c>
      <c r="E249" s="86" t="s">
        <v>866</v>
      </c>
      <c r="F249" s="73" t="s">
        <v>885</v>
      </c>
      <c r="G249" s="86" t="s">
        <v>886</v>
      </c>
      <c r="H249" s="73" t="s">
        <v>643</v>
      </c>
      <c r="I249" s="73"/>
      <c r="J249" s="73"/>
      <c r="K249" s="83">
        <v>4.1200000000101271</v>
      </c>
      <c r="L249" s="86" t="s">
        <v>128</v>
      </c>
      <c r="M249" s="87">
        <v>0</v>
      </c>
      <c r="N249" s="87">
        <v>5.2000000000552394E-3</v>
      </c>
      <c r="O249" s="83">
        <v>25891.323000000004</v>
      </c>
      <c r="P249" s="85">
        <v>97.531999999999996</v>
      </c>
      <c r="Q249" s="73"/>
      <c r="R249" s="83">
        <v>86.893250876000025</v>
      </c>
      <c r="S249" s="84">
        <v>4.5028387826086963E-5</v>
      </c>
      <c r="T249" s="84">
        <f t="shared" si="9"/>
        <v>4.8548560039556434E-4</v>
      </c>
      <c r="U249" s="84">
        <f>R249/'סכום נכסי הקרן'!$C$42</f>
        <v>1.1946577649522358E-4</v>
      </c>
    </row>
    <row r="250" spans="2:21">
      <c r="B250" s="76" t="s">
        <v>887</v>
      </c>
      <c r="C250" s="73" t="s">
        <v>888</v>
      </c>
      <c r="D250" s="86" t="s">
        <v>28</v>
      </c>
      <c r="E250" s="86" t="s">
        <v>866</v>
      </c>
      <c r="F250" s="73" t="s">
        <v>889</v>
      </c>
      <c r="G250" s="86" t="s">
        <v>154</v>
      </c>
      <c r="H250" s="73" t="s">
        <v>643</v>
      </c>
      <c r="I250" s="73"/>
      <c r="J250" s="73"/>
      <c r="K250" s="83">
        <v>4.9500000000043398</v>
      </c>
      <c r="L250" s="86" t="s">
        <v>128</v>
      </c>
      <c r="M250" s="87">
        <v>0</v>
      </c>
      <c r="N250" s="87">
        <v>-3.0000000000037731E-3</v>
      </c>
      <c r="O250" s="83">
        <v>76658.623000000021</v>
      </c>
      <c r="P250" s="85">
        <v>100.488</v>
      </c>
      <c r="Q250" s="73"/>
      <c r="R250" s="83">
        <v>265.06957948299998</v>
      </c>
      <c r="S250" s="84">
        <v>1.6664918043478264E-4</v>
      </c>
      <c r="T250" s="84">
        <f t="shared" si="9"/>
        <v>1.480983420974155E-3</v>
      </c>
      <c r="U250" s="84">
        <f>R250/'סכום נכסי הקרן'!$C$42</f>
        <v>3.6443271277062273E-4</v>
      </c>
    </row>
    <row r="251" spans="2:21">
      <c r="B251" s="72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83"/>
      <c r="P251" s="85"/>
      <c r="Q251" s="73"/>
      <c r="R251" s="73"/>
      <c r="S251" s="73"/>
      <c r="T251" s="84"/>
      <c r="U251" s="73"/>
    </row>
    <row r="252" spans="2:21">
      <c r="B252" s="89" t="s">
        <v>63</v>
      </c>
      <c r="C252" s="71"/>
      <c r="D252" s="71"/>
      <c r="E252" s="71"/>
      <c r="F252" s="71"/>
      <c r="G252" s="71"/>
      <c r="H252" s="71"/>
      <c r="I252" s="71"/>
      <c r="J252" s="71"/>
      <c r="K252" s="80">
        <v>8.4703532491582152</v>
      </c>
      <c r="L252" s="71"/>
      <c r="M252" s="71"/>
      <c r="N252" s="91">
        <v>3.3950455614197322E-2</v>
      </c>
      <c r="O252" s="80"/>
      <c r="P252" s="82"/>
      <c r="Q252" s="71"/>
      <c r="R252" s="80">
        <v>46431.510974982033</v>
      </c>
      <c r="S252" s="71"/>
      <c r="T252" s="81">
        <f t="shared" ref="T252:T315" si="10">R252/$R$11</f>
        <v>0.25941980252448416</v>
      </c>
      <c r="U252" s="81">
        <f>R252/'סכום נכסי הקרן'!$C$42</f>
        <v>6.3836678413476219E-2</v>
      </c>
    </row>
    <row r="253" spans="2:21">
      <c r="B253" s="76" t="s">
        <v>890</v>
      </c>
      <c r="C253" s="73" t="s">
        <v>891</v>
      </c>
      <c r="D253" s="86" t="s">
        <v>28</v>
      </c>
      <c r="E253" s="86" t="s">
        <v>866</v>
      </c>
      <c r="F253" s="73"/>
      <c r="G253" s="86" t="s">
        <v>886</v>
      </c>
      <c r="H253" s="73" t="s">
        <v>892</v>
      </c>
      <c r="I253" s="73" t="s">
        <v>302</v>
      </c>
      <c r="J253" s="73"/>
      <c r="K253" s="83">
        <v>21.899999999988339</v>
      </c>
      <c r="L253" s="86" t="s">
        <v>128</v>
      </c>
      <c r="M253" s="87">
        <v>3.85E-2</v>
      </c>
      <c r="N253" s="87">
        <v>3.0899999999984749E-2</v>
      </c>
      <c r="O253" s="83">
        <v>137071.71000000002</v>
      </c>
      <c r="P253" s="85">
        <v>118.19031</v>
      </c>
      <c r="Q253" s="73"/>
      <c r="R253" s="83">
        <v>557.46083216500017</v>
      </c>
      <c r="S253" s="84">
        <v>3.9163345714285722E-5</v>
      </c>
      <c r="T253" s="84">
        <f t="shared" si="10"/>
        <v>3.1146171201126825E-3</v>
      </c>
      <c r="U253" s="84">
        <f>R253/'סכום נכסי הקרן'!$C$42</f>
        <v>7.6642881361755483E-4</v>
      </c>
    </row>
    <row r="254" spans="2:21">
      <c r="B254" s="76" t="s">
        <v>893</v>
      </c>
      <c r="C254" s="73" t="s">
        <v>894</v>
      </c>
      <c r="D254" s="86" t="s">
        <v>28</v>
      </c>
      <c r="E254" s="86" t="s">
        <v>866</v>
      </c>
      <c r="F254" s="73"/>
      <c r="G254" s="86" t="s">
        <v>895</v>
      </c>
      <c r="H254" s="73" t="s">
        <v>892</v>
      </c>
      <c r="I254" s="73" t="s">
        <v>873</v>
      </c>
      <c r="J254" s="73"/>
      <c r="K254" s="83">
        <v>8.2700000000048703</v>
      </c>
      <c r="L254" s="86" t="s">
        <v>128</v>
      </c>
      <c r="M254" s="87">
        <v>2.9500000000000002E-2</v>
      </c>
      <c r="N254" s="87">
        <v>2.4000000000008282E-2</v>
      </c>
      <c r="O254" s="83">
        <v>200530.83500000005</v>
      </c>
      <c r="P254" s="85">
        <v>105.04575</v>
      </c>
      <c r="Q254" s="73"/>
      <c r="R254" s="83">
        <v>724.84362056100008</v>
      </c>
      <c r="S254" s="84">
        <v>2.6737444666666673E-4</v>
      </c>
      <c r="T254" s="84">
        <f t="shared" si="10"/>
        <v>4.0498098157603522E-3</v>
      </c>
      <c r="U254" s="84">
        <f>R254/'סכום נכסי הקרן'!$C$42</f>
        <v>9.9655617778073502E-4</v>
      </c>
    </row>
    <row r="255" spans="2:21">
      <c r="B255" s="76" t="s">
        <v>896</v>
      </c>
      <c r="C255" s="73" t="s">
        <v>897</v>
      </c>
      <c r="D255" s="86" t="s">
        <v>28</v>
      </c>
      <c r="E255" s="86" t="s">
        <v>866</v>
      </c>
      <c r="F255" s="73"/>
      <c r="G255" s="86" t="s">
        <v>898</v>
      </c>
      <c r="H255" s="73" t="s">
        <v>892</v>
      </c>
      <c r="I255" s="73" t="s">
        <v>302</v>
      </c>
      <c r="J255" s="73"/>
      <c r="K255" s="83">
        <v>21.690000000023272</v>
      </c>
      <c r="L255" s="86" t="s">
        <v>128</v>
      </c>
      <c r="M255" s="87">
        <v>3.7999999999999999E-2</v>
      </c>
      <c r="N255" s="87">
        <v>3.1000000000023273E-2</v>
      </c>
      <c r="O255" s="83">
        <v>106611.33000000002</v>
      </c>
      <c r="P255" s="85">
        <v>117.14511</v>
      </c>
      <c r="Q255" s="73"/>
      <c r="R255" s="83">
        <v>429.74635570000009</v>
      </c>
      <c r="S255" s="84">
        <v>7.1074220000000006E-5</v>
      </c>
      <c r="T255" s="84">
        <f t="shared" si="10"/>
        <v>2.4010572214929709E-3</v>
      </c>
      <c r="U255" s="84">
        <f>R255/'סכום נכסי הקרן'!$C$42</f>
        <v>5.9083969769938949E-4</v>
      </c>
    </row>
    <row r="256" spans="2:21">
      <c r="B256" s="76" t="s">
        <v>899</v>
      </c>
      <c r="C256" s="73" t="s">
        <v>900</v>
      </c>
      <c r="D256" s="86" t="s">
        <v>28</v>
      </c>
      <c r="E256" s="86" t="s">
        <v>866</v>
      </c>
      <c r="F256" s="73"/>
      <c r="G256" s="86" t="s">
        <v>901</v>
      </c>
      <c r="H256" s="73" t="s">
        <v>892</v>
      </c>
      <c r="I256" s="73" t="s">
        <v>302</v>
      </c>
      <c r="J256" s="73"/>
      <c r="K256" s="83">
        <v>6.5200000000119704</v>
      </c>
      <c r="L256" s="86" t="s">
        <v>128</v>
      </c>
      <c r="M256" s="87">
        <v>5.1249999999999997E-2</v>
      </c>
      <c r="N256" s="87">
        <v>2.9300000000072969E-2</v>
      </c>
      <c r="O256" s="83">
        <v>61098.445550000004</v>
      </c>
      <c r="P256" s="85">
        <v>116.0271</v>
      </c>
      <c r="Q256" s="73"/>
      <c r="R256" s="83">
        <v>243.93508045400003</v>
      </c>
      <c r="S256" s="84">
        <v>1.221968911E-4</v>
      </c>
      <c r="T256" s="84">
        <f t="shared" si="10"/>
        <v>1.3629018111055631E-3</v>
      </c>
      <c r="U256" s="84">
        <f>R256/'סכום נכסי הקרן'!$C$42</f>
        <v>3.3537580315010361E-4</v>
      </c>
    </row>
    <row r="257" spans="2:21">
      <c r="B257" s="76" t="s">
        <v>902</v>
      </c>
      <c r="C257" s="73" t="s">
        <v>903</v>
      </c>
      <c r="D257" s="86" t="s">
        <v>28</v>
      </c>
      <c r="E257" s="86" t="s">
        <v>866</v>
      </c>
      <c r="F257" s="73"/>
      <c r="G257" s="86" t="s">
        <v>904</v>
      </c>
      <c r="H257" s="73" t="s">
        <v>905</v>
      </c>
      <c r="I257" s="73" t="s">
        <v>873</v>
      </c>
      <c r="J257" s="73"/>
      <c r="K257" s="83">
        <v>7.7699999999986495</v>
      </c>
      <c r="L257" s="86" t="s">
        <v>128</v>
      </c>
      <c r="M257" s="87">
        <v>3.61E-2</v>
      </c>
      <c r="N257" s="87">
        <v>2.4899999999991394E-2</v>
      </c>
      <c r="O257" s="83">
        <v>152301.90000000002</v>
      </c>
      <c r="P257" s="85">
        <v>108.70653</v>
      </c>
      <c r="Q257" s="73"/>
      <c r="R257" s="83">
        <v>569.69921090100001</v>
      </c>
      <c r="S257" s="84">
        <v>1.2184152000000002E-4</v>
      </c>
      <c r="T257" s="84">
        <f t="shared" si="10"/>
        <v>3.1829947741723059E-3</v>
      </c>
      <c r="U257" s="84">
        <f>R257/'סכום נכסי הקרן'!$C$42</f>
        <v>7.8325483179502277E-4</v>
      </c>
    </row>
    <row r="258" spans="2:21">
      <c r="B258" s="76" t="s">
        <v>906</v>
      </c>
      <c r="C258" s="73" t="s">
        <v>907</v>
      </c>
      <c r="D258" s="86" t="s">
        <v>28</v>
      </c>
      <c r="E258" s="86" t="s">
        <v>866</v>
      </c>
      <c r="F258" s="73"/>
      <c r="G258" s="86" t="s">
        <v>908</v>
      </c>
      <c r="H258" s="73" t="s">
        <v>905</v>
      </c>
      <c r="I258" s="73" t="s">
        <v>873</v>
      </c>
      <c r="J258" s="73"/>
      <c r="K258" s="83">
        <v>17.139999999979683</v>
      </c>
      <c r="L258" s="86" t="s">
        <v>128</v>
      </c>
      <c r="M258" s="87">
        <v>5.1249999999999997E-2</v>
      </c>
      <c r="N258" s="87">
        <v>3.1099999999975481E-2</v>
      </c>
      <c r="O258" s="83">
        <v>88842.774999999994</v>
      </c>
      <c r="P258" s="85">
        <v>140.05843999999999</v>
      </c>
      <c r="Q258" s="73"/>
      <c r="R258" s="83">
        <v>428.16985365500005</v>
      </c>
      <c r="S258" s="84">
        <v>7.1074219999999993E-5</v>
      </c>
      <c r="T258" s="84">
        <f t="shared" si="10"/>
        <v>2.3922490685682534E-3</v>
      </c>
      <c r="U258" s="84">
        <f>R258/'סכום נכסי הקרן'!$C$42</f>
        <v>5.8867223314888024E-4</v>
      </c>
    </row>
    <row r="259" spans="2:21">
      <c r="B259" s="76" t="s">
        <v>909</v>
      </c>
      <c r="C259" s="73" t="s">
        <v>910</v>
      </c>
      <c r="D259" s="86" t="s">
        <v>28</v>
      </c>
      <c r="E259" s="86" t="s">
        <v>866</v>
      </c>
      <c r="F259" s="73"/>
      <c r="G259" s="86" t="s">
        <v>911</v>
      </c>
      <c r="H259" s="73" t="s">
        <v>905</v>
      </c>
      <c r="I259" s="73" t="s">
        <v>873</v>
      </c>
      <c r="J259" s="73"/>
      <c r="K259" s="83">
        <v>18.239999999999245</v>
      </c>
      <c r="L259" s="86" t="s">
        <v>128</v>
      </c>
      <c r="M259" s="87">
        <v>4.2000000000000003E-2</v>
      </c>
      <c r="N259" s="87">
        <v>3.0300000000000864E-2</v>
      </c>
      <c r="O259" s="83">
        <v>162455.35999999999</v>
      </c>
      <c r="P259" s="85">
        <v>123.59</v>
      </c>
      <c r="Q259" s="73"/>
      <c r="R259" s="83">
        <v>690.8790917980001</v>
      </c>
      <c r="S259" s="84">
        <v>2.1660714666666664E-4</v>
      </c>
      <c r="T259" s="84">
        <f t="shared" si="10"/>
        <v>3.8600449091373019E-3</v>
      </c>
      <c r="U259" s="84">
        <f>R259/'סכום נכסי הקרן'!$C$42</f>
        <v>9.4985981458727475E-4</v>
      </c>
    </row>
    <row r="260" spans="2:21">
      <c r="B260" s="76" t="s">
        <v>912</v>
      </c>
      <c r="C260" s="73" t="s">
        <v>913</v>
      </c>
      <c r="D260" s="86" t="s">
        <v>28</v>
      </c>
      <c r="E260" s="86" t="s">
        <v>866</v>
      </c>
      <c r="F260" s="73"/>
      <c r="G260" s="86" t="s">
        <v>904</v>
      </c>
      <c r="H260" s="73" t="s">
        <v>905</v>
      </c>
      <c r="I260" s="73" t="s">
        <v>873</v>
      </c>
      <c r="J260" s="73"/>
      <c r="K260" s="83">
        <v>7.5899999999937355</v>
      </c>
      <c r="L260" s="86" t="s">
        <v>128</v>
      </c>
      <c r="M260" s="87">
        <v>3.9329999999999997E-2</v>
      </c>
      <c r="N260" s="87">
        <v>2.4899999999976507E-2</v>
      </c>
      <c r="O260" s="83">
        <v>132756.48950000003</v>
      </c>
      <c r="P260" s="85">
        <v>111.80865</v>
      </c>
      <c r="Q260" s="73"/>
      <c r="R260" s="83">
        <v>510.75877448000006</v>
      </c>
      <c r="S260" s="84">
        <v>8.8504326333333354E-5</v>
      </c>
      <c r="T260" s="84">
        <f t="shared" si="10"/>
        <v>2.8536857326190088E-3</v>
      </c>
      <c r="U260" s="84">
        <f>R260/'סכום נכסי הקרן'!$C$42</f>
        <v>7.0222017222116911E-4</v>
      </c>
    </row>
    <row r="261" spans="2:21">
      <c r="B261" s="76" t="s">
        <v>914</v>
      </c>
      <c r="C261" s="73" t="s">
        <v>915</v>
      </c>
      <c r="D261" s="86" t="s">
        <v>28</v>
      </c>
      <c r="E261" s="86" t="s">
        <v>866</v>
      </c>
      <c r="F261" s="73"/>
      <c r="G261" s="86" t="s">
        <v>901</v>
      </c>
      <c r="H261" s="73" t="s">
        <v>905</v>
      </c>
      <c r="I261" s="73" t="s">
        <v>302</v>
      </c>
      <c r="J261" s="73"/>
      <c r="K261" s="83">
        <v>3.7000000008331404</v>
      </c>
      <c r="L261" s="86" t="s">
        <v>128</v>
      </c>
      <c r="M261" s="87">
        <v>4.4999999999999998E-2</v>
      </c>
      <c r="N261" s="87">
        <v>2.8700000013330243E-2</v>
      </c>
      <c r="O261" s="83">
        <v>65.997490000000013</v>
      </c>
      <c r="P261" s="85">
        <v>105.706</v>
      </c>
      <c r="Q261" s="73"/>
      <c r="R261" s="83">
        <v>0.24005556400000005</v>
      </c>
      <c r="S261" s="84">
        <v>1.3199498000000002E-7</v>
      </c>
      <c r="T261" s="84">
        <f t="shared" si="10"/>
        <v>1.3412263719209664E-6</v>
      </c>
      <c r="U261" s="84">
        <f>R261/'סכום נכסי הקרן'!$C$42</f>
        <v>3.3004202358804658E-7</v>
      </c>
    </row>
    <row r="262" spans="2:21">
      <c r="B262" s="76" t="s">
        <v>916</v>
      </c>
      <c r="C262" s="73" t="s">
        <v>917</v>
      </c>
      <c r="D262" s="86" t="s">
        <v>28</v>
      </c>
      <c r="E262" s="86" t="s">
        <v>866</v>
      </c>
      <c r="F262" s="73"/>
      <c r="G262" s="86" t="s">
        <v>904</v>
      </c>
      <c r="H262" s="73" t="s">
        <v>905</v>
      </c>
      <c r="I262" s="73" t="s">
        <v>873</v>
      </c>
      <c r="J262" s="73"/>
      <c r="K262" s="83">
        <v>7.5199999999946492</v>
      </c>
      <c r="L262" s="86" t="s">
        <v>128</v>
      </c>
      <c r="M262" s="87">
        <v>4.1100000000000005E-2</v>
      </c>
      <c r="N262" s="87">
        <v>2.5199999999992624E-2</v>
      </c>
      <c r="O262" s="83">
        <v>111688.06000000001</v>
      </c>
      <c r="P262" s="85">
        <v>112.81950000000001</v>
      </c>
      <c r="Q262" s="73"/>
      <c r="R262" s="83">
        <v>433.58633924100008</v>
      </c>
      <c r="S262" s="84">
        <v>8.9350448000000016E-5</v>
      </c>
      <c r="T262" s="84">
        <f t="shared" si="10"/>
        <v>2.4225117843746364E-3</v>
      </c>
      <c r="U262" s="84">
        <f>R262/'סכום נכסי הקרן'!$C$42</f>
        <v>5.9611912516734198E-4</v>
      </c>
    </row>
    <row r="263" spans="2:21">
      <c r="B263" s="76" t="s">
        <v>918</v>
      </c>
      <c r="C263" s="73" t="s">
        <v>919</v>
      </c>
      <c r="D263" s="86" t="s">
        <v>28</v>
      </c>
      <c r="E263" s="86" t="s">
        <v>866</v>
      </c>
      <c r="F263" s="73"/>
      <c r="G263" s="86" t="s">
        <v>920</v>
      </c>
      <c r="H263" s="73" t="s">
        <v>921</v>
      </c>
      <c r="I263" s="73" t="s">
        <v>922</v>
      </c>
      <c r="J263" s="73"/>
      <c r="K263" s="83">
        <v>16.030000000009299</v>
      </c>
      <c r="L263" s="86" t="s">
        <v>128</v>
      </c>
      <c r="M263" s="87">
        <v>4.4500000000000005E-2</v>
      </c>
      <c r="N263" s="87">
        <v>3.3000000000021554E-2</v>
      </c>
      <c r="O263" s="83">
        <v>156627.27396000002</v>
      </c>
      <c r="P263" s="85">
        <v>120.52511</v>
      </c>
      <c r="Q263" s="73"/>
      <c r="R263" s="83">
        <v>649.57544933200006</v>
      </c>
      <c r="S263" s="84">
        <v>7.8313636980000017E-5</v>
      </c>
      <c r="T263" s="84">
        <f t="shared" si="10"/>
        <v>3.6292752756044836E-3</v>
      </c>
      <c r="U263" s="84">
        <f>R263/'סכום נכסי הקרן'!$C$42</f>
        <v>8.9307322104247434E-4</v>
      </c>
    </row>
    <row r="264" spans="2:21">
      <c r="B264" s="76" t="s">
        <v>923</v>
      </c>
      <c r="C264" s="73" t="s">
        <v>924</v>
      </c>
      <c r="D264" s="86" t="s">
        <v>28</v>
      </c>
      <c r="E264" s="86" t="s">
        <v>866</v>
      </c>
      <c r="F264" s="73"/>
      <c r="G264" s="86" t="s">
        <v>2785</v>
      </c>
      <c r="H264" s="73" t="s">
        <v>867</v>
      </c>
      <c r="I264" s="73" t="s">
        <v>302</v>
      </c>
      <c r="J264" s="73"/>
      <c r="K264" s="83">
        <v>16.20000000000746</v>
      </c>
      <c r="L264" s="86" t="s">
        <v>128</v>
      </c>
      <c r="M264" s="87">
        <v>5.5500000000000001E-2</v>
      </c>
      <c r="N264" s="87">
        <v>3.5700000000009155E-2</v>
      </c>
      <c r="O264" s="83">
        <v>126918.25000000001</v>
      </c>
      <c r="P264" s="85">
        <v>135.01292000000001</v>
      </c>
      <c r="Q264" s="73"/>
      <c r="R264" s="83">
        <v>589.63610307800013</v>
      </c>
      <c r="S264" s="84">
        <v>3.1729562500000003E-5</v>
      </c>
      <c r="T264" s="84">
        <f t="shared" si="10"/>
        <v>3.2943851752793487E-3</v>
      </c>
      <c r="U264" s="84">
        <f>R264/'סכום נכסי הקרן'!$C$42</f>
        <v>8.1066520349610865E-4</v>
      </c>
    </row>
    <row r="265" spans="2:21">
      <c r="B265" s="76" t="s">
        <v>925</v>
      </c>
      <c r="C265" s="73" t="s">
        <v>926</v>
      </c>
      <c r="D265" s="86" t="s">
        <v>28</v>
      </c>
      <c r="E265" s="86" t="s">
        <v>866</v>
      </c>
      <c r="F265" s="73"/>
      <c r="G265" s="86" t="s">
        <v>927</v>
      </c>
      <c r="H265" s="73" t="s">
        <v>867</v>
      </c>
      <c r="I265" s="73" t="s">
        <v>873</v>
      </c>
      <c r="J265" s="73"/>
      <c r="K265" s="83">
        <v>8.4300000000048119</v>
      </c>
      <c r="L265" s="86" t="s">
        <v>128</v>
      </c>
      <c r="M265" s="87">
        <v>3.875E-2</v>
      </c>
      <c r="N265" s="87">
        <v>2.8300000000019199E-2</v>
      </c>
      <c r="O265" s="83">
        <v>201952.31940000004</v>
      </c>
      <c r="P265" s="85">
        <v>109.45126</v>
      </c>
      <c r="Q265" s="73"/>
      <c r="R265" s="83">
        <v>760.59645863800006</v>
      </c>
      <c r="S265" s="84">
        <v>5.0488079850000004E-4</v>
      </c>
      <c r="T265" s="84">
        <f t="shared" si="10"/>
        <v>4.2495662742271616E-3</v>
      </c>
      <c r="U265" s="84">
        <f>R265/'סכום נכסי הקרן'!$C$42</f>
        <v>1.0457112101879356E-3</v>
      </c>
    </row>
    <row r="266" spans="2:21">
      <c r="B266" s="76" t="s">
        <v>928</v>
      </c>
      <c r="C266" s="73" t="s">
        <v>929</v>
      </c>
      <c r="D266" s="86" t="s">
        <v>28</v>
      </c>
      <c r="E266" s="86" t="s">
        <v>866</v>
      </c>
      <c r="F266" s="73"/>
      <c r="G266" s="86" t="s">
        <v>2785</v>
      </c>
      <c r="H266" s="73" t="s">
        <v>867</v>
      </c>
      <c r="I266" s="73" t="s">
        <v>302</v>
      </c>
      <c r="J266" s="73"/>
      <c r="K266" s="83">
        <v>14.430000000011498</v>
      </c>
      <c r="L266" s="86" t="s">
        <v>130</v>
      </c>
      <c r="M266" s="87">
        <v>3.7000000000000005E-2</v>
      </c>
      <c r="N266" s="87">
        <v>1.9100000000015101E-2</v>
      </c>
      <c r="O266" s="83">
        <v>65997.49000000002</v>
      </c>
      <c r="P266" s="85">
        <v>129.62144000000001</v>
      </c>
      <c r="Q266" s="73"/>
      <c r="R266" s="83">
        <v>344.39470942800006</v>
      </c>
      <c r="S266" s="84">
        <v>3.771285142857144E-5</v>
      </c>
      <c r="T266" s="84">
        <f t="shared" si="10"/>
        <v>1.924184796795178E-3</v>
      </c>
      <c r="U266" s="84">
        <f>R266/'סכום נכסי הקרן'!$C$42</f>
        <v>4.7349340677075251E-4</v>
      </c>
    </row>
    <row r="267" spans="2:21">
      <c r="B267" s="76" t="s">
        <v>930</v>
      </c>
      <c r="C267" s="73" t="s">
        <v>931</v>
      </c>
      <c r="D267" s="86" t="s">
        <v>28</v>
      </c>
      <c r="E267" s="86" t="s">
        <v>866</v>
      </c>
      <c r="F267" s="73"/>
      <c r="G267" s="86" t="s">
        <v>932</v>
      </c>
      <c r="H267" s="73" t="s">
        <v>867</v>
      </c>
      <c r="I267" s="73" t="s">
        <v>873</v>
      </c>
      <c r="J267" s="73"/>
      <c r="K267" s="83">
        <v>21.31999999997608</v>
      </c>
      <c r="L267" s="86" t="s">
        <v>128</v>
      </c>
      <c r="M267" s="87">
        <v>3.5000000000000003E-2</v>
      </c>
      <c r="N267" s="87">
        <v>3.7299999999942206E-2</v>
      </c>
      <c r="O267" s="83">
        <v>76150.950000000012</v>
      </c>
      <c r="P267" s="85">
        <v>95.077439999999996</v>
      </c>
      <c r="Q267" s="73"/>
      <c r="R267" s="83">
        <v>249.13657992800003</v>
      </c>
      <c r="S267" s="84">
        <v>5.0767300000000011E-5</v>
      </c>
      <c r="T267" s="84">
        <f t="shared" si="10"/>
        <v>1.3919633673211975E-3</v>
      </c>
      <c r="U267" s="84">
        <f>R267/'סכום נכסי הקרן'!$C$42</f>
        <v>3.4252712005143198E-4</v>
      </c>
    </row>
    <row r="268" spans="2:21">
      <c r="B268" s="76" t="s">
        <v>933</v>
      </c>
      <c r="C268" s="73" t="s">
        <v>934</v>
      </c>
      <c r="D268" s="86" t="s">
        <v>28</v>
      </c>
      <c r="E268" s="86" t="s">
        <v>866</v>
      </c>
      <c r="F268" s="73"/>
      <c r="G268" s="86" t="s">
        <v>932</v>
      </c>
      <c r="H268" s="73" t="s">
        <v>867</v>
      </c>
      <c r="I268" s="73" t="s">
        <v>873</v>
      </c>
      <c r="J268" s="73"/>
      <c r="K268" s="83">
        <v>20.810000000007015</v>
      </c>
      <c r="L268" s="86" t="s">
        <v>128</v>
      </c>
      <c r="M268" s="87">
        <v>3.6499999999999998E-2</v>
      </c>
      <c r="N268" s="87">
        <v>3.7800000000009534E-2</v>
      </c>
      <c r="O268" s="83">
        <v>176279.29579000003</v>
      </c>
      <c r="P268" s="85">
        <v>96.830669999999998</v>
      </c>
      <c r="Q268" s="73"/>
      <c r="R268" s="83">
        <v>587.35260804800009</v>
      </c>
      <c r="S268" s="84">
        <v>2.7119887487709623E-5</v>
      </c>
      <c r="T268" s="84">
        <f t="shared" si="10"/>
        <v>3.2816269467119551E-3</v>
      </c>
      <c r="U268" s="84">
        <f>R268/'סכום נכסי הקרן'!$C$42</f>
        <v>8.075257248354329E-4</v>
      </c>
    </row>
    <row r="269" spans="2:21">
      <c r="B269" s="76" t="s">
        <v>935</v>
      </c>
      <c r="C269" s="73" t="s">
        <v>936</v>
      </c>
      <c r="D269" s="86" t="s">
        <v>28</v>
      </c>
      <c r="E269" s="86" t="s">
        <v>866</v>
      </c>
      <c r="F269" s="73"/>
      <c r="G269" s="86" t="s">
        <v>871</v>
      </c>
      <c r="H269" s="73" t="s">
        <v>867</v>
      </c>
      <c r="I269" s="73" t="s">
        <v>873</v>
      </c>
      <c r="J269" s="73"/>
      <c r="K269" s="83">
        <v>7.6700000000018909</v>
      </c>
      <c r="L269" s="86" t="s">
        <v>128</v>
      </c>
      <c r="M269" s="87">
        <v>4.8750000000000002E-2</v>
      </c>
      <c r="N269" s="87">
        <v>3.970000000000172E-2</v>
      </c>
      <c r="O269" s="83">
        <v>187839.01000000004</v>
      </c>
      <c r="P269" s="85">
        <v>108.03308</v>
      </c>
      <c r="Q269" s="73"/>
      <c r="R269" s="83">
        <v>698.27619150400005</v>
      </c>
      <c r="S269" s="84">
        <v>7.5135604000000017E-5</v>
      </c>
      <c r="T269" s="84">
        <f t="shared" si="10"/>
        <v>3.9013736125262221E-3</v>
      </c>
      <c r="U269" s="84">
        <f>R269/'סכום נכסי הקרן'!$C$42</f>
        <v>9.6002976738891353E-4</v>
      </c>
    </row>
    <row r="270" spans="2:21">
      <c r="B270" s="76" t="s">
        <v>937</v>
      </c>
      <c r="C270" s="73" t="s">
        <v>938</v>
      </c>
      <c r="D270" s="86" t="s">
        <v>28</v>
      </c>
      <c r="E270" s="86" t="s">
        <v>866</v>
      </c>
      <c r="F270" s="73"/>
      <c r="G270" s="86" t="s">
        <v>939</v>
      </c>
      <c r="H270" s="73" t="s">
        <v>867</v>
      </c>
      <c r="I270" s="73" t="s">
        <v>302</v>
      </c>
      <c r="J270" s="73"/>
      <c r="K270" s="83">
        <v>2.64</v>
      </c>
      <c r="L270" s="86" t="s">
        <v>128</v>
      </c>
      <c r="M270" s="87">
        <v>6.5000000000000002E-2</v>
      </c>
      <c r="N270" s="87">
        <v>1.6099999997333126E-2</v>
      </c>
      <c r="O270" s="83">
        <v>238.60631000000004</v>
      </c>
      <c r="P270" s="85">
        <v>114.17494000000001</v>
      </c>
      <c r="Q270" s="73"/>
      <c r="R270" s="83">
        <v>0.93742682500000007</v>
      </c>
      <c r="S270" s="84">
        <v>9.544252400000001E-8</v>
      </c>
      <c r="T270" s="84">
        <f t="shared" si="10"/>
        <v>5.2375440022549963E-6</v>
      </c>
      <c r="U270" s="84">
        <f>R270/'סכום נכסי הקרן'!$C$42</f>
        <v>1.2888276411236091E-6</v>
      </c>
    </row>
    <row r="271" spans="2:21">
      <c r="B271" s="76" t="s">
        <v>940</v>
      </c>
      <c r="C271" s="73" t="s">
        <v>941</v>
      </c>
      <c r="D271" s="86" t="s">
        <v>28</v>
      </c>
      <c r="E271" s="86" t="s">
        <v>866</v>
      </c>
      <c r="F271" s="73"/>
      <c r="G271" s="86" t="s">
        <v>942</v>
      </c>
      <c r="H271" s="73" t="s">
        <v>867</v>
      </c>
      <c r="I271" s="73" t="s">
        <v>873</v>
      </c>
      <c r="J271" s="73"/>
      <c r="K271" s="83">
        <v>8.1600000000067325</v>
      </c>
      <c r="L271" s="86" t="s">
        <v>128</v>
      </c>
      <c r="M271" s="87">
        <v>3.2500000000000001E-2</v>
      </c>
      <c r="N271" s="87">
        <v>2.220000000000882E-2</v>
      </c>
      <c r="O271" s="83">
        <v>162455.35999999999</v>
      </c>
      <c r="P271" s="85">
        <v>109.46644000000001</v>
      </c>
      <c r="Q271" s="73"/>
      <c r="R271" s="83">
        <v>611.92716009300011</v>
      </c>
      <c r="S271" s="84">
        <v>2.1660714666666664E-4</v>
      </c>
      <c r="T271" s="84">
        <f t="shared" si="10"/>
        <v>3.4189286477502127E-3</v>
      </c>
      <c r="U271" s="84">
        <f>R271/'סכום נכסי הקרן'!$C$42</f>
        <v>8.413122147236722E-4</v>
      </c>
    </row>
    <row r="272" spans="2:21">
      <c r="B272" s="76" t="s">
        <v>943</v>
      </c>
      <c r="C272" s="73" t="s">
        <v>944</v>
      </c>
      <c r="D272" s="86" t="s">
        <v>28</v>
      </c>
      <c r="E272" s="86" t="s">
        <v>866</v>
      </c>
      <c r="F272" s="73"/>
      <c r="G272" s="86" t="s">
        <v>945</v>
      </c>
      <c r="H272" s="73" t="s">
        <v>867</v>
      </c>
      <c r="I272" s="73" t="s">
        <v>873</v>
      </c>
      <c r="J272" s="73"/>
      <c r="K272" s="83">
        <v>14.919999999976937</v>
      </c>
      <c r="L272" s="86" t="s">
        <v>128</v>
      </c>
      <c r="M272" s="87">
        <v>5.0999999999999997E-2</v>
      </c>
      <c r="N272" s="87">
        <v>3.3499999999934908E-2</v>
      </c>
      <c r="O272" s="83">
        <v>60920.760000000009</v>
      </c>
      <c r="P272" s="85">
        <v>128.26249999999999</v>
      </c>
      <c r="Q272" s="73"/>
      <c r="R272" s="83">
        <v>268.87454338500009</v>
      </c>
      <c r="S272" s="84">
        <v>8.1227680000000007E-5</v>
      </c>
      <c r="T272" s="84">
        <f t="shared" si="10"/>
        <v>1.5022423238903559E-3</v>
      </c>
      <c r="U272" s="84">
        <f>R272/'סכום נכסי הקרן'!$C$42</f>
        <v>3.6966399324990203E-4</v>
      </c>
    </row>
    <row r="273" spans="2:21">
      <c r="B273" s="76" t="s">
        <v>946</v>
      </c>
      <c r="C273" s="73" t="s">
        <v>947</v>
      </c>
      <c r="D273" s="86" t="s">
        <v>28</v>
      </c>
      <c r="E273" s="86" t="s">
        <v>866</v>
      </c>
      <c r="F273" s="73"/>
      <c r="G273" s="86" t="s">
        <v>948</v>
      </c>
      <c r="H273" s="73" t="s">
        <v>867</v>
      </c>
      <c r="I273" s="73" t="s">
        <v>873</v>
      </c>
      <c r="J273" s="73"/>
      <c r="K273" s="83">
        <v>8.1499999999980268</v>
      </c>
      <c r="L273" s="86" t="s">
        <v>128</v>
      </c>
      <c r="M273" s="87">
        <v>3.4000000000000002E-2</v>
      </c>
      <c r="N273" s="87">
        <v>2.5099999999996056E-2</v>
      </c>
      <c r="O273" s="83">
        <v>238606.31000000003</v>
      </c>
      <c r="P273" s="85">
        <v>108.01678</v>
      </c>
      <c r="Q273" s="73"/>
      <c r="R273" s="83">
        <v>886.86561078500017</v>
      </c>
      <c r="S273" s="84">
        <v>2.8071330588235296E-4</v>
      </c>
      <c r="T273" s="84">
        <f t="shared" si="10"/>
        <v>4.9550509295199566E-3</v>
      </c>
      <c r="U273" s="84">
        <f>R273/'סכום נכסי הקרן'!$C$42</f>
        <v>1.2193132121450445E-3</v>
      </c>
    </row>
    <row r="274" spans="2:21">
      <c r="B274" s="76" t="s">
        <v>949</v>
      </c>
      <c r="C274" s="73" t="s">
        <v>950</v>
      </c>
      <c r="D274" s="86" t="s">
        <v>28</v>
      </c>
      <c r="E274" s="86" t="s">
        <v>866</v>
      </c>
      <c r="F274" s="73"/>
      <c r="G274" s="86" t="s">
        <v>2785</v>
      </c>
      <c r="H274" s="73" t="s">
        <v>867</v>
      </c>
      <c r="I274" s="73" t="s">
        <v>873</v>
      </c>
      <c r="J274" s="73"/>
      <c r="K274" s="83">
        <v>18.410000000005482</v>
      </c>
      <c r="L274" s="86" t="s">
        <v>128</v>
      </c>
      <c r="M274" s="87">
        <v>3.7999999999999999E-2</v>
      </c>
      <c r="N274" s="87">
        <v>2.990000000001828E-2</v>
      </c>
      <c r="O274" s="83">
        <v>101534.60000000002</v>
      </c>
      <c r="P274" s="85">
        <v>117.43778</v>
      </c>
      <c r="Q274" s="73"/>
      <c r="R274" s="83">
        <v>410.30476407500009</v>
      </c>
      <c r="S274" s="84">
        <v>1.3537946666666669E-4</v>
      </c>
      <c r="T274" s="84">
        <f t="shared" si="10"/>
        <v>2.2924341387154865E-3</v>
      </c>
      <c r="U274" s="84">
        <f>R274/'סכום נכסי הקרן'!$C$42</f>
        <v>5.6411029332829388E-4</v>
      </c>
    </row>
    <row r="275" spans="2:21">
      <c r="B275" s="76" t="s">
        <v>951</v>
      </c>
      <c r="C275" s="73" t="s">
        <v>952</v>
      </c>
      <c r="D275" s="86" t="s">
        <v>28</v>
      </c>
      <c r="E275" s="86" t="s">
        <v>866</v>
      </c>
      <c r="F275" s="73"/>
      <c r="G275" s="86" t="s">
        <v>901</v>
      </c>
      <c r="H275" s="73" t="s">
        <v>867</v>
      </c>
      <c r="I275" s="73" t="s">
        <v>302</v>
      </c>
      <c r="J275" s="73"/>
      <c r="K275" s="83">
        <v>6.0699999999915644</v>
      </c>
      <c r="L275" s="86" t="s">
        <v>128</v>
      </c>
      <c r="M275" s="87">
        <v>4.4999999999999998E-2</v>
      </c>
      <c r="N275" s="87">
        <v>3.5299999999963853E-2</v>
      </c>
      <c r="O275" s="83">
        <v>91888.813000000009</v>
      </c>
      <c r="P275" s="85">
        <v>104.979</v>
      </c>
      <c r="Q275" s="73"/>
      <c r="R275" s="83">
        <v>331.93247604000004</v>
      </c>
      <c r="S275" s="84">
        <v>1.2251841733333335E-4</v>
      </c>
      <c r="T275" s="84">
        <f t="shared" si="10"/>
        <v>1.8545564332842219E-3</v>
      </c>
      <c r="U275" s="84">
        <f>R275/'סכום נכסי הקרן'!$C$42</f>
        <v>4.5635962050366124E-4</v>
      </c>
    </row>
    <row r="276" spans="2:21">
      <c r="B276" s="76" t="s">
        <v>953</v>
      </c>
      <c r="C276" s="73" t="s">
        <v>954</v>
      </c>
      <c r="D276" s="86" t="s">
        <v>28</v>
      </c>
      <c r="E276" s="86" t="s">
        <v>866</v>
      </c>
      <c r="F276" s="73"/>
      <c r="G276" s="86" t="s">
        <v>911</v>
      </c>
      <c r="H276" s="73" t="s">
        <v>867</v>
      </c>
      <c r="I276" s="73" t="s">
        <v>302</v>
      </c>
      <c r="J276" s="73"/>
      <c r="K276" s="83">
        <v>18.779999999990341</v>
      </c>
      <c r="L276" s="86" t="s">
        <v>128</v>
      </c>
      <c r="M276" s="87">
        <v>3.5000000000000003E-2</v>
      </c>
      <c r="N276" s="87">
        <v>3.1699999999988897E-2</v>
      </c>
      <c r="O276" s="83">
        <v>203069.20000000004</v>
      </c>
      <c r="P276" s="85">
        <v>106.95628000000001</v>
      </c>
      <c r="Q276" s="73"/>
      <c r="R276" s="83">
        <v>747.36888149900005</v>
      </c>
      <c r="S276" s="84">
        <v>1.6245536000000004E-4</v>
      </c>
      <c r="T276" s="84">
        <f t="shared" si="10"/>
        <v>4.1756618206088914E-3</v>
      </c>
      <c r="U276" s="84">
        <f>R276/'סכום נכסי הקרן'!$C$42</f>
        <v>1.0275251858634898E-3</v>
      </c>
    </row>
    <row r="277" spans="2:21">
      <c r="B277" s="76" t="s">
        <v>955</v>
      </c>
      <c r="C277" s="73" t="s">
        <v>956</v>
      </c>
      <c r="D277" s="86" t="s">
        <v>28</v>
      </c>
      <c r="E277" s="86" t="s">
        <v>866</v>
      </c>
      <c r="F277" s="73"/>
      <c r="G277" s="86" t="s">
        <v>957</v>
      </c>
      <c r="H277" s="73" t="s">
        <v>867</v>
      </c>
      <c r="I277" s="73" t="s">
        <v>873</v>
      </c>
      <c r="J277" s="73"/>
      <c r="K277" s="83">
        <v>9.2499999999927933</v>
      </c>
      <c r="L277" s="86" t="s">
        <v>128</v>
      </c>
      <c r="M277" s="87">
        <v>2.4500000000000001E-2</v>
      </c>
      <c r="N277" s="87">
        <v>2.4799999999974055E-2</v>
      </c>
      <c r="O277" s="83">
        <v>121333.84700000001</v>
      </c>
      <c r="P277" s="85">
        <v>99.696309999999997</v>
      </c>
      <c r="Q277" s="73"/>
      <c r="R277" s="83">
        <v>416.2418135960001</v>
      </c>
      <c r="S277" s="84">
        <v>2.42667694E-4</v>
      </c>
      <c r="T277" s="84">
        <f t="shared" si="10"/>
        <v>2.3256053231541273E-3</v>
      </c>
      <c r="U277" s="84">
        <f>R277/'סכום נכסי הקרן'!$C$42</f>
        <v>5.7227288621055381E-4</v>
      </c>
    </row>
    <row r="278" spans="2:21">
      <c r="B278" s="76" t="s">
        <v>958</v>
      </c>
      <c r="C278" s="73" t="s">
        <v>959</v>
      </c>
      <c r="D278" s="86" t="s">
        <v>28</v>
      </c>
      <c r="E278" s="86" t="s">
        <v>866</v>
      </c>
      <c r="F278" s="73"/>
      <c r="G278" s="86" t="s">
        <v>960</v>
      </c>
      <c r="H278" s="73" t="s">
        <v>867</v>
      </c>
      <c r="I278" s="73" t="s">
        <v>873</v>
      </c>
      <c r="J278" s="73"/>
      <c r="K278" s="83">
        <v>18.720000000007843</v>
      </c>
      <c r="L278" s="86" t="s">
        <v>128</v>
      </c>
      <c r="M278" s="87">
        <v>3.6249999999999998E-2</v>
      </c>
      <c r="N278" s="87">
        <v>2.9300000000019602E-2</v>
      </c>
      <c r="O278" s="83">
        <v>50919.601900000001</v>
      </c>
      <c r="P278" s="85">
        <v>113.54151</v>
      </c>
      <c r="Q278" s="73"/>
      <c r="R278" s="83">
        <v>198.94102567700003</v>
      </c>
      <c r="S278" s="84">
        <v>1.018392038E-4</v>
      </c>
      <c r="T278" s="84">
        <f t="shared" si="10"/>
        <v>1.1115132915436132E-3</v>
      </c>
      <c r="U278" s="84">
        <f>R278/'סכום נכסי הקרן'!$C$42</f>
        <v>2.7351542115940542E-4</v>
      </c>
    </row>
    <row r="279" spans="2:21">
      <c r="B279" s="76" t="s">
        <v>961</v>
      </c>
      <c r="C279" s="73" t="s">
        <v>962</v>
      </c>
      <c r="D279" s="86" t="s">
        <v>28</v>
      </c>
      <c r="E279" s="86" t="s">
        <v>866</v>
      </c>
      <c r="F279" s="73"/>
      <c r="G279" s="86" t="s">
        <v>895</v>
      </c>
      <c r="H279" s="73" t="s">
        <v>867</v>
      </c>
      <c r="I279" s="73" t="s">
        <v>302</v>
      </c>
      <c r="J279" s="73"/>
      <c r="K279" s="83">
        <v>17.389999999991819</v>
      </c>
      <c r="L279" s="86" t="s">
        <v>128</v>
      </c>
      <c r="M279" s="87">
        <v>4.5999999999999999E-2</v>
      </c>
      <c r="N279" s="87">
        <v>3.3299999999984981E-2</v>
      </c>
      <c r="O279" s="83">
        <v>152301.90000000002</v>
      </c>
      <c r="P279" s="85">
        <v>124.52021999999999</v>
      </c>
      <c r="Q279" s="73"/>
      <c r="R279" s="83">
        <v>652.57417200600003</v>
      </c>
      <c r="S279" s="84">
        <v>3.0460380000000003E-4</v>
      </c>
      <c r="T279" s="84">
        <f t="shared" si="10"/>
        <v>3.6460295880870975E-3</v>
      </c>
      <c r="U279" s="84">
        <f>R279/'סכום נכסי הקרן'!$C$42</f>
        <v>8.9719603529020539E-4</v>
      </c>
    </row>
    <row r="280" spans="2:21">
      <c r="B280" s="76" t="s">
        <v>963</v>
      </c>
      <c r="C280" s="73" t="s">
        <v>964</v>
      </c>
      <c r="D280" s="86" t="s">
        <v>28</v>
      </c>
      <c r="E280" s="86" t="s">
        <v>866</v>
      </c>
      <c r="F280" s="73"/>
      <c r="G280" s="86" t="s">
        <v>957</v>
      </c>
      <c r="H280" s="73" t="s">
        <v>872</v>
      </c>
      <c r="I280" s="73" t="s">
        <v>302</v>
      </c>
      <c r="J280" s="73"/>
      <c r="K280" s="83">
        <v>4.0800000000019443</v>
      </c>
      <c r="L280" s="86" t="s">
        <v>128</v>
      </c>
      <c r="M280" s="87">
        <v>6.5000000000000002E-2</v>
      </c>
      <c r="N280" s="87">
        <v>4.5500000000029524E-2</v>
      </c>
      <c r="O280" s="83">
        <v>152301.90000000002</v>
      </c>
      <c r="P280" s="85">
        <v>109.86221999999999</v>
      </c>
      <c r="Q280" s="73"/>
      <c r="R280" s="83">
        <v>575.75586858600013</v>
      </c>
      <c r="S280" s="84">
        <v>1.2184152000000002E-4</v>
      </c>
      <c r="T280" s="84">
        <f t="shared" si="10"/>
        <v>3.2168342273283259E-3</v>
      </c>
      <c r="U280" s="84">
        <f>R280/'סכום נכסי הקרן'!$C$42</f>
        <v>7.9158186877441772E-4</v>
      </c>
    </row>
    <row r="281" spans="2:21">
      <c r="B281" s="76" t="s">
        <v>965</v>
      </c>
      <c r="C281" s="73" t="s">
        <v>966</v>
      </c>
      <c r="D281" s="86" t="s">
        <v>28</v>
      </c>
      <c r="E281" s="86" t="s">
        <v>866</v>
      </c>
      <c r="F281" s="73"/>
      <c r="G281" s="86" t="s">
        <v>957</v>
      </c>
      <c r="H281" s="73" t="s">
        <v>872</v>
      </c>
      <c r="I281" s="73" t="s">
        <v>302</v>
      </c>
      <c r="J281" s="73"/>
      <c r="K281" s="83">
        <v>3.7400000000036897</v>
      </c>
      <c r="L281" s="86" t="s">
        <v>128</v>
      </c>
      <c r="M281" s="87">
        <v>4.2500000000000003E-2</v>
      </c>
      <c r="N281" s="87">
        <v>3.4400000000024605E-2</v>
      </c>
      <c r="O281" s="83">
        <v>111688.06000000001</v>
      </c>
      <c r="P281" s="85">
        <v>105.79903</v>
      </c>
      <c r="Q281" s="73"/>
      <c r="R281" s="83">
        <v>406.60535762500001</v>
      </c>
      <c r="S281" s="84">
        <v>1.8614676666666669E-4</v>
      </c>
      <c r="T281" s="84">
        <f t="shared" si="10"/>
        <v>2.2717650010853556E-3</v>
      </c>
      <c r="U281" s="84">
        <f>R281/'סכום נכסי הקרן'!$C$42</f>
        <v>5.5902413922926742E-4</v>
      </c>
    </row>
    <row r="282" spans="2:21">
      <c r="B282" s="76" t="s">
        <v>967</v>
      </c>
      <c r="C282" s="73" t="s">
        <v>968</v>
      </c>
      <c r="D282" s="86" t="s">
        <v>28</v>
      </c>
      <c r="E282" s="86" t="s">
        <v>866</v>
      </c>
      <c r="F282" s="73"/>
      <c r="G282" s="86" t="s">
        <v>957</v>
      </c>
      <c r="H282" s="73" t="s">
        <v>872</v>
      </c>
      <c r="I282" s="73" t="s">
        <v>302</v>
      </c>
      <c r="J282" s="73"/>
      <c r="K282" s="83">
        <v>0.81999999999988415</v>
      </c>
      <c r="L282" s="86" t="s">
        <v>128</v>
      </c>
      <c r="M282" s="87">
        <v>5.2499999999999998E-2</v>
      </c>
      <c r="N282" s="87">
        <v>3.0500000000026058E-2</v>
      </c>
      <c r="O282" s="83">
        <v>141432.62106999999</v>
      </c>
      <c r="P282" s="85">
        <v>106.48542</v>
      </c>
      <c r="Q282" s="73"/>
      <c r="R282" s="83">
        <v>518.23220363300004</v>
      </c>
      <c r="S282" s="84">
        <v>2.3572103511666664E-4</v>
      </c>
      <c r="T282" s="84">
        <f t="shared" si="10"/>
        <v>2.8954409000546888E-3</v>
      </c>
      <c r="U282" s="84">
        <f>R282/'סכום נכסי הקרן'!$C$42</f>
        <v>7.1249506708175243E-4</v>
      </c>
    </row>
    <row r="283" spans="2:21">
      <c r="B283" s="76" t="s">
        <v>969</v>
      </c>
      <c r="C283" s="73" t="s">
        <v>970</v>
      </c>
      <c r="D283" s="86" t="s">
        <v>28</v>
      </c>
      <c r="E283" s="86" t="s">
        <v>866</v>
      </c>
      <c r="F283" s="73"/>
      <c r="G283" s="86" t="s">
        <v>971</v>
      </c>
      <c r="H283" s="73" t="s">
        <v>872</v>
      </c>
      <c r="I283" s="73" t="s">
        <v>302</v>
      </c>
      <c r="J283" s="73"/>
      <c r="K283" s="83">
        <v>6.9299999999979169</v>
      </c>
      <c r="L283" s="86" t="s">
        <v>128</v>
      </c>
      <c r="M283" s="87">
        <v>4.7500000000000001E-2</v>
      </c>
      <c r="N283" s="87">
        <v>2.5499999999997577E-2</v>
      </c>
      <c r="O283" s="83">
        <v>152301.90000000002</v>
      </c>
      <c r="P283" s="85">
        <v>118.10508</v>
      </c>
      <c r="Q283" s="73"/>
      <c r="R283" s="83">
        <v>618.95429985300007</v>
      </c>
      <c r="S283" s="84">
        <v>5.082040732565532E-5</v>
      </c>
      <c r="T283" s="84">
        <f t="shared" si="10"/>
        <v>3.4581903295385439E-3</v>
      </c>
      <c r="U283" s="84">
        <f>R283/'סכום נכסי הקרן'!$C$42</f>
        <v>8.509735255792973E-4</v>
      </c>
    </row>
    <row r="284" spans="2:21">
      <c r="B284" s="76" t="s">
        <v>972</v>
      </c>
      <c r="C284" s="73" t="s">
        <v>973</v>
      </c>
      <c r="D284" s="86" t="s">
        <v>28</v>
      </c>
      <c r="E284" s="86" t="s">
        <v>866</v>
      </c>
      <c r="F284" s="73"/>
      <c r="G284" s="86" t="s">
        <v>911</v>
      </c>
      <c r="H284" s="73" t="s">
        <v>974</v>
      </c>
      <c r="I284" s="73" t="s">
        <v>922</v>
      </c>
      <c r="J284" s="73"/>
      <c r="K284" s="83">
        <v>8.090000000001444</v>
      </c>
      <c r="L284" s="86" t="s">
        <v>128</v>
      </c>
      <c r="M284" s="87">
        <v>3.875E-2</v>
      </c>
      <c r="N284" s="87">
        <v>3.7300000000013302E-2</v>
      </c>
      <c r="O284" s="83">
        <v>203069.20000000004</v>
      </c>
      <c r="P284" s="85">
        <v>101.11349</v>
      </c>
      <c r="Q284" s="73"/>
      <c r="R284" s="83">
        <v>706.54172512200012</v>
      </c>
      <c r="S284" s="84">
        <v>3.1241415384615392E-4</v>
      </c>
      <c r="T284" s="84">
        <f t="shared" si="10"/>
        <v>3.9475543861843612E-3</v>
      </c>
      <c r="U284" s="84">
        <f>R284/'סכום נכסי הקרן'!$C$42</f>
        <v>9.7139369245636067E-4</v>
      </c>
    </row>
    <row r="285" spans="2:21">
      <c r="B285" s="76" t="s">
        <v>975</v>
      </c>
      <c r="C285" s="73" t="s">
        <v>976</v>
      </c>
      <c r="D285" s="86" t="s">
        <v>28</v>
      </c>
      <c r="E285" s="86" t="s">
        <v>866</v>
      </c>
      <c r="F285" s="73"/>
      <c r="G285" s="86" t="s">
        <v>957</v>
      </c>
      <c r="H285" s="73" t="s">
        <v>872</v>
      </c>
      <c r="I285" s="73" t="s">
        <v>873</v>
      </c>
      <c r="J285" s="73"/>
      <c r="K285" s="83">
        <v>17.290000000007716</v>
      </c>
      <c r="L285" s="86" t="s">
        <v>128</v>
      </c>
      <c r="M285" s="87">
        <v>5.9299999999999999E-2</v>
      </c>
      <c r="N285" s="87">
        <v>4.6200000000016131E-2</v>
      </c>
      <c r="O285" s="83">
        <v>253836.50000000003</v>
      </c>
      <c r="P285" s="85">
        <v>124.93994000000001</v>
      </c>
      <c r="Q285" s="73"/>
      <c r="R285" s="83">
        <v>1091.2896895020001</v>
      </c>
      <c r="S285" s="84">
        <v>7.2524714285714288E-5</v>
      </c>
      <c r="T285" s="84">
        <f t="shared" si="10"/>
        <v>6.0971988592004693E-3</v>
      </c>
      <c r="U285" s="84">
        <f>R285/'סכום נכסי הקרן'!$C$42</f>
        <v>1.5003670460394371E-3</v>
      </c>
    </row>
    <row r="286" spans="2:21">
      <c r="B286" s="76" t="s">
        <v>977</v>
      </c>
      <c r="C286" s="73" t="s">
        <v>978</v>
      </c>
      <c r="D286" s="86" t="s">
        <v>28</v>
      </c>
      <c r="E286" s="86" t="s">
        <v>866</v>
      </c>
      <c r="F286" s="73"/>
      <c r="G286" s="86" t="s">
        <v>971</v>
      </c>
      <c r="H286" s="73" t="s">
        <v>872</v>
      </c>
      <c r="I286" s="73" t="s">
        <v>302</v>
      </c>
      <c r="J286" s="73"/>
      <c r="K286" s="83">
        <v>7.5499999999936787</v>
      </c>
      <c r="L286" s="86" t="s">
        <v>128</v>
      </c>
      <c r="M286" s="87">
        <v>0.05</v>
      </c>
      <c r="N286" s="87">
        <v>2.7799999999968038E-2</v>
      </c>
      <c r="O286" s="83">
        <v>101534.60000000002</v>
      </c>
      <c r="P286" s="85">
        <v>119.979</v>
      </c>
      <c r="Q286" s="73"/>
      <c r="R286" s="83">
        <v>419.18330040300003</v>
      </c>
      <c r="S286" s="84">
        <v>4.5177690271196252E-5</v>
      </c>
      <c r="T286" s="84">
        <f t="shared" si="10"/>
        <v>2.3420398502797136E-3</v>
      </c>
      <c r="U286" s="84">
        <f>R286/'סכום נכסי הקרן'!$C$42</f>
        <v>5.7631700933756362E-4</v>
      </c>
    </row>
    <row r="287" spans="2:21">
      <c r="B287" s="76" t="s">
        <v>979</v>
      </c>
      <c r="C287" s="73" t="s">
        <v>980</v>
      </c>
      <c r="D287" s="86" t="s">
        <v>28</v>
      </c>
      <c r="E287" s="86" t="s">
        <v>866</v>
      </c>
      <c r="F287" s="73"/>
      <c r="G287" s="86" t="s">
        <v>871</v>
      </c>
      <c r="H287" s="73" t="s">
        <v>974</v>
      </c>
      <c r="I287" s="73" t="s">
        <v>922</v>
      </c>
      <c r="J287" s="73"/>
      <c r="K287" s="83">
        <v>7.3899999999921135</v>
      </c>
      <c r="L287" s="86" t="s">
        <v>128</v>
      </c>
      <c r="M287" s="87">
        <v>3.7000000000000005E-2</v>
      </c>
      <c r="N287" s="87">
        <v>3.1799999999969013E-2</v>
      </c>
      <c r="O287" s="83">
        <v>78689.315000000002</v>
      </c>
      <c r="P287" s="85">
        <v>104.8625</v>
      </c>
      <c r="Q287" s="73"/>
      <c r="R287" s="83">
        <v>283.93612091599999</v>
      </c>
      <c r="S287" s="84">
        <v>5.2459543333333336E-5</v>
      </c>
      <c r="T287" s="84">
        <f t="shared" si="10"/>
        <v>1.5863936122450359E-3</v>
      </c>
      <c r="U287" s="84">
        <f>R287/'סכום נכסי הקרן'!$C$42</f>
        <v>3.9037150547719399E-4</v>
      </c>
    </row>
    <row r="288" spans="2:21">
      <c r="B288" s="76" t="s">
        <v>981</v>
      </c>
      <c r="C288" s="73" t="s">
        <v>982</v>
      </c>
      <c r="D288" s="86" t="s">
        <v>28</v>
      </c>
      <c r="E288" s="86" t="s">
        <v>866</v>
      </c>
      <c r="F288" s="73"/>
      <c r="G288" s="86" t="s">
        <v>871</v>
      </c>
      <c r="H288" s="73" t="s">
        <v>974</v>
      </c>
      <c r="I288" s="73" t="s">
        <v>922</v>
      </c>
      <c r="J288" s="73"/>
      <c r="K288" s="83">
        <v>2.9400000000025797</v>
      </c>
      <c r="L288" s="86" t="s">
        <v>128</v>
      </c>
      <c r="M288" s="87">
        <v>7.0000000000000007E-2</v>
      </c>
      <c r="N288" s="87">
        <v>2.1100000000023423E-2</v>
      </c>
      <c r="O288" s="83">
        <v>146656.57624000002</v>
      </c>
      <c r="P288" s="85">
        <v>116.752</v>
      </c>
      <c r="Q288" s="73"/>
      <c r="R288" s="83">
        <v>589.18345594200002</v>
      </c>
      <c r="S288" s="84">
        <v>1.1733183157456819E-4</v>
      </c>
      <c r="T288" s="84">
        <f t="shared" si="10"/>
        <v>3.2918561679701162E-3</v>
      </c>
      <c r="U288" s="84">
        <f>R288/'סכום נכסי הקרן'!$C$42</f>
        <v>8.1004287850497945E-4</v>
      </c>
    </row>
    <row r="289" spans="2:21">
      <c r="B289" s="76" t="s">
        <v>983</v>
      </c>
      <c r="C289" s="73" t="s">
        <v>984</v>
      </c>
      <c r="D289" s="86" t="s">
        <v>28</v>
      </c>
      <c r="E289" s="86" t="s">
        <v>866</v>
      </c>
      <c r="F289" s="73"/>
      <c r="G289" s="86" t="s">
        <v>871</v>
      </c>
      <c r="H289" s="73" t="s">
        <v>974</v>
      </c>
      <c r="I289" s="73" t="s">
        <v>922</v>
      </c>
      <c r="J289" s="73"/>
      <c r="K289" s="83">
        <v>5.41</v>
      </c>
      <c r="L289" s="86" t="s">
        <v>128</v>
      </c>
      <c r="M289" s="87">
        <v>5.1249999999999997E-2</v>
      </c>
      <c r="N289" s="87">
        <v>3.0899999999999993E-2</v>
      </c>
      <c r="O289" s="83">
        <v>68535.85500000001</v>
      </c>
      <c r="P289" s="85">
        <v>112.29925</v>
      </c>
      <c r="Q289" s="73"/>
      <c r="R289" s="83">
        <v>264.83742920000009</v>
      </c>
      <c r="S289" s="84">
        <v>4.5690570000000004E-5</v>
      </c>
      <c r="T289" s="84">
        <f t="shared" si="10"/>
        <v>1.4796863625905869E-3</v>
      </c>
      <c r="U289" s="84">
        <f>R289/'סכום נכסי הקרן'!$C$42</f>
        <v>3.6411353937634215E-4</v>
      </c>
    </row>
    <row r="290" spans="2:21">
      <c r="B290" s="76" t="s">
        <v>985</v>
      </c>
      <c r="C290" s="73" t="s">
        <v>986</v>
      </c>
      <c r="D290" s="86" t="s">
        <v>28</v>
      </c>
      <c r="E290" s="86" t="s">
        <v>866</v>
      </c>
      <c r="F290" s="73"/>
      <c r="G290" s="86" t="s">
        <v>948</v>
      </c>
      <c r="H290" s="73" t="s">
        <v>872</v>
      </c>
      <c r="I290" s="73" t="s">
        <v>302</v>
      </c>
      <c r="J290" s="73"/>
      <c r="K290" s="83">
        <v>7.240000000007246</v>
      </c>
      <c r="L290" s="86" t="s">
        <v>128</v>
      </c>
      <c r="M290" s="87">
        <v>5.2999999999999999E-2</v>
      </c>
      <c r="N290" s="87">
        <v>3.3600000000043054E-2</v>
      </c>
      <c r="O290" s="83">
        <v>94934.85100000001</v>
      </c>
      <c r="P290" s="85">
        <v>116.60227999999999</v>
      </c>
      <c r="Q290" s="73"/>
      <c r="R290" s="83">
        <v>380.90561955100009</v>
      </c>
      <c r="S290" s="84">
        <v>5.4248486285714292E-5</v>
      </c>
      <c r="T290" s="84">
        <f t="shared" si="10"/>
        <v>2.1281767172649062E-3</v>
      </c>
      <c r="U290" s="84">
        <f>R290/'סכום נכסי הקרן'!$C$42</f>
        <v>5.2369067968226983E-4</v>
      </c>
    </row>
    <row r="291" spans="2:21">
      <c r="B291" s="76" t="s">
        <v>987</v>
      </c>
      <c r="C291" s="73" t="s">
        <v>988</v>
      </c>
      <c r="D291" s="86" t="s">
        <v>28</v>
      </c>
      <c r="E291" s="86" t="s">
        <v>866</v>
      </c>
      <c r="F291" s="73"/>
      <c r="G291" s="86" t="s">
        <v>948</v>
      </c>
      <c r="H291" s="73" t="s">
        <v>872</v>
      </c>
      <c r="I291" s="73" t="s">
        <v>302</v>
      </c>
      <c r="J291" s="73"/>
      <c r="K291" s="83">
        <v>7.4800000000096274</v>
      </c>
      <c r="L291" s="86" t="s">
        <v>128</v>
      </c>
      <c r="M291" s="87">
        <v>6.2E-2</v>
      </c>
      <c r="N291" s="87">
        <v>3.6600000000038664E-2</v>
      </c>
      <c r="O291" s="83">
        <v>60920.760000000009</v>
      </c>
      <c r="P291" s="85">
        <v>120.89967</v>
      </c>
      <c r="Q291" s="73"/>
      <c r="R291" s="83">
        <v>253.43995844700004</v>
      </c>
      <c r="S291" s="84">
        <v>8.1227680000000007E-5</v>
      </c>
      <c r="T291" s="84">
        <f t="shared" si="10"/>
        <v>1.4160069873142796E-3</v>
      </c>
      <c r="U291" s="84">
        <f>R291/'סכום נכסי הקרן'!$C$42</f>
        <v>3.4844364925412977E-4</v>
      </c>
    </row>
    <row r="292" spans="2:21">
      <c r="B292" s="76" t="s">
        <v>989</v>
      </c>
      <c r="C292" s="73" t="s">
        <v>990</v>
      </c>
      <c r="D292" s="86" t="s">
        <v>28</v>
      </c>
      <c r="E292" s="86" t="s">
        <v>866</v>
      </c>
      <c r="F292" s="73"/>
      <c r="G292" s="86" t="s">
        <v>871</v>
      </c>
      <c r="H292" s="73" t="s">
        <v>872</v>
      </c>
      <c r="I292" s="73" t="s">
        <v>302</v>
      </c>
      <c r="J292" s="73"/>
      <c r="K292" s="83">
        <v>6.7399999999947626</v>
      </c>
      <c r="L292" s="86" t="s">
        <v>128</v>
      </c>
      <c r="M292" s="87">
        <v>5.2499999999999998E-2</v>
      </c>
      <c r="N292" s="87">
        <v>4.1199999999966111E-2</v>
      </c>
      <c r="O292" s="83">
        <v>171877.77088000003</v>
      </c>
      <c r="P292" s="85">
        <v>109.76625</v>
      </c>
      <c r="Q292" s="73"/>
      <c r="R292" s="83">
        <v>649.19207961000018</v>
      </c>
      <c r="S292" s="84">
        <v>1.1458518058666669E-4</v>
      </c>
      <c r="T292" s="84">
        <f t="shared" si="10"/>
        <v>3.6271333315779654E-3</v>
      </c>
      <c r="U292" s="84">
        <f>R292/'סכום נכסי הקרן'!$C$42</f>
        <v>8.9254614257479412E-4</v>
      </c>
    </row>
    <row r="293" spans="2:21">
      <c r="B293" s="76" t="s">
        <v>991</v>
      </c>
      <c r="C293" s="73" t="s">
        <v>992</v>
      </c>
      <c r="D293" s="86" t="s">
        <v>28</v>
      </c>
      <c r="E293" s="86" t="s">
        <v>866</v>
      </c>
      <c r="F293" s="73"/>
      <c r="G293" s="86" t="s">
        <v>908</v>
      </c>
      <c r="H293" s="73" t="s">
        <v>872</v>
      </c>
      <c r="I293" s="73" t="s">
        <v>302</v>
      </c>
      <c r="J293" s="73"/>
      <c r="K293" s="83">
        <v>3.80000000000339</v>
      </c>
      <c r="L293" s="86" t="s">
        <v>128</v>
      </c>
      <c r="M293" s="87">
        <v>6.25E-2</v>
      </c>
      <c r="N293" s="87">
        <v>3.7100000000024579E-2</v>
      </c>
      <c r="O293" s="83">
        <v>152301.90000000002</v>
      </c>
      <c r="P293" s="85">
        <v>112.60336</v>
      </c>
      <c r="Q293" s="73"/>
      <c r="R293" s="83">
        <v>590.12137820499993</v>
      </c>
      <c r="S293" s="84">
        <v>7.6150950000000007E-5</v>
      </c>
      <c r="T293" s="84">
        <f t="shared" si="10"/>
        <v>3.2970964800586428E-3</v>
      </c>
      <c r="U293" s="84">
        <f>R293/'סכום נכסי הקרן'!$C$42</f>
        <v>8.1133238730240424E-4</v>
      </c>
    </row>
    <row r="294" spans="2:21">
      <c r="B294" s="76" t="s">
        <v>993</v>
      </c>
      <c r="C294" s="73" t="s">
        <v>994</v>
      </c>
      <c r="D294" s="86" t="s">
        <v>28</v>
      </c>
      <c r="E294" s="86" t="s">
        <v>866</v>
      </c>
      <c r="F294" s="73"/>
      <c r="G294" s="86" t="s">
        <v>948</v>
      </c>
      <c r="H294" s="73" t="s">
        <v>872</v>
      </c>
      <c r="I294" s="73" t="s">
        <v>302</v>
      </c>
      <c r="J294" s="73"/>
      <c r="K294" s="83">
        <v>7.6300000000050554</v>
      </c>
      <c r="L294" s="86" t="s">
        <v>128</v>
      </c>
      <c r="M294" s="87">
        <v>4.8750000000000002E-2</v>
      </c>
      <c r="N294" s="87">
        <v>3.1300000000017515E-2</v>
      </c>
      <c r="O294" s="83">
        <v>152301.90000000002</v>
      </c>
      <c r="P294" s="85">
        <v>115.47775</v>
      </c>
      <c r="Q294" s="73"/>
      <c r="R294" s="83">
        <v>605.18521203800015</v>
      </c>
      <c r="S294" s="84">
        <v>2.3431061538461542E-4</v>
      </c>
      <c r="T294" s="84">
        <f t="shared" si="10"/>
        <v>3.3812603747103626E-3</v>
      </c>
      <c r="U294" s="84">
        <f>R294/'סכום נכסי הקרן'!$C$42</f>
        <v>8.3204300162183513E-4</v>
      </c>
    </row>
    <row r="295" spans="2:21">
      <c r="B295" s="76" t="s">
        <v>995</v>
      </c>
      <c r="C295" s="73" t="s">
        <v>996</v>
      </c>
      <c r="D295" s="86" t="s">
        <v>28</v>
      </c>
      <c r="E295" s="86" t="s">
        <v>866</v>
      </c>
      <c r="F295" s="73"/>
      <c r="G295" s="86" t="s">
        <v>957</v>
      </c>
      <c r="H295" s="73" t="s">
        <v>872</v>
      </c>
      <c r="I295" s="73" t="s">
        <v>302</v>
      </c>
      <c r="J295" s="73"/>
      <c r="K295" s="83">
        <v>8.5100000000049523</v>
      </c>
      <c r="L295" s="86" t="s">
        <v>128</v>
      </c>
      <c r="M295" s="87">
        <v>3.5000000000000003E-2</v>
      </c>
      <c r="N295" s="87">
        <v>3.6000000000009254E-2</v>
      </c>
      <c r="O295" s="83">
        <v>126918.25000000001</v>
      </c>
      <c r="P295" s="85">
        <v>98.952500000000001</v>
      </c>
      <c r="Q295" s="73"/>
      <c r="R295" s="83">
        <v>432.15099658600008</v>
      </c>
      <c r="S295" s="84">
        <v>2.5383650000000002E-4</v>
      </c>
      <c r="T295" s="84">
        <f t="shared" si="10"/>
        <v>2.4144923100931359E-3</v>
      </c>
      <c r="U295" s="84">
        <f>R295/'סכום נכסי הקרן'!$C$42</f>
        <v>5.9414573456349643E-4</v>
      </c>
    </row>
    <row r="296" spans="2:21">
      <c r="B296" s="76" t="s">
        <v>997</v>
      </c>
      <c r="C296" s="73" t="s">
        <v>998</v>
      </c>
      <c r="D296" s="86" t="s">
        <v>28</v>
      </c>
      <c r="E296" s="86" t="s">
        <v>866</v>
      </c>
      <c r="F296" s="73"/>
      <c r="G296" s="86" t="s">
        <v>939</v>
      </c>
      <c r="H296" s="73" t="s">
        <v>872</v>
      </c>
      <c r="I296" s="73" t="s">
        <v>302</v>
      </c>
      <c r="J296" s="73"/>
      <c r="K296" s="83">
        <v>3.9799999999926694</v>
      </c>
      <c r="L296" s="86" t="s">
        <v>128</v>
      </c>
      <c r="M296" s="87">
        <v>4.1250000000000002E-2</v>
      </c>
      <c r="N296" s="87">
        <v>4.2199999999928212E-2</v>
      </c>
      <c r="O296" s="83">
        <v>76150.950000000012</v>
      </c>
      <c r="P296" s="85">
        <v>99.953040000000001</v>
      </c>
      <c r="Q296" s="73"/>
      <c r="R296" s="83">
        <v>261.91237150400002</v>
      </c>
      <c r="S296" s="84">
        <v>1.6202329787234044E-4</v>
      </c>
      <c r="T296" s="84">
        <f t="shared" si="10"/>
        <v>1.463343627367563E-3</v>
      </c>
      <c r="U296" s="84">
        <f>R296/'סכום נכסי הקרן'!$C$42</f>
        <v>3.6009200392424299E-4</v>
      </c>
    </row>
    <row r="297" spans="2:21">
      <c r="B297" s="76" t="s">
        <v>999</v>
      </c>
      <c r="C297" s="73" t="s">
        <v>1000</v>
      </c>
      <c r="D297" s="86" t="s">
        <v>28</v>
      </c>
      <c r="E297" s="86" t="s">
        <v>866</v>
      </c>
      <c r="F297" s="73"/>
      <c r="G297" s="86" t="s">
        <v>1001</v>
      </c>
      <c r="H297" s="73" t="s">
        <v>872</v>
      </c>
      <c r="I297" s="73" t="s">
        <v>302</v>
      </c>
      <c r="J297" s="73"/>
      <c r="K297" s="83">
        <v>5.7100000000049986</v>
      </c>
      <c r="L297" s="86" t="s">
        <v>128</v>
      </c>
      <c r="M297" s="87">
        <v>6.8000000000000005E-2</v>
      </c>
      <c r="N297" s="87">
        <v>3.2500000000032468E-2</v>
      </c>
      <c r="O297" s="83">
        <v>144686.80500000002</v>
      </c>
      <c r="P297" s="85">
        <v>123.73567</v>
      </c>
      <c r="Q297" s="73"/>
      <c r="R297" s="83">
        <v>616.03941785200016</v>
      </c>
      <c r="S297" s="84">
        <v>1.4468680500000003E-4</v>
      </c>
      <c r="T297" s="84">
        <f t="shared" si="10"/>
        <v>3.4419044474467675E-3</v>
      </c>
      <c r="U297" s="84">
        <f>R297/'סכום נכסי הקרן'!$C$42</f>
        <v>8.4696598025062338E-4</v>
      </c>
    </row>
    <row r="298" spans="2:21">
      <c r="B298" s="76" t="s">
        <v>1002</v>
      </c>
      <c r="C298" s="73" t="s">
        <v>1003</v>
      </c>
      <c r="D298" s="86" t="s">
        <v>28</v>
      </c>
      <c r="E298" s="86" t="s">
        <v>866</v>
      </c>
      <c r="F298" s="73"/>
      <c r="G298" s="86" t="s">
        <v>948</v>
      </c>
      <c r="H298" s="73" t="s">
        <v>872</v>
      </c>
      <c r="I298" s="73" t="s">
        <v>302</v>
      </c>
      <c r="J298" s="73"/>
      <c r="K298" s="83">
        <v>8.6999999999914053</v>
      </c>
      <c r="L298" s="86" t="s">
        <v>128</v>
      </c>
      <c r="M298" s="87">
        <v>0.03</v>
      </c>
      <c r="N298" s="87">
        <v>2.749999999997502E-2</v>
      </c>
      <c r="O298" s="83">
        <v>142148.44000000003</v>
      </c>
      <c r="P298" s="85">
        <v>102.30267000000001</v>
      </c>
      <c r="Q298" s="73"/>
      <c r="R298" s="83">
        <v>500.39587961900014</v>
      </c>
      <c r="S298" s="84">
        <v>2.3691406666666672E-4</v>
      </c>
      <c r="T298" s="84">
        <f t="shared" si="10"/>
        <v>2.7957866877253135E-3</v>
      </c>
      <c r="U298" s="84">
        <f>R298/'סכום נכסי הקרן'!$C$42</f>
        <v>6.8797267579507259E-4</v>
      </c>
    </row>
    <row r="299" spans="2:21">
      <c r="B299" s="76" t="s">
        <v>1004</v>
      </c>
      <c r="C299" s="73" t="s">
        <v>1005</v>
      </c>
      <c r="D299" s="86" t="s">
        <v>28</v>
      </c>
      <c r="E299" s="86" t="s">
        <v>866</v>
      </c>
      <c r="F299" s="73"/>
      <c r="G299" s="86" t="s">
        <v>939</v>
      </c>
      <c r="H299" s="73" t="s">
        <v>974</v>
      </c>
      <c r="I299" s="73" t="s">
        <v>922</v>
      </c>
      <c r="J299" s="73"/>
      <c r="K299" s="83">
        <v>8.2000000000021753</v>
      </c>
      <c r="L299" s="86" t="s">
        <v>128</v>
      </c>
      <c r="M299" s="87">
        <v>3.6240000000000001E-2</v>
      </c>
      <c r="N299" s="87">
        <v>2.8700000000001266E-2</v>
      </c>
      <c r="O299" s="83">
        <v>149763.53500000003</v>
      </c>
      <c r="P299" s="85">
        <v>107.0248</v>
      </c>
      <c r="Q299" s="73"/>
      <c r="R299" s="83">
        <v>551.53767003900009</v>
      </c>
      <c r="S299" s="84">
        <v>1.9968471333333337E-4</v>
      </c>
      <c r="T299" s="84">
        <f t="shared" si="10"/>
        <v>3.0815235266288222E-3</v>
      </c>
      <c r="U299" s="84">
        <f>R299/'סכום נכסי הקרן'!$C$42</f>
        <v>7.5828531391468963E-4</v>
      </c>
    </row>
    <row r="300" spans="2:21">
      <c r="B300" s="76" t="s">
        <v>1006</v>
      </c>
      <c r="C300" s="73" t="s">
        <v>1007</v>
      </c>
      <c r="D300" s="86" t="s">
        <v>28</v>
      </c>
      <c r="E300" s="86" t="s">
        <v>866</v>
      </c>
      <c r="F300" s="73"/>
      <c r="G300" s="86" t="s">
        <v>911</v>
      </c>
      <c r="H300" s="73" t="s">
        <v>872</v>
      </c>
      <c r="I300" s="73" t="s">
        <v>302</v>
      </c>
      <c r="J300" s="73"/>
      <c r="K300" s="83">
        <v>9.8699999999944712</v>
      </c>
      <c r="L300" s="86" t="s">
        <v>128</v>
      </c>
      <c r="M300" s="87">
        <v>3.5000000000000003E-2</v>
      </c>
      <c r="N300" s="87">
        <v>3.5699999999992793E-2</v>
      </c>
      <c r="O300" s="83">
        <v>121841.52000000002</v>
      </c>
      <c r="P300" s="85">
        <v>99.245220000000003</v>
      </c>
      <c r="Q300" s="73"/>
      <c r="R300" s="83">
        <v>416.09221409000008</v>
      </c>
      <c r="S300" s="84">
        <v>1.2184152000000002E-4</v>
      </c>
      <c r="T300" s="84">
        <f t="shared" si="10"/>
        <v>2.3247694883193489E-3</v>
      </c>
      <c r="U300" s="84">
        <f>R300/'סכום נכסי הקרן'!$C$42</f>
        <v>5.7206720831304823E-4</v>
      </c>
    </row>
    <row r="301" spans="2:21">
      <c r="B301" s="76" t="s">
        <v>1008</v>
      </c>
      <c r="C301" s="73" t="s">
        <v>1009</v>
      </c>
      <c r="D301" s="86" t="s">
        <v>28</v>
      </c>
      <c r="E301" s="86" t="s">
        <v>866</v>
      </c>
      <c r="F301" s="73"/>
      <c r="G301" s="86" t="s">
        <v>920</v>
      </c>
      <c r="H301" s="73" t="s">
        <v>974</v>
      </c>
      <c r="I301" s="73" t="s">
        <v>922</v>
      </c>
      <c r="J301" s="73"/>
      <c r="K301" s="83">
        <v>7.6200000000035955</v>
      </c>
      <c r="L301" s="86" t="s">
        <v>130</v>
      </c>
      <c r="M301" s="87">
        <v>2.8750000000000001E-2</v>
      </c>
      <c r="N301" s="87">
        <v>2.0200000000000443E-2</v>
      </c>
      <c r="O301" s="83">
        <v>104580.63800000002</v>
      </c>
      <c r="P301" s="85">
        <v>107.00604</v>
      </c>
      <c r="Q301" s="73"/>
      <c r="R301" s="83">
        <v>450.51761809900006</v>
      </c>
      <c r="S301" s="84">
        <v>1.0458063800000002E-4</v>
      </c>
      <c r="T301" s="84">
        <f t="shared" si="10"/>
        <v>2.5171093739339329E-3</v>
      </c>
      <c r="U301" s="84">
        <f>R301/'סכום נכסי הקרן'!$C$42</f>
        <v>6.1939720897058936E-4</v>
      </c>
    </row>
    <row r="302" spans="2:21">
      <c r="B302" s="76" t="s">
        <v>1010</v>
      </c>
      <c r="C302" s="73" t="s">
        <v>1011</v>
      </c>
      <c r="D302" s="86" t="s">
        <v>28</v>
      </c>
      <c r="E302" s="86" t="s">
        <v>866</v>
      </c>
      <c r="F302" s="73"/>
      <c r="G302" s="86" t="s">
        <v>2785</v>
      </c>
      <c r="H302" s="73" t="s">
        <v>872</v>
      </c>
      <c r="I302" s="73" t="s">
        <v>302</v>
      </c>
      <c r="J302" s="73"/>
      <c r="K302" s="83">
        <v>15.919999999997446</v>
      </c>
      <c r="L302" s="86" t="s">
        <v>128</v>
      </c>
      <c r="M302" s="87">
        <v>4.2000000000000003E-2</v>
      </c>
      <c r="N302" s="87">
        <v>3.8899999999999671E-2</v>
      </c>
      <c r="O302" s="83">
        <v>167532.09000000003</v>
      </c>
      <c r="P302" s="85">
        <v>105.864</v>
      </c>
      <c r="Q302" s="73"/>
      <c r="R302" s="83">
        <v>610.28258701800007</v>
      </c>
      <c r="S302" s="84">
        <v>9.3073383333333346E-5</v>
      </c>
      <c r="T302" s="84">
        <f t="shared" si="10"/>
        <v>3.4097401717907839E-3</v>
      </c>
      <c r="U302" s="84">
        <f>R302/'סכום נכסי הקרן'!$C$42</f>
        <v>8.3905116225495529E-4</v>
      </c>
    </row>
    <row r="303" spans="2:21">
      <c r="B303" s="76" t="s">
        <v>1012</v>
      </c>
      <c r="C303" s="73" t="s">
        <v>1013</v>
      </c>
      <c r="D303" s="86" t="s">
        <v>28</v>
      </c>
      <c r="E303" s="86" t="s">
        <v>866</v>
      </c>
      <c r="F303" s="73"/>
      <c r="G303" s="86" t="s">
        <v>948</v>
      </c>
      <c r="H303" s="73" t="s">
        <v>872</v>
      </c>
      <c r="I303" s="73" t="s">
        <v>302</v>
      </c>
      <c r="J303" s="73"/>
      <c r="K303" s="83">
        <v>7.0799999999963426</v>
      </c>
      <c r="L303" s="86" t="s">
        <v>128</v>
      </c>
      <c r="M303" s="87">
        <v>4.5999999999999999E-2</v>
      </c>
      <c r="N303" s="87">
        <v>2.2499999999993824E-2</v>
      </c>
      <c r="O303" s="83">
        <v>98686.554470000032</v>
      </c>
      <c r="P303" s="85">
        <v>119.14978000000001</v>
      </c>
      <c r="Q303" s="73"/>
      <c r="R303" s="83">
        <v>404.60933238100006</v>
      </c>
      <c r="S303" s="84">
        <v>1.2335819308750004E-4</v>
      </c>
      <c r="T303" s="84">
        <f t="shared" si="10"/>
        <v>2.2606129092460152E-3</v>
      </c>
      <c r="U303" s="84">
        <f>R303/'סכום נכסי הקרן'!$C$42</f>
        <v>5.5627989035752471E-4</v>
      </c>
    </row>
    <row r="304" spans="2:21">
      <c r="B304" s="76" t="s">
        <v>1014</v>
      </c>
      <c r="C304" s="73" t="s">
        <v>1015</v>
      </c>
      <c r="D304" s="86" t="s">
        <v>28</v>
      </c>
      <c r="E304" s="86" t="s">
        <v>866</v>
      </c>
      <c r="F304" s="73"/>
      <c r="G304" s="86" t="s">
        <v>971</v>
      </c>
      <c r="H304" s="73" t="s">
        <v>872</v>
      </c>
      <c r="I304" s="73" t="s">
        <v>302</v>
      </c>
      <c r="J304" s="73"/>
      <c r="K304" s="83">
        <v>8.0400000000063407</v>
      </c>
      <c r="L304" s="86" t="s">
        <v>128</v>
      </c>
      <c r="M304" s="87">
        <v>5.5500000000000001E-2</v>
      </c>
      <c r="N304" s="87">
        <v>2.260000000001585E-2</v>
      </c>
      <c r="O304" s="83">
        <v>105342.14750000002</v>
      </c>
      <c r="P304" s="85">
        <v>111.37508</v>
      </c>
      <c r="Q304" s="73"/>
      <c r="R304" s="83">
        <v>403.7149965860001</v>
      </c>
      <c r="S304" s="84">
        <v>1.0534214750000002E-4</v>
      </c>
      <c r="T304" s="84">
        <f t="shared" si="10"/>
        <v>2.255616121279014E-3</v>
      </c>
      <c r="U304" s="84">
        <f>R304/'סכום נכסי הקרן'!$C$42</f>
        <v>5.5505030671184426E-4</v>
      </c>
    </row>
    <row r="305" spans="2:21">
      <c r="B305" s="76" t="s">
        <v>1016</v>
      </c>
      <c r="C305" s="73" t="s">
        <v>1017</v>
      </c>
      <c r="D305" s="86" t="s">
        <v>28</v>
      </c>
      <c r="E305" s="86" t="s">
        <v>866</v>
      </c>
      <c r="F305" s="73"/>
      <c r="G305" s="86" t="s">
        <v>971</v>
      </c>
      <c r="H305" s="73" t="s">
        <v>872</v>
      </c>
      <c r="I305" s="73" t="s">
        <v>302</v>
      </c>
      <c r="J305" s="73"/>
      <c r="K305" s="83">
        <v>7.2100000000061435</v>
      </c>
      <c r="L305" s="86" t="s">
        <v>128</v>
      </c>
      <c r="M305" s="87">
        <v>4.2999999999999997E-2</v>
      </c>
      <c r="N305" s="87">
        <v>2.2800000000029939E-2</v>
      </c>
      <c r="O305" s="83">
        <v>80212.334000000017</v>
      </c>
      <c r="P305" s="85">
        <v>116.18532999999999</v>
      </c>
      <c r="Q305" s="73"/>
      <c r="R305" s="83">
        <v>320.68388364300006</v>
      </c>
      <c r="S305" s="84">
        <v>8.0212334000000018E-5</v>
      </c>
      <c r="T305" s="84">
        <f t="shared" si="10"/>
        <v>1.7917088636696886E-3</v>
      </c>
      <c r="U305" s="84">
        <f>R305/'סכום נכסי הקרן'!$C$42</f>
        <v>4.4089441680097605E-4</v>
      </c>
    </row>
    <row r="306" spans="2:21">
      <c r="B306" s="76" t="s">
        <v>1018</v>
      </c>
      <c r="C306" s="73" t="s">
        <v>1019</v>
      </c>
      <c r="D306" s="86" t="s">
        <v>28</v>
      </c>
      <c r="E306" s="86" t="s">
        <v>866</v>
      </c>
      <c r="F306" s="73"/>
      <c r="G306" s="86" t="s">
        <v>939</v>
      </c>
      <c r="H306" s="73" t="s">
        <v>872</v>
      </c>
      <c r="I306" s="73" t="s">
        <v>302</v>
      </c>
      <c r="J306" s="73"/>
      <c r="K306" s="83">
        <v>4.4100000000015367</v>
      </c>
      <c r="L306" s="86" t="s">
        <v>128</v>
      </c>
      <c r="M306" s="87">
        <v>3.7499999999999999E-2</v>
      </c>
      <c r="N306" s="87">
        <v>3.7500000000020767E-2</v>
      </c>
      <c r="O306" s="83">
        <v>279220.15000000008</v>
      </c>
      <c r="P306" s="85">
        <v>100.21633</v>
      </c>
      <c r="Q306" s="73"/>
      <c r="R306" s="83">
        <v>962.87505927200027</v>
      </c>
      <c r="S306" s="84">
        <v>5.5844030000000021E-4</v>
      </c>
      <c r="T306" s="84">
        <f t="shared" si="10"/>
        <v>5.3797270966840409E-3</v>
      </c>
      <c r="U306" s="84">
        <f>R306/'סכום נכסי הקרן'!$C$42</f>
        <v>1.3238153189592023E-3</v>
      </c>
    </row>
    <row r="307" spans="2:21">
      <c r="B307" s="76" t="s">
        <v>1020</v>
      </c>
      <c r="C307" s="73" t="s">
        <v>1021</v>
      </c>
      <c r="D307" s="86" t="s">
        <v>28</v>
      </c>
      <c r="E307" s="86" t="s">
        <v>866</v>
      </c>
      <c r="F307" s="73"/>
      <c r="G307" s="86" t="s">
        <v>895</v>
      </c>
      <c r="H307" s="73" t="s">
        <v>872</v>
      </c>
      <c r="I307" s="73" t="s">
        <v>873</v>
      </c>
      <c r="J307" s="73"/>
      <c r="K307" s="83">
        <v>4.2399999999985649</v>
      </c>
      <c r="L307" s="86" t="s">
        <v>128</v>
      </c>
      <c r="M307" s="87">
        <v>4.6249999999999999E-2</v>
      </c>
      <c r="N307" s="87">
        <v>3.5799999999987502E-2</v>
      </c>
      <c r="O307" s="83">
        <v>239581.04216000007</v>
      </c>
      <c r="P307" s="85">
        <v>104.80278</v>
      </c>
      <c r="Q307" s="73"/>
      <c r="R307" s="83">
        <v>863.9923876260001</v>
      </c>
      <c r="S307" s="84">
        <v>4.7916208432000014E-4</v>
      </c>
      <c r="T307" s="84">
        <f t="shared" si="10"/>
        <v>4.8272548076534194E-3</v>
      </c>
      <c r="U307" s="84">
        <f>R307/'סכום נכסי הקרן'!$C$42</f>
        <v>1.187865805837989E-3</v>
      </c>
    </row>
    <row r="308" spans="2:21">
      <c r="B308" s="76" t="s">
        <v>1022</v>
      </c>
      <c r="C308" s="73" t="s">
        <v>1023</v>
      </c>
      <c r="D308" s="86" t="s">
        <v>28</v>
      </c>
      <c r="E308" s="86" t="s">
        <v>866</v>
      </c>
      <c r="F308" s="73"/>
      <c r="G308" s="86" t="s">
        <v>920</v>
      </c>
      <c r="H308" s="73" t="s">
        <v>872</v>
      </c>
      <c r="I308" s="73" t="s">
        <v>302</v>
      </c>
      <c r="J308" s="73"/>
      <c r="K308" s="83">
        <v>18.39999999999495</v>
      </c>
      <c r="L308" s="86" t="s">
        <v>128</v>
      </c>
      <c r="M308" s="87">
        <v>3.5499999999999997E-2</v>
      </c>
      <c r="N308" s="87">
        <v>3.7299999999998071E-2</v>
      </c>
      <c r="O308" s="83">
        <v>203069.20000000004</v>
      </c>
      <c r="P308" s="85">
        <v>96.397109999999998</v>
      </c>
      <c r="Q308" s="73"/>
      <c r="R308" s="83">
        <v>673.58553048100009</v>
      </c>
      <c r="S308" s="84">
        <v>2.0306920000000004E-4</v>
      </c>
      <c r="T308" s="84">
        <f t="shared" si="10"/>
        <v>3.7634231932465894E-3</v>
      </c>
      <c r="U308" s="84">
        <f>R308/'סכום נכסי הקרן'!$C$42</f>
        <v>9.2608364428319197E-4</v>
      </c>
    </row>
    <row r="309" spans="2:21">
      <c r="B309" s="76" t="s">
        <v>1024</v>
      </c>
      <c r="C309" s="73" t="s">
        <v>1025</v>
      </c>
      <c r="D309" s="86" t="s">
        <v>28</v>
      </c>
      <c r="E309" s="86" t="s">
        <v>866</v>
      </c>
      <c r="F309" s="73"/>
      <c r="G309" s="86" t="s">
        <v>871</v>
      </c>
      <c r="H309" s="73" t="s">
        <v>872</v>
      </c>
      <c r="I309" s="73" t="s">
        <v>302</v>
      </c>
      <c r="J309" s="73"/>
      <c r="K309" s="83">
        <v>7.5700000000053445</v>
      </c>
      <c r="L309" s="86" t="s">
        <v>128</v>
      </c>
      <c r="M309" s="87">
        <v>4.4999999999999998E-2</v>
      </c>
      <c r="N309" s="87">
        <v>2.890000000002943E-2</v>
      </c>
      <c r="O309" s="83">
        <v>131487.307</v>
      </c>
      <c r="P309" s="85">
        <v>114.127</v>
      </c>
      <c r="Q309" s="73"/>
      <c r="R309" s="83">
        <v>516.36512743200012</v>
      </c>
      <c r="S309" s="84">
        <v>6.5743653500000002E-5</v>
      </c>
      <c r="T309" s="84">
        <f t="shared" si="10"/>
        <v>2.8850092658220111E-3</v>
      </c>
      <c r="U309" s="84">
        <f>R309/'סכום נכסי הקרן'!$C$42</f>
        <v>7.0992810467811868E-4</v>
      </c>
    </row>
    <row r="310" spans="2:21">
      <c r="B310" s="76" t="s">
        <v>1026</v>
      </c>
      <c r="C310" s="73" t="s">
        <v>1027</v>
      </c>
      <c r="D310" s="86" t="s">
        <v>28</v>
      </c>
      <c r="E310" s="86" t="s">
        <v>866</v>
      </c>
      <c r="F310" s="73"/>
      <c r="G310" s="86" t="s">
        <v>901</v>
      </c>
      <c r="H310" s="73" t="s">
        <v>872</v>
      </c>
      <c r="I310" s="73" t="s">
        <v>302</v>
      </c>
      <c r="J310" s="73"/>
      <c r="K310" s="83">
        <v>4.3900000000010273</v>
      </c>
      <c r="L310" s="86" t="s">
        <v>128</v>
      </c>
      <c r="M310" s="87">
        <v>5.7500000000000002E-2</v>
      </c>
      <c r="N310" s="87">
        <v>3.1500000000027194E-2</v>
      </c>
      <c r="O310" s="83">
        <v>43025.286750000007</v>
      </c>
      <c r="P310" s="85">
        <v>111.79872</v>
      </c>
      <c r="Q310" s="73"/>
      <c r="R310" s="83">
        <v>165.51802139700004</v>
      </c>
      <c r="S310" s="84">
        <v>6.1464695357142871E-5</v>
      </c>
      <c r="T310" s="84">
        <f t="shared" si="10"/>
        <v>9.2477396327224977E-4</v>
      </c>
      <c r="U310" s="84">
        <f>R310/'סכום נכסי הקרן'!$C$42</f>
        <v>2.2756357658160954E-4</v>
      </c>
    </row>
    <row r="311" spans="2:21">
      <c r="B311" s="76" t="s">
        <v>1028</v>
      </c>
      <c r="C311" s="73" t="s">
        <v>1029</v>
      </c>
      <c r="D311" s="86" t="s">
        <v>28</v>
      </c>
      <c r="E311" s="86" t="s">
        <v>866</v>
      </c>
      <c r="F311" s="73"/>
      <c r="G311" s="86" t="s">
        <v>1030</v>
      </c>
      <c r="H311" s="73" t="s">
        <v>872</v>
      </c>
      <c r="I311" s="73" t="s">
        <v>873</v>
      </c>
      <c r="J311" s="73"/>
      <c r="K311" s="83">
        <v>7.5</v>
      </c>
      <c r="L311" s="86" t="s">
        <v>128</v>
      </c>
      <c r="M311" s="87">
        <v>5.9500000000000004E-2</v>
      </c>
      <c r="N311" s="87">
        <v>2.6700000000003849E-2</v>
      </c>
      <c r="O311" s="83">
        <v>152301.90000000002</v>
      </c>
      <c r="P311" s="85">
        <v>128.92594</v>
      </c>
      <c r="Q311" s="73"/>
      <c r="R311" s="83">
        <v>675.66327742200008</v>
      </c>
      <c r="S311" s="84">
        <v>1.2184152000000002E-4</v>
      </c>
      <c r="T311" s="84">
        <f t="shared" si="10"/>
        <v>3.7750318764406491E-3</v>
      </c>
      <c r="U311" s="84">
        <f>R311/'סכום נכסי הקרן'!$C$42</f>
        <v>9.2894024878543762E-4</v>
      </c>
    </row>
    <row r="312" spans="2:21">
      <c r="B312" s="76" t="s">
        <v>1031</v>
      </c>
      <c r="C312" s="73" t="s">
        <v>1032</v>
      </c>
      <c r="D312" s="86" t="s">
        <v>28</v>
      </c>
      <c r="E312" s="86" t="s">
        <v>866</v>
      </c>
      <c r="F312" s="73"/>
      <c r="G312" s="86" t="s">
        <v>871</v>
      </c>
      <c r="H312" s="73" t="s">
        <v>872</v>
      </c>
      <c r="I312" s="73" t="s">
        <v>873</v>
      </c>
      <c r="J312" s="73"/>
      <c r="K312" s="83">
        <v>5.5400000000008127</v>
      </c>
      <c r="L312" s="86" t="s">
        <v>128</v>
      </c>
      <c r="M312" s="87">
        <v>5.2999999999999999E-2</v>
      </c>
      <c r="N312" s="87">
        <v>5.2100000000001104E-2</v>
      </c>
      <c r="O312" s="83">
        <v>157124.79350000003</v>
      </c>
      <c r="P312" s="85">
        <v>100.00583</v>
      </c>
      <c r="Q312" s="73"/>
      <c r="R312" s="83">
        <v>540.69795331400019</v>
      </c>
      <c r="S312" s="84">
        <v>1.0474986233333336E-4</v>
      </c>
      <c r="T312" s="84">
        <f t="shared" si="10"/>
        <v>3.0209604066016495E-3</v>
      </c>
      <c r="U312" s="84">
        <f>R312/'סכום נכסי הקרן'!$C$42</f>
        <v>7.4338225570838134E-4</v>
      </c>
    </row>
    <row r="313" spans="2:21">
      <c r="B313" s="76" t="s">
        <v>1033</v>
      </c>
      <c r="C313" s="73" t="s">
        <v>1034</v>
      </c>
      <c r="D313" s="86" t="s">
        <v>28</v>
      </c>
      <c r="E313" s="86" t="s">
        <v>866</v>
      </c>
      <c r="F313" s="73"/>
      <c r="G313" s="86" t="s">
        <v>871</v>
      </c>
      <c r="H313" s="73" t="s">
        <v>872</v>
      </c>
      <c r="I313" s="73" t="s">
        <v>873</v>
      </c>
      <c r="J313" s="73"/>
      <c r="K313" s="83">
        <v>5.049999999997719</v>
      </c>
      <c r="L313" s="86" t="s">
        <v>128</v>
      </c>
      <c r="M313" s="87">
        <v>5.8749999999999997E-2</v>
      </c>
      <c r="N313" s="87">
        <v>4.3999999999969584E-2</v>
      </c>
      <c r="O313" s="83">
        <v>35537.110000000008</v>
      </c>
      <c r="P313" s="85">
        <v>107.50637999999999</v>
      </c>
      <c r="Q313" s="73"/>
      <c r="R313" s="83">
        <v>131.46223074599999</v>
      </c>
      <c r="S313" s="84">
        <v>2.961425833333334E-5</v>
      </c>
      <c r="T313" s="84">
        <f t="shared" si="10"/>
        <v>7.3449916281921482E-4</v>
      </c>
      <c r="U313" s="84">
        <f>R313/'סכום נכסי הקרן'!$C$42</f>
        <v>1.8074174136121476E-4</v>
      </c>
    </row>
    <row r="314" spans="2:21">
      <c r="B314" s="76" t="s">
        <v>1035</v>
      </c>
      <c r="C314" s="73" t="s">
        <v>1036</v>
      </c>
      <c r="D314" s="86" t="s">
        <v>28</v>
      </c>
      <c r="E314" s="86" t="s">
        <v>866</v>
      </c>
      <c r="F314" s="73"/>
      <c r="G314" s="86" t="s">
        <v>1001</v>
      </c>
      <c r="H314" s="73" t="s">
        <v>872</v>
      </c>
      <c r="I314" s="73" t="s">
        <v>302</v>
      </c>
      <c r="J314" s="73"/>
      <c r="K314" s="83">
        <v>6.6400000000091302</v>
      </c>
      <c r="L314" s="86" t="s">
        <v>130</v>
      </c>
      <c r="M314" s="87">
        <v>4.6249999999999999E-2</v>
      </c>
      <c r="N314" s="87">
        <v>3.7600000000060863E-2</v>
      </c>
      <c r="O314" s="83">
        <v>76658.623000000021</v>
      </c>
      <c r="P314" s="85">
        <v>106.46777</v>
      </c>
      <c r="Q314" s="73"/>
      <c r="R314" s="83">
        <v>328.57260845000008</v>
      </c>
      <c r="S314" s="84">
        <v>5.1105748666666679E-5</v>
      </c>
      <c r="T314" s="84">
        <f t="shared" si="10"/>
        <v>1.8357843500932216E-3</v>
      </c>
      <c r="U314" s="84">
        <f>R314/'סכום נכסי הקרן'!$C$42</f>
        <v>4.5174028371381921E-4</v>
      </c>
    </row>
    <row r="315" spans="2:21">
      <c r="B315" s="76" t="s">
        <v>1037</v>
      </c>
      <c r="C315" s="73" t="s">
        <v>1038</v>
      </c>
      <c r="D315" s="86" t="s">
        <v>28</v>
      </c>
      <c r="E315" s="86" t="s">
        <v>866</v>
      </c>
      <c r="F315" s="73"/>
      <c r="G315" s="86" t="s">
        <v>1030</v>
      </c>
      <c r="H315" s="73" t="s">
        <v>872</v>
      </c>
      <c r="I315" s="73" t="s">
        <v>302</v>
      </c>
      <c r="J315" s="73"/>
      <c r="K315" s="83">
        <v>16.920000000008059</v>
      </c>
      <c r="L315" s="86" t="s">
        <v>128</v>
      </c>
      <c r="M315" s="87">
        <v>4.0999999999999995E-2</v>
      </c>
      <c r="N315" s="87">
        <v>4.0900000000025354E-2</v>
      </c>
      <c r="O315" s="83">
        <v>126918.25000000001</v>
      </c>
      <c r="P315" s="85">
        <v>101.15017</v>
      </c>
      <c r="Q315" s="73"/>
      <c r="R315" s="83">
        <v>441.74877173200008</v>
      </c>
      <c r="S315" s="84">
        <v>1.2691825000000001E-4</v>
      </c>
      <c r="T315" s="84">
        <f t="shared" si="10"/>
        <v>2.4681165166021875E-3</v>
      </c>
      <c r="U315" s="84">
        <f>R315/'סכום נכסי הקרן'!$C$42</f>
        <v>6.0734130094965567E-4</v>
      </c>
    </row>
    <row r="316" spans="2:21">
      <c r="B316" s="76" t="s">
        <v>1039</v>
      </c>
      <c r="C316" s="73" t="s">
        <v>1040</v>
      </c>
      <c r="D316" s="86" t="s">
        <v>28</v>
      </c>
      <c r="E316" s="86" t="s">
        <v>866</v>
      </c>
      <c r="F316" s="73"/>
      <c r="G316" s="86" t="s">
        <v>1041</v>
      </c>
      <c r="H316" s="73" t="s">
        <v>1042</v>
      </c>
      <c r="I316" s="73" t="s">
        <v>873</v>
      </c>
      <c r="J316" s="73"/>
      <c r="K316" s="83">
        <v>8.6200000000079324</v>
      </c>
      <c r="L316" s="86" t="s">
        <v>128</v>
      </c>
      <c r="M316" s="87">
        <v>2.8750000000000001E-2</v>
      </c>
      <c r="N316" s="87">
        <v>3.0000000000028944E-2</v>
      </c>
      <c r="O316" s="83">
        <v>101534.60000000002</v>
      </c>
      <c r="P316" s="85">
        <v>98.858379999999997</v>
      </c>
      <c r="Q316" s="73"/>
      <c r="R316" s="83">
        <v>345.39194282300008</v>
      </c>
      <c r="S316" s="84">
        <v>7.8103538461538481E-5</v>
      </c>
      <c r="T316" s="84">
        <f t="shared" ref="T316:T350" si="11">R316/$R$11</f>
        <v>1.9297564890569507E-3</v>
      </c>
      <c r="U316" s="84">
        <f>R316/'סכום נכסי הקרן'!$C$42</f>
        <v>4.7486445988108734E-4</v>
      </c>
    </row>
    <row r="317" spans="2:21">
      <c r="B317" s="76" t="s">
        <v>1043</v>
      </c>
      <c r="C317" s="73" t="s">
        <v>1044</v>
      </c>
      <c r="D317" s="86" t="s">
        <v>28</v>
      </c>
      <c r="E317" s="86" t="s">
        <v>866</v>
      </c>
      <c r="F317" s="73"/>
      <c r="G317" s="86" t="s">
        <v>920</v>
      </c>
      <c r="H317" s="73" t="s">
        <v>1042</v>
      </c>
      <c r="I317" s="73" t="s">
        <v>873</v>
      </c>
      <c r="J317" s="73"/>
      <c r="K317" s="83">
        <v>6.3199999999953951</v>
      </c>
      <c r="L317" s="86" t="s">
        <v>130</v>
      </c>
      <c r="M317" s="87">
        <v>3.125E-2</v>
      </c>
      <c r="N317" s="87">
        <v>2.9599999999972249E-2</v>
      </c>
      <c r="O317" s="83">
        <v>152301.90000000002</v>
      </c>
      <c r="P317" s="85">
        <v>103.42386</v>
      </c>
      <c r="Q317" s="73"/>
      <c r="R317" s="83">
        <v>634.12991170600014</v>
      </c>
      <c r="S317" s="84">
        <v>2.0306920000000004E-4</v>
      </c>
      <c r="T317" s="84">
        <f t="shared" si="11"/>
        <v>3.5429787447209559E-3</v>
      </c>
      <c r="U317" s="84">
        <f>R317/'סכום נכסי הקרן'!$C$42</f>
        <v>8.7183781866917085E-4</v>
      </c>
    </row>
    <row r="318" spans="2:21">
      <c r="B318" s="76" t="s">
        <v>1045</v>
      </c>
      <c r="C318" s="73" t="s">
        <v>1046</v>
      </c>
      <c r="D318" s="86" t="s">
        <v>28</v>
      </c>
      <c r="E318" s="86" t="s">
        <v>866</v>
      </c>
      <c r="F318" s="73"/>
      <c r="G318" s="86" t="s">
        <v>871</v>
      </c>
      <c r="H318" s="73" t="s">
        <v>1047</v>
      </c>
      <c r="I318" s="73" t="s">
        <v>922</v>
      </c>
      <c r="J318" s="73"/>
      <c r="K318" s="83">
        <v>5.270000000004484</v>
      </c>
      <c r="L318" s="86" t="s">
        <v>128</v>
      </c>
      <c r="M318" s="87">
        <v>0.06</v>
      </c>
      <c r="N318" s="87">
        <v>5.9200000000036744E-2</v>
      </c>
      <c r="O318" s="83">
        <v>159967.76230000003</v>
      </c>
      <c r="P318" s="85">
        <v>100.91167</v>
      </c>
      <c r="Q318" s="73"/>
      <c r="R318" s="83">
        <v>555.46733061299994</v>
      </c>
      <c r="S318" s="84">
        <v>2.1329034973333337E-4</v>
      </c>
      <c r="T318" s="84">
        <f t="shared" si="11"/>
        <v>3.1034791285183363E-3</v>
      </c>
      <c r="U318" s="84">
        <f>R318/'סכום נכסי הקרן'!$C$42</f>
        <v>7.6368803446090895E-4</v>
      </c>
    </row>
    <row r="319" spans="2:21">
      <c r="B319" s="76" t="s">
        <v>1048</v>
      </c>
      <c r="C319" s="73" t="s">
        <v>1049</v>
      </c>
      <c r="D319" s="86" t="s">
        <v>28</v>
      </c>
      <c r="E319" s="86" t="s">
        <v>866</v>
      </c>
      <c r="F319" s="73"/>
      <c r="G319" s="86" t="s">
        <v>2785</v>
      </c>
      <c r="H319" s="73" t="s">
        <v>1042</v>
      </c>
      <c r="I319" s="73" t="s">
        <v>302</v>
      </c>
      <c r="J319" s="73"/>
      <c r="K319" s="83">
        <v>8.4199999999929869</v>
      </c>
      <c r="L319" s="86" t="s">
        <v>128</v>
      </c>
      <c r="M319" s="87">
        <v>4.2500000000000003E-2</v>
      </c>
      <c r="N319" s="87">
        <v>3.1699999999972847E-2</v>
      </c>
      <c r="O319" s="83">
        <v>154840.26500000004</v>
      </c>
      <c r="P319" s="85">
        <v>109.20236</v>
      </c>
      <c r="Q319" s="73"/>
      <c r="R319" s="83">
        <v>581.83602437400009</v>
      </c>
      <c r="S319" s="84">
        <v>1.1469649259259263E-4</v>
      </c>
      <c r="T319" s="84">
        <f t="shared" si="11"/>
        <v>3.2508049679034262E-3</v>
      </c>
      <c r="U319" s="84">
        <f>R319/'סכום נכסי הקרן'!$C$42</f>
        <v>7.9994121228041577E-4</v>
      </c>
    </row>
    <row r="320" spans="2:21">
      <c r="B320" s="76" t="s">
        <v>1050</v>
      </c>
      <c r="C320" s="73" t="s">
        <v>1051</v>
      </c>
      <c r="D320" s="86" t="s">
        <v>28</v>
      </c>
      <c r="E320" s="86" t="s">
        <v>866</v>
      </c>
      <c r="F320" s="73"/>
      <c r="G320" s="86" t="s">
        <v>1041</v>
      </c>
      <c r="H320" s="73" t="s">
        <v>1042</v>
      </c>
      <c r="I320" s="73" t="s">
        <v>873</v>
      </c>
      <c r="J320" s="73"/>
      <c r="K320" s="83">
        <v>3.5899999999972727</v>
      </c>
      <c r="L320" s="86" t="s">
        <v>130</v>
      </c>
      <c r="M320" s="87">
        <v>0.03</v>
      </c>
      <c r="N320" s="87">
        <v>2.3899999999968863E-2</v>
      </c>
      <c r="O320" s="83">
        <v>125395.23100000001</v>
      </c>
      <c r="P320" s="85">
        <v>102.42307</v>
      </c>
      <c r="Q320" s="73"/>
      <c r="R320" s="83">
        <v>517.04816139900004</v>
      </c>
      <c r="S320" s="84">
        <v>2.5079046200000003E-4</v>
      </c>
      <c r="T320" s="84">
        <f t="shared" si="11"/>
        <v>2.8888254788445016E-3</v>
      </c>
      <c r="U320" s="84">
        <f>R320/'סכום נכסי הקרן'!$C$42</f>
        <v>7.108671785695616E-4</v>
      </c>
    </row>
    <row r="321" spans="2:21">
      <c r="B321" s="76" t="s">
        <v>1052</v>
      </c>
      <c r="C321" s="73" t="s">
        <v>1053</v>
      </c>
      <c r="D321" s="86" t="s">
        <v>28</v>
      </c>
      <c r="E321" s="86" t="s">
        <v>866</v>
      </c>
      <c r="F321" s="73"/>
      <c r="G321" s="86" t="s">
        <v>971</v>
      </c>
      <c r="H321" s="73" t="s">
        <v>1042</v>
      </c>
      <c r="I321" s="73" t="s">
        <v>873</v>
      </c>
      <c r="J321" s="73"/>
      <c r="K321" s="83">
        <v>7.4699999999977749</v>
      </c>
      <c r="L321" s="86" t="s">
        <v>128</v>
      </c>
      <c r="M321" s="87">
        <v>3.3750000000000002E-2</v>
      </c>
      <c r="N321" s="87">
        <v>3.11999999999991E-2</v>
      </c>
      <c r="O321" s="83">
        <v>126918.25000000001</v>
      </c>
      <c r="P321" s="85">
        <v>101.91437999999999</v>
      </c>
      <c r="Q321" s="73"/>
      <c r="R321" s="83">
        <v>445.08626581700008</v>
      </c>
      <c r="S321" s="84">
        <v>1.8131178571428573E-4</v>
      </c>
      <c r="T321" s="84">
        <f t="shared" si="11"/>
        <v>2.4867635956714825E-3</v>
      </c>
      <c r="U321" s="84">
        <f>R321/'סכום נכסי הקרן'!$C$42</f>
        <v>6.1192987737409773E-4</v>
      </c>
    </row>
    <row r="322" spans="2:21">
      <c r="B322" s="76" t="s">
        <v>1054</v>
      </c>
      <c r="C322" s="73" t="s">
        <v>1055</v>
      </c>
      <c r="D322" s="86" t="s">
        <v>28</v>
      </c>
      <c r="E322" s="86" t="s">
        <v>866</v>
      </c>
      <c r="F322" s="73"/>
      <c r="G322" s="86" t="s">
        <v>904</v>
      </c>
      <c r="H322" s="73" t="s">
        <v>1042</v>
      </c>
      <c r="I322" s="73" t="s">
        <v>873</v>
      </c>
      <c r="J322" s="73"/>
      <c r="K322" s="83">
        <v>3.7699999999991074</v>
      </c>
      <c r="L322" s="86" t="s">
        <v>128</v>
      </c>
      <c r="M322" s="87">
        <v>3.7539999999999997E-2</v>
      </c>
      <c r="N322" s="87">
        <v>2.8499999999987247E-2</v>
      </c>
      <c r="O322" s="83">
        <v>174131.83900000004</v>
      </c>
      <c r="P322" s="85">
        <v>104.67374</v>
      </c>
      <c r="Q322" s="73"/>
      <c r="R322" s="83">
        <v>627.1921246280001</v>
      </c>
      <c r="S322" s="84">
        <v>2.3217578533333338E-4</v>
      </c>
      <c r="T322" s="84">
        <f t="shared" si="11"/>
        <v>3.5042162897428821E-3</v>
      </c>
      <c r="U322" s="84">
        <f>R322/'סכום נכסי הקרן'!$C$42</f>
        <v>8.6229935495563603E-4</v>
      </c>
    </row>
    <row r="323" spans="2:21">
      <c r="B323" s="76" t="s">
        <v>1056</v>
      </c>
      <c r="C323" s="73" t="s">
        <v>1057</v>
      </c>
      <c r="D323" s="86" t="s">
        <v>28</v>
      </c>
      <c r="E323" s="86" t="s">
        <v>866</v>
      </c>
      <c r="F323" s="73"/>
      <c r="G323" s="86" t="s">
        <v>948</v>
      </c>
      <c r="H323" s="73" t="s">
        <v>1042</v>
      </c>
      <c r="I323" s="73" t="s">
        <v>873</v>
      </c>
      <c r="J323" s="73"/>
      <c r="K323" s="83">
        <v>7.1799999999996027</v>
      </c>
      <c r="L323" s="86" t="s">
        <v>128</v>
      </c>
      <c r="M323" s="87">
        <v>4.0910000000000002E-2</v>
      </c>
      <c r="N323" s="87">
        <v>3.0099999999993469E-2</v>
      </c>
      <c r="O323" s="83">
        <v>94376.410700000008</v>
      </c>
      <c r="P323" s="85">
        <v>108.29712000000001</v>
      </c>
      <c r="Q323" s="73"/>
      <c r="R323" s="83">
        <v>351.69405172300003</v>
      </c>
      <c r="S323" s="84">
        <v>1.887528214E-4</v>
      </c>
      <c r="T323" s="84">
        <f t="shared" si="11"/>
        <v>1.9649673148947463E-3</v>
      </c>
      <c r="U323" s="84">
        <f>R323/'סכום נכסי הקרן'!$C$42</f>
        <v>4.8352895713151651E-4</v>
      </c>
    </row>
    <row r="324" spans="2:21">
      <c r="B324" s="76" t="s">
        <v>1058</v>
      </c>
      <c r="C324" s="73" t="s">
        <v>1059</v>
      </c>
      <c r="D324" s="86" t="s">
        <v>28</v>
      </c>
      <c r="E324" s="86" t="s">
        <v>866</v>
      </c>
      <c r="F324" s="73"/>
      <c r="G324" s="86" t="s">
        <v>948</v>
      </c>
      <c r="H324" s="73" t="s">
        <v>1042</v>
      </c>
      <c r="I324" s="73" t="s">
        <v>873</v>
      </c>
      <c r="J324" s="73"/>
      <c r="K324" s="83">
        <v>8.299999999995789</v>
      </c>
      <c r="L324" s="86" t="s">
        <v>128</v>
      </c>
      <c r="M324" s="87">
        <v>4.1250000000000002E-2</v>
      </c>
      <c r="N324" s="87">
        <v>3.1699999999985497E-2</v>
      </c>
      <c r="O324" s="83">
        <v>57113.212500000009</v>
      </c>
      <c r="P324" s="85">
        <v>108.76942</v>
      </c>
      <c r="Q324" s="73"/>
      <c r="R324" s="83">
        <v>213.76079754300002</v>
      </c>
      <c r="S324" s="84">
        <v>1.1422642500000002E-4</v>
      </c>
      <c r="T324" s="84">
        <f t="shared" si="11"/>
        <v>1.194313575450099E-3</v>
      </c>
      <c r="U324" s="84">
        <f>R324/'סכום נכסי הקרן'!$C$42</f>
        <v>2.9389048522485584E-4</v>
      </c>
    </row>
    <row r="325" spans="2:21">
      <c r="B325" s="76" t="s">
        <v>1060</v>
      </c>
      <c r="C325" s="73" t="s">
        <v>1061</v>
      </c>
      <c r="D325" s="86" t="s">
        <v>28</v>
      </c>
      <c r="E325" s="86" t="s">
        <v>866</v>
      </c>
      <c r="F325" s="73"/>
      <c r="G325" s="86" t="s">
        <v>948</v>
      </c>
      <c r="H325" s="73" t="s">
        <v>1042</v>
      </c>
      <c r="I325" s="73" t="s">
        <v>873</v>
      </c>
      <c r="J325" s="73"/>
      <c r="K325" s="83">
        <v>5.5600000000074186</v>
      </c>
      <c r="L325" s="86" t="s">
        <v>128</v>
      </c>
      <c r="M325" s="87">
        <v>4.8750000000000002E-2</v>
      </c>
      <c r="N325" s="87">
        <v>2.9000000000044962E-2</v>
      </c>
      <c r="O325" s="83">
        <v>45964.713420000015</v>
      </c>
      <c r="P325" s="85">
        <v>112.498</v>
      </c>
      <c r="Q325" s="73"/>
      <c r="R325" s="83">
        <v>177.93198797800002</v>
      </c>
      <c r="S325" s="84">
        <v>9.1012386038278332E-5</v>
      </c>
      <c r="T325" s="84">
        <f t="shared" si="11"/>
        <v>9.9413265290704917E-4</v>
      </c>
      <c r="U325" s="84">
        <f>R325/'סכום נכסי הקרן'!$C$42</f>
        <v>2.4463100290107455E-4</v>
      </c>
    </row>
    <row r="326" spans="2:21">
      <c r="B326" s="76" t="s">
        <v>1062</v>
      </c>
      <c r="C326" s="73" t="s">
        <v>1063</v>
      </c>
      <c r="D326" s="86" t="s">
        <v>28</v>
      </c>
      <c r="E326" s="86" t="s">
        <v>866</v>
      </c>
      <c r="F326" s="73"/>
      <c r="G326" s="86" t="s">
        <v>1041</v>
      </c>
      <c r="H326" s="73" t="s">
        <v>1042</v>
      </c>
      <c r="I326" s="73" t="s">
        <v>873</v>
      </c>
      <c r="J326" s="73"/>
      <c r="K326" s="83">
        <v>3.1900000000028679</v>
      </c>
      <c r="L326" s="86" t="s">
        <v>130</v>
      </c>
      <c r="M326" s="87">
        <v>4.2500000000000003E-2</v>
      </c>
      <c r="N326" s="87">
        <v>2.5500000000015927E-2</v>
      </c>
      <c r="O326" s="83">
        <v>50767.30000000001</v>
      </c>
      <c r="P326" s="85">
        <v>107.50421</v>
      </c>
      <c r="Q326" s="73"/>
      <c r="R326" s="83">
        <v>219.71601622300003</v>
      </c>
      <c r="S326" s="84">
        <v>1.6922433333333337E-4</v>
      </c>
      <c r="T326" s="84">
        <f t="shared" si="11"/>
        <v>1.2275862736999608E-3</v>
      </c>
      <c r="U326" s="84">
        <f>R326/'סכום נכסי הקרן'!$C$42</f>
        <v>3.0207805809884491E-4</v>
      </c>
    </row>
    <row r="327" spans="2:21">
      <c r="B327" s="76" t="s">
        <v>1064</v>
      </c>
      <c r="C327" s="73" t="s">
        <v>1065</v>
      </c>
      <c r="D327" s="86" t="s">
        <v>28</v>
      </c>
      <c r="E327" s="86" t="s">
        <v>866</v>
      </c>
      <c r="F327" s="73"/>
      <c r="G327" s="86" t="s">
        <v>1066</v>
      </c>
      <c r="H327" s="73" t="s">
        <v>1042</v>
      </c>
      <c r="I327" s="73" t="s">
        <v>302</v>
      </c>
      <c r="J327" s="73"/>
      <c r="K327" s="83">
        <v>1.8899999999991588</v>
      </c>
      <c r="L327" s="86" t="s">
        <v>128</v>
      </c>
      <c r="M327" s="87">
        <v>4.7500000000000001E-2</v>
      </c>
      <c r="N327" s="87">
        <v>2.9899999999992967E-2</v>
      </c>
      <c r="O327" s="83">
        <v>204571.91208000004</v>
      </c>
      <c r="P327" s="85">
        <v>102.99972</v>
      </c>
      <c r="Q327" s="73"/>
      <c r="R327" s="83">
        <v>725.04795264900008</v>
      </c>
      <c r="S327" s="84">
        <v>2.2730212453333338E-4</v>
      </c>
      <c r="T327" s="84">
        <f t="shared" si="11"/>
        <v>4.0509514497241265E-3</v>
      </c>
      <c r="U327" s="84">
        <f>R327/'סכום נכסי הקרן'!$C$42</f>
        <v>9.9683710514056681E-4</v>
      </c>
    </row>
    <row r="328" spans="2:21">
      <c r="B328" s="76" t="s">
        <v>1067</v>
      </c>
      <c r="C328" s="73" t="s">
        <v>1068</v>
      </c>
      <c r="D328" s="86" t="s">
        <v>28</v>
      </c>
      <c r="E328" s="86" t="s">
        <v>866</v>
      </c>
      <c r="F328" s="73"/>
      <c r="G328" s="86" t="s">
        <v>886</v>
      </c>
      <c r="H328" s="73" t="s">
        <v>1047</v>
      </c>
      <c r="I328" s="73" t="s">
        <v>922</v>
      </c>
      <c r="J328" s="73"/>
      <c r="K328" s="83">
        <v>7.999999999901479E-2</v>
      </c>
      <c r="L328" s="86" t="s">
        <v>128</v>
      </c>
      <c r="M328" s="87">
        <v>4.6249999999999999E-2</v>
      </c>
      <c r="N328" s="87">
        <v>-2.3399999999981814E-2</v>
      </c>
      <c r="O328" s="83">
        <v>149184.78778000001</v>
      </c>
      <c r="P328" s="85">
        <v>102.81708</v>
      </c>
      <c r="Q328" s="73"/>
      <c r="R328" s="83">
        <v>527.80620714400015</v>
      </c>
      <c r="S328" s="84">
        <v>1.9891305037333335E-4</v>
      </c>
      <c r="T328" s="84">
        <f t="shared" si="11"/>
        <v>2.9489322908804278E-3</v>
      </c>
      <c r="U328" s="84">
        <f>R328/'סכום נכסי הקרן'!$C$42</f>
        <v>7.2565795087397948E-4</v>
      </c>
    </row>
    <row r="329" spans="2:21">
      <c r="B329" s="76" t="s">
        <v>1069</v>
      </c>
      <c r="C329" s="73" t="s">
        <v>1070</v>
      </c>
      <c r="D329" s="86" t="s">
        <v>28</v>
      </c>
      <c r="E329" s="86" t="s">
        <v>866</v>
      </c>
      <c r="F329" s="73"/>
      <c r="G329" s="86" t="s">
        <v>932</v>
      </c>
      <c r="H329" s="73" t="s">
        <v>1042</v>
      </c>
      <c r="I329" s="73" t="s">
        <v>302</v>
      </c>
      <c r="J329" s="73"/>
      <c r="K329" s="83">
        <v>3.2799999999996952</v>
      </c>
      <c r="L329" s="86" t="s">
        <v>128</v>
      </c>
      <c r="M329" s="87">
        <v>6.2539999999999998E-2</v>
      </c>
      <c r="N329" s="87">
        <v>3.8500000000007632E-2</v>
      </c>
      <c r="O329" s="83">
        <v>167532.09000000003</v>
      </c>
      <c r="P329" s="85">
        <v>113.65688</v>
      </c>
      <c r="Q329" s="73"/>
      <c r="R329" s="83">
        <v>655.20683889000009</v>
      </c>
      <c r="S329" s="84">
        <v>1.2887083846153849E-4</v>
      </c>
      <c r="T329" s="84">
        <f t="shared" si="11"/>
        <v>3.660738692073139E-3</v>
      </c>
      <c r="U329" s="84">
        <f>R329/'סכום נכסי הקרן'!$C$42</f>
        <v>9.008155752473322E-4</v>
      </c>
    </row>
    <row r="330" spans="2:21">
      <c r="B330" s="76" t="s">
        <v>1071</v>
      </c>
      <c r="C330" s="73" t="s">
        <v>1072</v>
      </c>
      <c r="D330" s="86" t="s">
        <v>28</v>
      </c>
      <c r="E330" s="86" t="s">
        <v>866</v>
      </c>
      <c r="F330" s="73"/>
      <c r="G330" s="86" t="s">
        <v>871</v>
      </c>
      <c r="H330" s="73" t="s">
        <v>1073</v>
      </c>
      <c r="I330" s="73" t="s">
        <v>302</v>
      </c>
      <c r="J330" s="73"/>
      <c r="K330" s="83">
        <v>7.490000000005085</v>
      </c>
      <c r="L330" s="86" t="s">
        <v>128</v>
      </c>
      <c r="M330" s="87">
        <v>4.4999999999999998E-2</v>
      </c>
      <c r="N330" s="87">
        <v>4.530000000003967E-2</v>
      </c>
      <c r="O330" s="83">
        <v>162963.03300000002</v>
      </c>
      <c r="P330" s="85">
        <v>102.0445</v>
      </c>
      <c r="Q330" s="73"/>
      <c r="R330" s="83">
        <v>572.22044884100012</v>
      </c>
      <c r="S330" s="84">
        <v>1.6296303300000003</v>
      </c>
      <c r="T330" s="84">
        <f t="shared" si="11"/>
        <v>3.1970813079675226E-3</v>
      </c>
      <c r="U330" s="84">
        <f>R330/'סכום נכסי הקרן'!$C$42</f>
        <v>7.8672117291121778E-4</v>
      </c>
    </row>
    <row r="331" spans="2:21">
      <c r="B331" s="76" t="s">
        <v>1074</v>
      </c>
      <c r="C331" s="73" t="s">
        <v>1075</v>
      </c>
      <c r="D331" s="86" t="s">
        <v>28</v>
      </c>
      <c r="E331" s="86" t="s">
        <v>866</v>
      </c>
      <c r="F331" s="73"/>
      <c r="G331" s="86" t="s">
        <v>1001</v>
      </c>
      <c r="H331" s="73" t="s">
        <v>1076</v>
      </c>
      <c r="I331" s="73" t="s">
        <v>922</v>
      </c>
      <c r="J331" s="73"/>
      <c r="K331" s="83">
        <v>6.5200000000021214</v>
      </c>
      <c r="L331" s="86" t="s">
        <v>128</v>
      </c>
      <c r="M331" s="87">
        <v>9.6250000000000002E-2</v>
      </c>
      <c r="N331" s="87">
        <v>5.570000000001743E-2</v>
      </c>
      <c r="O331" s="83">
        <v>144686.80500000002</v>
      </c>
      <c r="P331" s="85">
        <v>132.57031000000001</v>
      </c>
      <c r="Q331" s="73"/>
      <c r="R331" s="83">
        <v>660.02419550500008</v>
      </c>
      <c r="S331" s="84">
        <v>1.4468680500000003E-4</v>
      </c>
      <c r="T331" s="84">
        <f t="shared" si="11"/>
        <v>3.6876539846300987E-3</v>
      </c>
      <c r="U331" s="84">
        <f>R331/'סכום נכסי הקרן'!$C$42</f>
        <v>9.0743875072832152E-4</v>
      </c>
    </row>
    <row r="332" spans="2:21">
      <c r="B332" s="76" t="s">
        <v>1077</v>
      </c>
      <c r="C332" s="73" t="s">
        <v>1078</v>
      </c>
      <c r="D332" s="86" t="s">
        <v>28</v>
      </c>
      <c r="E332" s="86" t="s">
        <v>866</v>
      </c>
      <c r="F332" s="73"/>
      <c r="G332" s="86" t="s">
        <v>939</v>
      </c>
      <c r="H332" s="73" t="s">
        <v>1076</v>
      </c>
      <c r="I332" s="73" t="s">
        <v>922</v>
      </c>
      <c r="J332" s="73"/>
      <c r="K332" s="83">
        <v>6.5600000000021526</v>
      </c>
      <c r="L332" s="86" t="s">
        <v>128</v>
      </c>
      <c r="M332" s="87">
        <v>3.6249999999999998E-2</v>
      </c>
      <c r="N332" s="87">
        <v>3.1600000000015199E-2</v>
      </c>
      <c r="O332" s="83">
        <v>177685.55</v>
      </c>
      <c r="P332" s="85">
        <v>103.31301000000001</v>
      </c>
      <c r="Q332" s="73"/>
      <c r="R332" s="83">
        <v>631.67227376900007</v>
      </c>
      <c r="S332" s="84">
        <v>4.4421387499999997E-4</v>
      </c>
      <c r="T332" s="84">
        <f t="shared" si="11"/>
        <v>3.5292475536632976E-3</v>
      </c>
      <c r="U332" s="84">
        <f>R332/'סכום נכסי הקרן'!$C$42</f>
        <v>8.6845891844932735E-4</v>
      </c>
    </row>
    <row r="333" spans="2:21">
      <c r="B333" s="76" t="s">
        <v>1079</v>
      </c>
      <c r="C333" s="73" t="s">
        <v>1080</v>
      </c>
      <c r="D333" s="86" t="s">
        <v>28</v>
      </c>
      <c r="E333" s="86" t="s">
        <v>866</v>
      </c>
      <c r="F333" s="73"/>
      <c r="G333" s="86" t="s">
        <v>957</v>
      </c>
      <c r="H333" s="73" t="s">
        <v>1081</v>
      </c>
      <c r="I333" s="73" t="s">
        <v>922</v>
      </c>
      <c r="J333" s="73"/>
      <c r="K333" s="83">
        <v>0.99000000000087873</v>
      </c>
      <c r="L333" s="86" t="s">
        <v>128</v>
      </c>
      <c r="M333" s="87">
        <v>0.05</v>
      </c>
      <c r="N333" s="87">
        <v>3.9599999999983454E-2</v>
      </c>
      <c r="O333" s="83">
        <v>108642.02200000001</v>
      </c>
      <c r="P333" s="85">
        <v>103.49211</v>
      </c>
      <c r="Q333" s="73"/>
      <c r="R333" s="83">
        <v>386.89200803400001</v>
      </c>
      <c r="S333" s="84">
        <v>1.0864202200000001E-4</v>
      </c>
      <c r="T333" s="84">
        <f t="shared" si="11"/>
        <v>2.1616235658701876E-3</v>
      </c>
      <c r="U333" s="84">
        <f>R333/'סכום נכסי הקרן'!$C$42</f>
        <v>5.3192110657174392E-4</v>
      </c>
    </row>
    <row r="334" spans="2:21">
      <c r="B334" s="76" t="s">
        <v>1082</v>
      </c>
      <c r="C334" s="73" t="s">
        <v>1083</v>
      </c>
      <c r="D334" s="86" t="s">
        <v>28</v>
      </c>
      <c r="E334" s="86" t="s">
        <v>866</v>
      </c>
      <c r="F334" s="73"/>
      <c r="G334" s="86" t="s">
        <v>957</v>
      </c>
      <c r="H334" s="73" t="s">
        <v>1081</v>
      </c>
      <c r="I334" s="73" t="s">
        <v>922</v>
      </c>
      <c r="J334" s="73"/>
      <c r="K334" s="83">
        <v>3.3100000000058789</v>
      </c>
      <c r="L334" s="86" t="s">
        <v>128</v>
      </c>
      <c r="M334" s="87">
        <v>5.8749999999999997E-2</v>
      </c>
      <c r="N334" s="87">
        <v>4.1200000000117566E-2</v>
      </c>
      <c r="O334" s="83">
        <v>15230.190000000002</v>
      </c>
      <c r="P334" s="85">
        <v>110.36501</v>
      </c>
      <c r="Q334" s="73"/>
      <c r="R334" s="83">
        <v>57.839085386000008</v>
      </c>
      <c r="S334" s="84">
        <v>3.0460380000000006E-5</v>
      </c>
      <c r="T334" s="84">
        <f t="shared" si="11"/>
        <v>3.2315562845063554E-4</v>
      </c>
      <c r="U334" s="84">
        <f>R334/'סכום נכסי הקרן'!$C$42</f>
        <v>7.9520459618579169E-5</v>
      </c>
    </row>
    <row r="335" spans="2:21">
      <c r="B335" s="76" t="s">
        <v>1084</v>
      </c>
      <c r="C335" s="73" t="s">
        <v>1085</v>
      </c>
      <c r="D335" s="86" t="s">
        <v>28</v>
      </c>
      <c r="E335" s="86" t="s">
        <v>866</v>
      </c>
      <c r="F335" s="73"/>
      <c r="G335" s="86" t="s">
        <v>932</v>
      </c>
      <c r="H335" s="73" t="s">
        <v>1081</v>
      </c>
      <c r="I335" s="73" t="s">
        <v>922</v>
      </c>
      <c r="J335" s="73"/>
      <c r="K335" s="83">
        <v>4.0400000000023271</v>
      </c>
      <c r="L335" s="86" t="s">
        <v>128</v>
      </c>
      <c r="M335" s="87">
        <v>0.04</v>
      </c>
      <c r="N335" s="87">
        <v>3.5800000000019275E-2</v>
      </c>
      <c r="O335" s="83">
        <v>157378.63</v>
      </c>
      <c r="P335" s="85">
        <v>101.518</v>
      </c>
      <c r="Q335" s="73"/>
      <c r="R335" s="83">
        <v>549.7604409930002</v>
      </c>
      <c r="S335" s="84">
        <v>1.2590290399999999E-4</v>
      </c>
      <c r="T335" s="84">
        <f t="shared" si="11"/>
        <v>3.0715938819010752E-3</v>
      </c>
      <c r="U335" s="84">
        <f>R335/'סכום נכסי הקרן'!$C$42</f>
        <v>7.5584187848271077E-4</v>
      </c>
    </row>
    <row r="336" spans="2:21">
      <c r="B336" s="76" t="s">
        <v>1086</v>
      </c>
      <c r="C336" s="73" t="s">
        <v>1087</v>
      </c>
      <c r="D336" s="86" t="s">
        <v>28</v>
      </c>
      <c r="E336" s="86" t="s">
        <v>866</v>
      </c>
      <c r="F336" s="73"/>
      <c r="G336" s="86" t="s">
        <v>1066</v>
      </c>
      <c r="H336" s="73" t="s">
        <v>882</v>
      </c>
      <c r="I336" s="73" t="s">
        <v>873</v>
      </c>
      <c r="J336" s="73"/>
      <c r="K336" s="83">
        <v>4.6199999999995853</v>
      </c>
      <c r="L336" s="86" t="s">
        <v>131</v>
      </c>
      <c r="M336" s="87">
        <v>0.06</v>
      </c>
      <c r="N336" s="87">
        <v>4.2699999999990655E-2</v>
      </c>
      <c r="O336" s="83">
        <v>120318.50100000002</v>
      </c>
      <c r="P336" s="85">
        <v>108.76333</v>
      </c>
      <c r="Q336" s="73"/>
      <c r="R336" s="83">
        <v>577.20792820199995</v>
      </c>
      <c r="S336" s="84">
        <v>9.6254800800000019E-5</v>
      </c>
      <c r="T336" s="84">
        <f t="shared" si="11"/>
        <v>3.2249471017734288E-3</v>
      </c>
      <c r="U336" s="84">
        <f>R336/'סכום נכסי הקרן'!$C$42</f>
        <v>7.9357824280570271E-4</v>
      </c>
    </row>
    <row r="337" spans="2:21">
      <c r="B337" s="76" t="s">
        <v>1088</v>
      </c>
      <c r="C337" s="73" t="s">
        <v>1089</v>
      </c>
      <c r="D337" s="86" t="s">
        <v>28</v>
      </c>
      <c r="E337" s="86" t="s">
        <v>866</v>
      </c>
      <c r="F337" s="73"/>
      <c r="G337" s="86" t="s">
        <v>1066</v>
      </c>
      <c r="H337" s="73" t="s">
        <v>882</v>
      </c>
      <c r="I337" s="73" t="s">
        <v>873</v>
      </c>
      <c r="J337" s="73"/>
      <c r="K337" s="83">
        <v>4.669999999989761</v>
      </c>
      <c r="L337" s="86" t="s">
        <v>130</v>
      </c>
      <c r="M337" s="87">
        <v>0.05</v>
      </c>
      <c r="N337" s="87">
        <v>3.0699999999941174E-2</v>
      </c>
      <c r="O337" s="83">
        <v>50767.30000000001</v>
      </c>
      <c r="P337" s="85">
        <v>112.29862</v>
      </c>
      <c r="Q337" s="73"/>
      <c r="R337" s="83">
        <v>229.51479860500001</v>
      </c>
      <c r="S337" s="84">
        <v>5.0767300000000011E-5</v>
      </c>
      <c r="T337" s="84">
        <f t="shared" si="11"/>
        <v>1.2823335377269379E-3</v>
      </c>
      <c r="U337" s="84">
        <f>R337/'סכום נכסי הקרן'!$C$42</f>
        <v>3.1554998064946808E-4</v>
      </c>
    </row>
    <row r="338" spans="2:21">
      <c r="B338" s="76" t="s">
        <v>1090</v>
      </c>
      <c r="C338" s="73" t="s">
        <v>1091</v>
      </c>
      <c r="D338" s="86" t="s">
        <v>28</v>
      </c>
      <c r="E338" s="86" t="s">
        <v>866</v>
      </c>
      <c r="F338" s="73"/>
      <c r="G338" s="86" t="s">
        <v>1066</v>
      </c>
      <c r="H338" s="73" t="s">
        <v>882</v>
      </c>
      <c r="I338" s="73" t="s">
        <v>873</v>
      </c>
      <c r="J338" s="73"/>
      <c r="K338" s="83">
        <v>8.4000000000100066</v>
      </c>
      <c r="L338" s="86" t="s">
        <v>130</v>
      </c>
      <c r="M338" s="87">
        <v>3.3750000000000002E-2</v>
      </c>
      <c r="N338" s="87">
        <v>3.6300000000025021E-2</v>
      </c>
      <c r="O338" s="83">
        <v>50767.30000000001</v>
      </c>
      <c r="P338" s="85">
        <v>97.795699999999997</v>
      </c>
      <c r="Q338" s="73"/>
      <c r="R338" s="83">
        <v>199.87386725000005</v>
      </c>
      <c r="S338" s="84">
        <v>4.061384000000001E-5</v>
      </c>
      <c r="T338" s="84">
        <f t="shared" si="11"/>
        <v>1.116725217056541E-3</v>
      </c>
      <c r="U338" s="84">
        <f>R338/'סכום נכסי הקרן'!$C$42</f>
        <v>2.7479794473565539E-4</v>
      </c>
    </row>
    <row r="339" spans="2:21">
      <c r="B339" s="76" t="s">
        <v>1092</v>
      </c>
      <c r="C339" s="73" t="s">
        <v>1093</v>
      </c>
      <c r="D339" s="86" t="s">
        <v>28</v>
      </c>
      <c r="E339" s="86" t="s">
        <v>866</v>
      </c>
      <c r="F339" s="73"/>
      <c r="G339" s="86" t="s">
        <v>942</v>
      </c>
      <c r="H339" s="73" t="s">
        <v>882</v>
      </c>
      <c r="I339" s="73" t="s">
        <v>873</v>
      </c>
      <c r="J339" s="73"/>
      <c r="K339" s="83">
        <v>6.4600000000032773</v>
      </c>
      <c r="L339" s="86" t="s">
        <v>128</v>
      </c>
      <c r="M339" s="87">
        <v>5.8749999999999997E-2</v>
      </c>
      <c r="N339" s="87">
        <v>3.3500000000015406E-2</v>
      </c>
      <c r="O339" s="83">
        <v>152301.90000000002</v>
      </c>
      <c r="P339" s="85">
        <v>117.63485</v>
      </c>
      <c r="Q339" s="73"/>
      <c r="R339" s="83">
        <v>616.48992956300015</v>
      </c>
      <c r="S339" s="84">
        <v>1.5230190000000001E-4</v>
      </c>
      <c r="T339" s="84">
        <f t="shared" si="11"/>
        <v>3.4444215238168549E-3</v>
      </c>
      <c r="U339" s="84">
        <f>R339/'סכום נכסי הקרן'!$C$42</f>
        <v>8.4758536933817873E-4</v>
      </c>
    </row>
    <row r="340" spans="2:21">
      <c r="B340" s="76" t="s">
        <v>1094</v>
      </c>
      <c r="C340" s="73" t="s">
        <v>1095</v>
      </c>
      <c r="D340" s="86" t="s">
        <v>28</v>
      </c>
      <c r="E340" s="86" t="s">
        <v>866</v>
      </c>
      <c r="F340" s="73"/>
      <c r="G340" s="86" t="s">
        <v>871</v>
      </c>
      <c r="H340" s="73" t="s">
        <v>1081</v>
      </c>
      <c r="I340" s="73" t="s">
        <v>922</v>
      </c>
      <c r="J340" s="73"/>
      <c r="K340" s="83">
        <v>6.3600000000041153</v>
      </c>
      <c r="L340" s="86" t="s">
        <v>128</v>
      </c>
      <c r="M340" s="87">
        <v>5.1249999999999997E-2</v>
      </c>
      <c r="N340" s="87">
        <v>5.1900000000042558E-2</v>
      </c>
      <c r="O340" s="83">
        <v>165841.53891000003</v>
      </c>
      <c r="P340" s="85">
        <v>100.45878999999999</v>
      </c>
      <c r="Q340" s="73"/>
      <c r="R340" s="83">
        <v>573.27887942400014</v>
      </c>
      <c r="S340" s="84">
        <v>3.0153007074545463E-4</v>
      </c>
      <c r="T340" s="84">
        <f t="shared" si="11"/>
        <v>3.2029949180797518E-3</v>
      </c>
      <c r="U340" s="84">
        <f>R340/'סכום נכסי הקרן'!$C$42</f>
        <v>7.8817636339137181E-4</v>
      </c>
    </row>
    <row r="341" spans="2:21">
      <c r="B341" s="76" t="s">
        <v>1096</v>
      </c>
      <c r="C341" s="73" t="s">
        <v>1097</v>
      </c>
      <c r="D341" s="86" t="s">
        <v>28</v>
      </c>
      <c r="E341" s="86" t="s">
        <v>866</v>
      </c>
      <c r="F341" s="73"/>
      <c r="G341" s="86" t="s">
        <v>871</v>
      </c>
      <c r="H341" s="73" t="s">
        <v>1081</v>
      </c>
      <c r="I341" s="73" t="s">
        <v>922</v>
      </c>
      <c r="J341" s="73"/>
      <c r="K341" s="83">
        <v>4.1499999999905235</v>
      </c>
      <c r="L341" s="86" t="s">
        <v>128</v>
      </c>
      <c r="M341" s="87">
        <v>6.5000000000000002E-2</v>
      </c>
      <c r="N341" s="87">
        <v>5.2799999999967505E-2</v>
      </c>
      <c r="O341" s="83">
        <v>10153.459999999999</v>
      </c>
      <c r="P341" s="85">
        <v>105.71017000000001</v>
      </c>
      <c r="Q341" s="73"/>
      <c r="R341" s="83">
        <v>36.93307702900001</v>
      </c>
      <c r="S341" s="84">
        <v>1.4398884785777898E-5</v>
      </c>
      <c r="T341" s="84">
        <f t="shared" si="11"/>
        <v>2.0635063017111844E-4</v>
      </c>
      <c r="U341" s="84">
        <f>R341/'סכום נכסי הקרן'!$C$42</f>
        <v>5.0777691951286571E-5</v>
      </c>
    </row>
    <row r="342" spans="2:21">
      <c r="B342" s="76" t="s">
        <v>1098</v>
      </c>
      <c r="C342" s="73" t="s">
        <v>1099</v>
      </c>
      <c r="D342" s="86" t="s">
        <v>28</v>
      </c>
      <c r="E342" s="86" t="s">
        <v>866</v>
      </c>
      <c r="F342" s="73"/>
      <c r="G342" s="86" t="s">
        <v>871</v>
      </c>
      <c r="H342" s="73" t="s">
        <v>1081</v>
      </c>
      <c r="I342" s="73" t="s">
        <v>922</v>
      </c>
      <c r="J342" s="73"/>
      <c r="K342" s="83">
        <v>2.96999999999908</v>
      </c>
      <c r="L342" s="86" t="s">
        <v>128</v>
      </c>
      <c r="M342" s="87">
        <v>6.8750000000000006E-2</v>
      </c>
      <c r="N342" s="87">
        <v>5.2999999999999992E-2</v>
      </c>
      <c r="O342" s="83">
        <v>116764.79000000002</v>
      </c>
      <c r="P342" s="85">
        <v>108.28328999999999</v>
      </c>
      <c r="Q342" s="73"/>
      <c r="R342" s="83">
        <v>435.06888462000012</v>
      </c>
      <c r="S342" s="84">
        <v>1.7188126900758688E-4</v>
      </c>
      <c r="T342" s="84">
        <f t="shared" si="11"/>
        <v>2.4307949873412812E-3</v>
      </c>
      <c r="U342" s="84">
        <f>R342/'סכום נכסי הקרן'!$C$42</f>
        <v>5.9815741275706961E-4</v>
      </c>
    </row>
    <row r="343" spans="2:21">
      <c r="B343" s="76" t="s">
        <v>1100</v>
      </c>
      <c r="C343" s="73" t="s">
        <v>1101</v>
      </c>
      <c r="D343" s="86" t="s">
        <v>28</v>
      </c>
      <c r="E343" s="86" t="s">
        <v>866</v>
      </c>
      <c r="F343" s="73"/>
      <c r="G343" s="86" t="s">
        <v>911</v>
      </c>
      <c r="H343" s="73" t="s">
        <v>1081</v>
      </c>
      <c r="I343" s="73" t="s">
        <v>922</v>
      </c>
      <c r="J343" s="73"/>
      <c r="K343" s="83">
        <v>6.9500000000043745</v>
      </c>
      <c r="L343" s="86" t="s">
        <v>128</v>
      </c>
      <c r="M343" s="87">
        <v>3.3750000000000002E-2</v>
      </c>
      <c r="N343" s="87">
        <v>3.3300000000015595E-2</v>
      </c>
      <c r="O343" s="83">
        <v>152301.90000000002</v>
      </c>
      <c r="P343" s="85">
        <v>100.32174999999999</v>
      </c>
      <c r="Q343" s="73"/>
      <c r="R343" s="83">
        <v>525.75703584600012</v>
      </c>
      <c r="S343" s="84">
        <v>1.7917870588235297E-4</v>
      </c>
      <c r="T343" s="84">
        <f t="shared" si="11"/>
        <v>2.9374832640815278E-3</v>
      </c>
      <c r="U343" s="84">
        <f>R343/'סכום נכסי הקרן'!$C$42</f>
        <v>7.2284063378871301E-4</v>
      </c>
    </row>
    <row r="344" spans="2:21">
      <c r="B344" s="76" t="s">
        <v>1102</v>
      </c>
      <c r="C344" s="73" t="s">
        <v>1103</v>
      </c>
      <c r="D344" s="86" t="s">
        <v>28</v>
      </c>
      <c r="E344" s="86" t="s">
        <v>866</v>
      </c>
      <c r="F344" s="73"/>
      <c r="G344" s="86" t="s">
        <v>898</v>
      </c>
      <c r="H344" s="73" t="s">
        <v>1081</v>
      </c>
      <c r="I344" s="73" t="s">
        <v>922</v>
      </c>
      <c r="J344" s="73"/>
      <c r="K344" s="83">
        <v>0.7800000000003714</v>
      </c>
      <c r="L344" s="86" t="s">
        <v>128</v>
      </c>
      <c r="M344" s="87">
        <v>4.6249999999999999E-2</v>
      </c>
      <c r="N344" s="87">
        <v>3.3899999999975339E-2</v>
      </c>
      <c r="O344" s="83">
        <v>105722.90225000001</v>
      </c>
      <c r="P344" s="85">
        <v>103.64854</v>
      </c>
      <c r="Q344" s="73"/>
      <c r="R344" s="83">
        <v>377.06562778700004</v>
      </c>
      <c r="S344" s="84">
        <v>7.0481934833333348E-5</v>
      </c>
      <c r="T344" s="84">
        <f t="shared" si="11"/>
        <v>2.1067221084401086E-3</v>
      </c>
      <c r="U344" s="84">
        <f>R344/'סכום נכסי הקרן'!$C$42</f>
        <v>5.1841124090886987E-4</v>
      </c>
    </row>
    <row r="345" spans="2:21">
      <c r="B345" s="76" t="s">
        <v>1104</v>
      </c>
      <c r="C345" s="73" t="s">
        <v>1105</v>
      </c>
      <c r="D345" s="86" t="s">
        <v>28</v>
      </c>
      <c r="E345" s="86" t="s">
        <v>866</v>
      </c>
      <c r="F345" s="73"/>
      <c r="G345" s="86" t="s">
        <v>957</v>
      </c>
      <c r="H345" s="73" t="s">
        <v>882</v>
      </c>
      <c r="I345" s="73" t="s">
        <v>873</v>
      </c>
      <c r="J345" s="73"/>
      <c r="K345" s="83">
        <v>6.8300000000125207</v>
      </c>
      <c r="L345" s="86" t="s">
        <v>128</v>
      </c>
      <c r="M345" s="87">
        <v>3.875E-2</v>
      </c>
      <c r="N345" s="87">
        <v>3.6800000000063171E-2</v>
      </c>
      <c r="O345" s="83">
        <v>50767.30000000001</v>
      </c>
      <c r="P345" s="85">
        <v>101.49818999999999</v>
      </c>
      <c r="Q345" s="73"/>
      <c r="R345" s="83">
        <v>177.307479266</v>
      </c>
      <c r="S345" s="84">
        <v>4.6152090909090919E-5</v>
      </c>
      <c r="T345" s="84">
        <f t="shared" si="11"/>
        <v>9.9064342924536043E-4</v>
      </c>
      <c r="U345" s="84">
        <f>R345/'סכום נכסי הקרן'!$C$42</f>
        <v>2.4377239285420702E-4</v>
      </c>
    </row>
    <row r="346" spans="2:21">
      <c r="B346" s="76" t="s">
        <v>1106</v>
      </c>
      <c r="C346" s="73" t="s">
        <v>1107</v>
      </c>
      <c r="D346" s="86" t="s">
        <v>28</v>
      </c>
      <c r="E346" s="86" t="s">
        <v>866</v>
      </c>
      <c r="F346" s="73"/>
      <c r="G346" s="86" t="s">
        <v>957</v>
      </c>
      <c r="H346" s="73" t="s">
        <v>882</v>
      </c>
      <c r="I346" s="73" t="s">
        <v>873</v>
      </c>
      <c r="J346" s="73"/>
      <c r="K346" s="83">
        <v>6.7299999999945959</v>
      </c>
      <c r="L346" s="86" t="s">
        <v>128</v>
      </c>
      <c r="M346" s="87">
        <v>0.04</v>
      </c>
      <c r="N346" s="87">
        <v>3.5499999999976654E-2</v>
      </c>
      <c r="O346" s="83">
        <v>126918.25000000001</v>
      </c>
      <c r="P346" s="85">
        <v>102.96333</v>
      </c>
      <c r="Q346" s="73"/>
      <c r="R346" s="83">
        <v>449.66733639100005</v>
      </c>
      <c r="S346" s="84">
        <v>1.6922433333333337E-4</v>
      </c>
      <c r="T346" s="84">
        <f t="shared" si="11"/>
        <v>2.5123587227458121E-3</v>
      </c>
      <c r="U346" s="84">
        <f>R346/'סכום נכסי הקרן'!$C$42</f>
        <v>6.1822819338581329E-4</v>
      </c>
    </row>
    <row r="347" spans="2:21">
      <c r="B347" s="76" t="s">
        <v>1108</v>
      </c>
      <c r="C347" s="73" t="s">
        <v>1109</v>
      </c>
      <c r="D347" s="86" t="s">
        <v>28</v>
      </c>
      <c r="E347" s="86" t="s">
        <v>866</v>
      </c>
      <c r="F347" s="73"/>
      <c r="G347" s="86" t="s">
        <v>898</v>
      </c>
      <c r="H347" s="73" t="s">
        <v>1110</v>
      </c>
      <c r="I347" s="73" t="s">
        <v>922</v>
      </c>
      <c r="J347" s="73"/>
      <c r="K347" s="83">
        <v>6.3500000000183352</v>
      </c>
      <c r="L347" s="86" t="s">
        <v>128</v>
      </c>
      <c r="M347" s="87">
        <v>4.4999999999999998E-2</v>
      </c>
      <c r="N347" s="87">
        <v>3.7400000000073347E-2</v>
      </c>
      <c r="O347" s="83">
        <v>35537.110000000008</v>
      </c>
      <c r="P347" s="85">
        <v>104.8125</v>
      </c>
      <c r="Q347" s="73"/>
      <c r="R347" s="83">
        <v>128.16807431900003</v>
      </c>
      <c r="S347" s="84">
        <v>1.2922585454545457E-5</v>
      </c>
      <c r="T347" s="84">
        <f t="shared" si="11"/>
        <v>7.1609421773272933E-4</v>
      </c>
      <c r="U347" s="84">
        <f>R347/'סכום נכסי הקרן'!$C$42</f>
        <v>1.7621274801039771E-4</v>
      </c>
    </row>
    <row r="348" spans="2:21">
      <c r="B348" s="76" t="s">
        <v>1111</v>
      </c>
      <c r="C348" s="73" t="s">
        <v>1112</v>
      </c>
      <c r="D348" s="86" t="s">
        <v>28</v>
      </c>
      <c r="E348" s="86" t="s">
        <v>866</v>
      </c>
      <c r="F348" s="73"/>
      <c r="G348" s="86" t="s">
        <v>898</v>
      </c>
      <c r="H348" s="73" t="s">
        <v>1110</v>
      </c>
      <c r="I348" s="73" t="s">
        <v>922</v>
      </c>
      <c r="J348" s="73"/>
      <c r="K348" s="83">
        <v>3.6199999999975185</v>
      </c>
      <c r="L348" s="86" t="s">
        <v>128</v>
      </c>
      <c r="M348" s="87">
        <v>4.7500000000000001E-2</v>
      </c>
      <c r="N348" s="87">
        <v>3.8499999999973653E-2</v>
      </c>
      <c r="O348" s="83">
        <v>162455.35999999999</v>
      </c>
      <c r="P348" s="85">
        <v>105.24863999999999</v>
      </c>
      <c r="Q348" s="73"/>
      <c r="R348" s="83">
        <v>588.34925188300008</v>
      </c>
      <c r="S348" s="84">
        <v>5.3264052459016389E-5</v>
      </c>
      <c r="T348" s="84">
        <f t="shared" si="11"/>
        <v>3.2871953450137521E-3</v>
      </c>
      <c r="U348" s="84">
        <f>R348/'סכום נכסי הקרן'!$C$42</f>
        <v>8.0889596738519508E-4</v>
      </c>
    </row>
    <row r="349" spans="2:21">
      <c r="B349" s="76" t="s">
        <v>1113</v>
      </c>
      <c r="C349" s="73" t="s">
        <v>1114</v>
      </c>
      <c r="D349" s="86" t="s">
        <v>28</v>
      </c>
      <c r="E349" s="86" t="s">
        <v>866</v>
      </c>
      <c r="F349" s="73"/>
      <c r="G349" s="86" t="s">
        <v>871</v>
      </c>
      <c r="H349" s="73" t="s">
        <v>1115</v>
      </c>
      <c r="I349" s="73" t="s">
        <v>873</v>
      </c>
      <c r="J349" s="73"/>
      <c r="K349" s="83">
        <v>2.2300000000036295</v>
      </c>
      <c r="L349" s="86" t="s">
        <v>128</v>
      </c>
      <c r="M349" s="87">
        <v>7.7499999999999999E-2</v>
      </c>
      <c r="N349" s="87">
        <v>0.11350000000023729</v>
      </c>
      <c r="O349" s="83">
        <v>76045.607853000009</v>
      </c>
      <c r="P349" s="85">
        <v>95.823611</v>
      </c>
      <c r="Q349" s="73"/>
      <c r="R349" s="83">
        <v>250.74445738300003</v>
      </c>
      <c r="S349" s="84">
        <v>1.949887380846154E-4</v>
      </c>
      <c r="T349" s="84">
        <f t="shared" si="11"/>
        <v>1.4009468193584233E-3</v>
      </c>
      <c r="U349" s="84">
        <f>R349/'סכום נכסי הקרן'!$C$42</f>
        <v>3.447377212976076E-4</v>
      </c>
    </row>
    <row r="350" spans="2:21">
      <c r="B350" s="76" t="s">
        <v>1116</v>
      </c>
      <c r="C350" s="73" t="s">
        <v>1117</v>
      </c>
      <c r="D350" s="86" t="s">
        <v>28</v>
      </c>
      <c r="E350" s="86" t="s">
        <v>866</v>
      </c>
      <c r="F350" s="73"/>
      <c r="G350" s="86" t="s">
        <v>939</v>
      </c>
      <c r="H350" s="73" t="s">
        <v>643</v>
      </c>
      <c r="I350" s="73"/>
      <c r="J350" s="73"/>
      <c r="K350" s="83">
        <v>3.9999999999967444</v>
      </c>
      <c r="L350" s="86" t="s">
        <v>128</v>
      </c>
      <c r="M350" s="87">
        <v>4.2500000000000003E-2</v>
      </c>
      <c r="N350" s="87">
        <v>5.6899999999958172E-2</v>
      </c>
      <c r="O350" s="83">
        <v>187839.01000000004</v>
      </c>
      <c r="P350" s="85">
        <v>95.043059999999997</v>
      </c>
      <c r="Q350" s="73"/>
      <c r="R350" s="83">
        <v>614.31462315300018</v>
      </c>
      <c r="S350" s="84">
        <v>3.9545054736842114E-4</v>
      </c>
      <c r="T350" s="84">
        <f t="shared" si="11"/>
        <v>3.432267761265029E-3</v>
      </c>
      <c r="U350" s="84">
        <f>R350/'סכום נכסי הקרן'!$C$42</f>
        <v>8.4459463453696231E-4</v>
      </c>
    </row>
    <row r="351" spans="2:21">
      <c r="B351" s="112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</row>
    <row r="352" spans="2:21">
      <c r="B352" s="112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</row>
    <row r="353" spans="2:21">
      <c r="B353" s="112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</row>
    <row r="354" spans="2:21">
      <c r="B354" s="114" t="s">
        <v>216</v>
      </c>
      <c r="C354" s="116"/>
      <c r="D354" s="116"/>
      <c r="E354" s="116"/>
      <c r="F354" s="116"/>
      <c r="G354" s="116"/>
      <c r="H354" s="116"/>
      <c r="I354" s="116"/>
      <c r="J354" s="116"/>
      <c r="K354" s="116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</row>
    <row r="355" spans="2:21">
      <c r="B355" s="114" t="s">
        <v>108</v>
      </c>
      <c r="C355" s="116"/>
      <c r="D355" s="116"/>
      <c r="E355" s="116"/>
      <c r="F355" s="116"/>
      <c r="G355" s="116"/>
      <c r="H355" s="116"/>
      <c r="I355" s="116"/>
      <c r="J355" s="116"/>
      <c r="K355" s="116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</row>
    <row r="356" spans="2:21">
      <c r="B356" s="114" t="s">
        <v>199</v>
      </c>
      <c r="C356" s="116"/>
      <c r="D356" s="116"/>
      <c r="E356" s="116"/>
      <c r="F356" s="116"/>
      <c r="G356" s="116"/>
      <c r="H356" s="116"/>
      <c r="I356" s="116"/>
      <c r="J356" s="116"/>
      <c r="K356" s="116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</row>
    <row r="357" spans="2:21">
      <c r="B357" s="114" t="s">
        <v>207</v>
      </c>
      <c r="C357" s="116"/>
      <c r="D357" s="116"/>
      <c r="E357" s="116"/>
      <c r="F357" s="116"/>
      <c r="G357" s="116"/>
      <c r="H357" s="116"/>
      <c r="I357" s="116"/>
      <c r="J357" s="116"/>
      <c r="K357" s="116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</row>
    <row r="358" spans="2:21">
      <c r="B358" s="136" t="s">
        <v>212</v>
      </c>
      <c r="C358" s="136"/>
      <c r="D358" s="136"/>
      <c r="E358" s="136"/>
      <c r="F358" s="136"/>
      <c r="G358" s="136"/>
      <c r="H358" s="136"/>
      <c r="I358" s="136"/>
      <c r="J358" s="136"/>
      <c r="K358" s="136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</row>
    <row r="359" spans="2:21"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</row>
    <row r="360" spans="2:21"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</row>
    <row r="361" spans="2:21">
      <c r="B361" s="112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</row>
    <row r="362" spans="2:21">
      <c r="B362" s="112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</row>
    <row r="363" spans="2:21">
      <c r="B363" s="112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</row>
    <row r="364" spans="2:21">
      <c r="B364" s="112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</row>
    <row r="365" spans="2:21">
      <c r="B365" s="112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</row>
    <row r="366" spans="2:21">
      <c r="B366" s="112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</row>
    <row r="367" spans="2:21">
      <c r="B367" s="112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</row>
    <row r="368" spans="2:21">
      <c r="B368" s="112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</row>
    <row r="369" spans="2:21">
      <c r="B369" s="112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</row>
    <row r="370" spans="2:21">
      <c r="B370" s="112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</row>
    <row r="371" spans="2:21">
      <c r="B371" s="112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</row>
    <row r="372" spans="2:21">
      <c r="B372" s="112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</row>
    <row r="373" spans="2:21">
      <c r="B373" s="112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</row>
    <row r="374" spans="2:21">
      <c r="B374" s="112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</row>
    <row r="375" spans="2:21"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</row>
    <row r="376" spans="2:21"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</row>
    <row r="377" spans="2:21"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</row>
    <row r="378" spans="2:21"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</row>
    <row r="379" spans="2:21">
      <c r="B379" s="112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</row>
    <row r="380" spans="2:21">
      <c r="B380" s="112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</row>
    <row r="381" spans="2:21">
      <c r="B381" s="112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</row>
    <row r="382" spans="2:21">
      <c r="B382" s="112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</row>
    <row r="383" spans="2:21">
      <c r="B383" s="112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</row>
    <row r="384" spans="2:21">
      <c r="B384" s="112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</row>
    <row r="385" spans="2:21">
      <c r="B385" s="112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</row>
    <row r="386" spans="2:21">
      <c r="B386" s="112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</row>
    <row r="387" spans="2:21">
      <c r="B387" s="112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</row>
    <row r="388" spans="2:21">
      <c r="B388" s="112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</row>
    <row r="389" spans="2:21">
      <c r="B389" s="112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</row>
    <row r="390" spans="2:21">
      <c r="B390" s="112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</row>
    <row r="391" spans="2:21">
      <c r="B391" s="112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</row>
    <row r="392" spans="2:21"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</row>
    <row r="393" spans="2:21">
      <c r="B393" s="112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</row>
    <row r="394" spans="2:21">
      <c r="B394" s="112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</row>
    <row r="395" spans="2:21">
      <c r="B395" s="112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</row>
    <row r="396" spans="2:21">
      <c r="B396" s="112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</row>
    <row r="397" spans="2:21">
      <c r="B397" s="112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</row>
    <row r="398" spans="2:21">
      <c r="B398" s="112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</row>
    <row r="399" spans="2:21">
      <c r="B399" s="112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</row>
    <row r="400" spans="2:21">
      <c r="B400" s="112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</row>
    <row r="401" spans="2:21">
      <c r="B401" s="112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</row>
    <row r="402" spans="2:21">
      <c r="B402" s="112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</row>
    <row r="403" spans="2:21">
      <c r="B403" s="112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</row>
    <row r="404" spans="2:21"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</row>
    <row r="405" spans="2:21"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</row>
    <row r="406" spans="2:21"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</row>
    <row r="407" spans="2:21"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</row>
    <row r="408" spans="2:21">
      <c r="B408" s="112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</row>
    <row r="409" spans="2:21"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</row>
    <row r="410" spans="2:21">
      <c r="B410" s="112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</row>
    <row r="411" spans="2:21">
      <c r="B411" s="112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</row>
    <row r="412" spans="2:21">
      <c r="B412" s="112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</row>
    <row r="413" spans="2:21">
      <c r="B413" s="112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</row>
    <row r="414" spans="2:21">
      <c r="B414" s="112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</row>
    <row r="415" spans="2:21">
      <c r="B415" s="112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</row>
    <row r="416" spans="2:21">
      <c r="B416" s="112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</row>
    <row r="417" spans="2:21">
      <c r="B417" s="112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</row>
    <row r="418" spans="2:21">
      <c r="B418" s="112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</row>
    <row r="419" spans="2:21">
      <c r="B419" s="112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</row>
    <row r="420" spans="2:21">
      <c r="B420" s="112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</row>
    <row r="421" spans="2:21"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</row>
    <row r="422" spans="2:21"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</row>
    <row r="423" spans="2:21"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</row>
    <row r="424" spans="2:21"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</row>
    <row r="425" spans="2:21">
      <c r="B425" s="112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</row>
    <row r="426" spans="2:21">
      <c r="B426" s="112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</row>
    <row r="427" spans="2:21">
      <c r="B427" s="112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</row>
    <row r="428" spans="2:21">
      <c r="B428" s="112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</row>
    <row r="429" spans="2:21">
      <c r="B429" s="112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</row>
    <row r="430" spans="2:21">
      <c r="B430" s="112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</row>
    <row r="431" spans="2:21">
      <c r="B431" s="112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</row>
    <row r="432" spans="2:21">
      <c r="B432" s="112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</row>
    <row r="433" spans="2:21">
      <c r="B433" s="112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</row>
    <row r="434" spans="2:21">
      <c r="B434" s="112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</row>
    <row r="435" spans="2:21">
      <c r="B435" s="112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</row>
    <row r="436" spans="2:21">
      <c r="B436" s="112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</row>
    <row r="437" spans="2:21">
      <c r="B437" s="112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</row>
    <row r="438" spans="2:21">
      <c r="B438" s="112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</row>
    <row r="439" spans="2:21">
      <c r="B439" s="112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</row>
    <row r="440" spans="2:21">
      <c r="B440" s="112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</row>
    <row r="441" spans="2:21">
      <c r="B441" s="112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</row>
    <row r="442" spans="2:21">
      <c r="B442" s="112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</row>
    <row r="443" spans="2:21">
      <c r="B443" s="112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</row>
    <row r="444" spans="2:21">
      <c r="B444" s="112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</row>
    <row r="445" spans="2:21">
      <c r="B445" s="112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</row>
    <row r="446" spans="2:21">
      <c r="B446" s="112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</row>
    <row r="447" spans="2:21">
      <c r="B447" s="112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</row>
    <row r="448" spans="2:21">
      <c r="B448" s="112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</row>
    <row r="449" spans="2:21">
      <c r="B449" s="112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</row>
    <row r="450" spans="2:21">
      <c r="B450" s="112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</row>
    <row r="451" spans="2:21"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</row>
    <row r="452" spans="2:21"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</row>
    <row r="453" spans="2:21"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</row>
    <row r="454" spans="2:21"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</row>
    <row r="455" spans="2:21">
      <c r="B455" s="112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</row>
    <row r="456" spans="2:21">
      <c r="B456" s="112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</row>
    <row r="457" spans="2:21">
      <c r="B457" s="112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</row>
    <row r="458" spans="2:21">
      <c r="B458" s="112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</row>
    <row r="459" spans="2:21">
      <c r="B459" s="112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</row>
    <row r="460" spans="2:21">
      <c r="B460" s="112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</row>
    <row r="461" spans="2:21">
      <c r="B461" s="112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</row>
    <row r="462" spans="2:21">
      <c r="B462" s="112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</row>
    <row r="463" spans="2:21">
      <c r="B463" s="112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</row>
    <row r="464" spans="2:21">
      <c r="B464" s="112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</row>
    <row r="465" spans="2:21">
      <c r="B465" s="112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</row>
    <row r="466" spans="2:21"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</row>
    <row r="467" spans="2:21"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</row>
    <row r="468" spans="2:21"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</row>
    <row r="469" spans="2:21"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</row>
    <row r="470" spans="2:21">
      <c r="B470" s="112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</row>
    <row r="471" spans="2:21">
      <c r="B471" s="112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</row>
    <row r="472" spans="2:21">
      <c r="B472" s="112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</row>
    <row r="473" spans="2:21">
      <c r="B473" s="112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</row>
    <row r="474" spans="2:21">
      <c r="B474" s="112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</row>
    <row r="475" spans="2:21">
      <c r="B475" s="112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</row>
    <row r="476" spans="2:21">
      <c r="B476" s="112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</row>
    <row r="477" spans="2:21">
      <c r="B477" s="112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</row>
    <row r="478" spans="2:21">
      <c r="B478" s="112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</row>
    <row r="479" spans="2:21">
      <c r="B479" s="112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</row>
    <row r="480" spans="2:21">
      <c r="B480" s="112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</row>
    <row r="481" spans="2:21">
      <c r="B481" s="112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</row>
    <row r="482" spans="2:21">
      <c r="B482" s="112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</row>
    <row r="483" spans="2:21">
      <c r="B483" s="112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</row>
    <row r="484" spans="2:21">
      <c r="B484" s="112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</row>
    <row r="485" spans="2:21">
      <c r="B485" s="112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</row>
    <row r="486" spans="2:21">
      <c r="B486" s="112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</row>
    <row r="487" spans="2:21">
      <c r="B487" s="112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</row>
    <row r="488" spans="2:21">
      <c r="B488" s="112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</row>
    <row r="489" spans="2:21">
      <c r="B489" s="112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</row>
    <row r="490" spans="2:21">
      <c r="B490" s="112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</row>
    <row r="491" spans="2:21">
      <c r="B491" s="112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</row>
    <row r="492" spans="2:21">
      <c r="B492" s="112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</row>
    <row r="493" spans="2:21">
      <c r="B493" s="112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</row>
    <row r="494" spans="2:21">
      <c r="B494" s="112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</row>
    <row r="495" spans="2:21">
      <c r="B495" s="112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</row>
    <row r="496" spans="2:21">
      <c r="B496" s="112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</row>
    <row r="497" spans="2:21">
      <c r="B497" s="112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</row>
    <row r="498" spans="2:21"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</row>
    <row r="499" spans="2:21"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</row>
    <row r="500" spans="2:21"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</row>
    <row r="501" spans="2:21"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</row>
    <row r="502" spans="2:21">
      <c r="B502" s="112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</row>
    <row r="503" spans="2:21">
      <c r="B503" s="112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</row>
    <row r="504" spans="2:21">
      <c r="B504" s="112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</row>
    <row r="505" spans="2:21">
      <c r="B505" s="112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</row>
    <row r="506" spans="2:21">
      <c r="B506" s="112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</row>
    <row r="507" spans="2:21">
      <c r="B507" s="112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</row>
    <row r="508" spans="2:21">
      <c r="B508" s="112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</row>
    <row r="509" spans="2:21">
      <c r="B509" s="112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</row>
    <row r="510" spans="2:21">
      <c r="B510" s="112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</row>
    <row r="511" spans="2:21"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</row>
    <row r="512" spans="2:21">
      <c r="B512" s="112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</row>
    <row r="513" spans="2:21">
      <c r="B513" s="112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</row>
    <row r="514" spans="2:21">
      <c r="B514" s="112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</row>
    <row r="515" spans="2:21">
      <c r="B515" s="112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</row>
    <row r="516" spans="2:21">
      <c r="B516" s="112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</row>
    <row r="517" spans="2:21">
      <c r="B517" s="112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</row>
    <row r="518" spans="2:21">
      <c r="B518" s="112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</row>
    <row r="519" spans="2:21">
      <c r="B519" s="112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</row>
    <row r="520" spans="2:21">
      <c r="B520" s="112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</row>
    <row r="521" spans="2:21">
      <c r="B521" s="112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</row>
    <row r="522" spans="2:21">
      <c r="B522" s="112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</row>
    <row r="523" spans="2:21">
      <c r="B523" s="112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</row>
    <row r="524" spans="2:21">
      <c r="B524" s="112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</row>
    <row r="525" spans="2:21">
      <c r="B525" s="112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</row>
    <row r="526" spans="2:21">
      <c r="B526" s="112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</row>
    <row r="527" spans="2:21">
      <c r="B527" s="112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</row>
    <row r="528" spans="2:21">
      <c r="B528" s="112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</row>
    <row r="529" spans="2:21">
      <c r="B529" s="112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</row>
    <row r="530" spans="2:21">
      <c r="B530" s="112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</row>
    <row r="531" spans="2:21">
      <c r="B531" s="112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</row>
    <row r="532" spans="2:21">
      <c r="B532" s="112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</row>
    <row r="533" spans="2:21">
      <c r="B533" s="112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</row>
    <row r="534" spans="2:21">
      <c r="B534" s="112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</row>
    <row r="535" spans="2:21">
      <c r="B535" s="112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</row>
    <row r="536" spans="2:21">
      <c r="B536" s="112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</row>
    <row r="537" spans="2:21">
      <c r="B537" s="112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</row>
    <row r="538" spans="2:21">
      <c r="B538" s="112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</row>
    <row r="539" spans="2:21">
      <c r="B539" s="112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</row>
    <row r="540" spans="2:21">
      <c r="B540" s="112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</row>
    <row r="541" spans="2:21">
      <c r="B541" s="112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</row>
    <row r="542" spans="2:21">
      <c r="B542" s="112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</row>
    <row r="543" spans="2:21">
      <c r="B543" s="112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</row>
    <row r="544" spans="2:21">
      <c r="B544" s="112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</row>
    <row r="545" spans="2:21">
      <c r="B545" s="112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</row>
    <row r="546" spans="2:21">
      <c r="B546" s="112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</row>
    <row r="547" spans="2:21">
      <c r="B547" s="112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</row>
    <row r="548" spans="2:21">
      <c r="B548" s="112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</row>
    <row r="549" spans="2:21">
      <c r="B549" s="112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</row>
    <row r="550" spans="2:21">
      <c r="B550" s="112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</row>
    <row r="551" spans="2:21">
      <c r="B551" s="112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</row>
    <row r="552" spans="2:21">
      <c r="B552" s="112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</row>
    <row r="553" spans="2:21">
      <c r="B553" s="112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</row>
    <row r="554" spans="2:21">
      <c r="B554" s="112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</row>
    <row r="555" spans="2:21">
      <c r="B555" s="112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</row>
    <row r="556" spans="2:21">
      <c r="B556" s="112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</row>
    <row r="557" spans="2:21">
      <c r="B557" s="112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</row>
    <row r="558" spans="2:21">
      <c r="B558" s="112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</row>
    <row r="559" spans="2:21">
      <c r="B559" s="112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</row>
    <row r="560" spans="2:21">
      <c r="B560" s="112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</row>
    <row r="561" spans="2:21">
      <c r="B561" s="112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</row>
    <row r="562" spans="2:21">
      <c r="B562" s="112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</row>
    <row r="563" spans="2:21">
      <c r="B563" s="112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</row>
    <row r="564" spans="2:21">
      <c r="B564" s="112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</row>
    <row r="565" spans="2:21">
      <c r="B565" s="112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</row>
    <row r="566" spans="2:21">
      <c r="B566" s="112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</row>
    <row r="567" spans="2:21">
      <c r="B567" s="112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</row>
    <row r="568" spans="2:21">
      <c r="B568" s="112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</row>
    <row r="569" spans="2:21">
      <c r="B569" s="112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</row>
    <row r="570" spans="2:21">
      <c r="B570" s="112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</row>
    <row r="571" spans="2:21">
      <c r="B571" s="112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</row>
    <row r="572" spans="2:21">
      <c r="B572" s="112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</row>
    <row r="573" spans="2:21">
      <c r="B573" s="112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</row>
    <row r="574" spans="2:21">
      <c r="B574" s="112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</row>
    <row r="575" spans="2:21">
      <c r="B575" s="112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</row>
    <row r="576" spans="2:21">
      <c r="B576" s="112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</row>
    <row r="577" spans="2:21">
      <c r="B577" s="112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</row>
    <row r="578" spans="2:21">
      <c r="B578" s="112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</row>
    <row r="579" spans="2:21">
      <c r="B579" s="112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</row>
    <row r="580" spans="2:21">
      <c r="B580" s="112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</row>
    <row r="581" spans="2:21">
      <c r="B581" s="112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</row>
    <row r="582" spans="2:21">
      <c r="B582" s="112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</row>
    <row r="583" spans="2:21">
      <c r="B583" s="112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</row>
    <row r="584" spans="2:21">
      <c r="B584" s="112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</row>
    <row r="585" spans="2:21">
      <c r="B585" s="112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</row>
    <row r="586" spans="2:21">
      <c r="B586" s="112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</row>
    <row r="587" spans="2:21">
      <c r="B587" s="112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</row>
    <row r="588" spans="2:21">
      <c r="B588" s="112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</row>
    <row r="589" spans="2:21">
      <c r="B589" s="112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</row>
    <row r="590" spans="2:21">
      <c r="B590" s="112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</row>
    <row r="591" spans="2:21">
      <c r="B591" s="112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</row>
    <row r="592" spans="2:21">
      <c r="B592" s="112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</row>
    <row r="593" spans="2:21">
      <c r="B593" s="112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</row>
    <row r="594" spans="2:21">
      <c r="B594" s="112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</row>
    <row r="595" spans="2:21">
      <c r="B595" s="112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</row>
    <row r="596" spans="2:21">
      <c r="B596" s="112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</row>
    <row r="597" spans="2:21">
      <c r="B597" s="112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</row>
    <row r="598" spans="2:21">
      <c r="B598" s="112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</row>
    <row r="599" spans="2:21">
      <c r="B599" s="112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</row>
    <row r="600" spans="2:21">
      <c r="B600" s="112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</row>
    <row r="601" spans="2:21">
      <c r="B601" s="112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</row>
    <row r="602" spans="2:21">
      <c r="B602" s="112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</row>
    <row r="603" spans="2:21">
      <c r="B603" s="112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</row>
    <row r="604" spans="2:21">
      <c r="B604" s="112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</row>
    <row r="605" spans="2:21">
      <c r="B605" s="112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</row>
    <row r="606" spans="2:21">
      <c r="B606" s="112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</row>
    <row r="607" spans="2:21">
      <c r="B607" s="112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</row>
    <row r="608" spans="2:21">
      <c r="B608" s="112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</row>
    <row r="609" spans="2:21">
      <c r="B609" s="112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</row>
    <row r="610" spans="2:21">
      <c r="B610" s="112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</row>
    <row r="611" spans="2:21">
      <c r="B611" s="112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</row>
    <row r="612" spans="2:21">
      <c r="B612" s="112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</row>
    <row r="613" spans="2:21">
      <c r="B613" s="112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</row>
    <row r="614" spans="2:21">
      <c r="B614" s="112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</row>
    <row r="615" spans="2:21">
      <c r="B615" s="112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</row>
    <row r="616" spans="2:21">
      <c r="B616" s="112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</row>
    <row r="617" spans="2:21">
      <c r="B617" s="112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</row>
    <row r="618" spans="2:21">
      <c r="B618" s="112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</row>
    <row r="619" spans="2:21">
      <c r="B619" s="112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</row>
    <row r="620" spans="2:21">
      <c r="B620" s="112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</row>
    <row r="621" spans="2:21">
      <c r="B621" s="112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</row>
    <row r="622" spans="2:21">
      <c r="B622" s="112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</row>
    <row r="623" spans="2:21">
      <c r="B623" s="112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</row>
    <row r="624" spans="2:21">
      <c r="B624" s="112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</row>
    <row r="625" spans="2:21">
      <c r="B625" s="112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</row>
    <row r="626" spans="2:21">
      <c r="B626" s="112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</row>
    <row r="627" spans="2:21">
      <c r="B627" s="112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</row>
    <row r="628" spans="2:21">
      <c r="B628" s="112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</row>
    <row r="629" spans="2:21">
      <c r="B629" s="112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</row>
    <row r="630" spans="2:21">
      <c r="B630" s="112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</row>
    <row r="631" spans="2:21">
      <c r="B631" s="112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</row>
    <row r="632" spans="2:21">
      <c r="B632" s="112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</row>
    <row r="633" spans="2:21">
      <c r="B633" s="112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</row>
    <row r="634" spans="2:21">
      <c r="B634" s="112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</row>
    <row r="635" spans="2:21">
      <c r="B635" s="112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</row>
    <row r="636" spans="2:21">
      <c r="B636" s="112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</row>
    <row r="637" spans="2:21">
      <c r="B637" s="112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</row>
    <row r="638" spans="2:21">
      <c r="B638" s="112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</row>
    <row r="639" spans="2:21">
      <c r="B639" s="112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</row>
    <row r="640" spans="2:21">
      <c r="B640" s="112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</row>
    <row r="641" spans="2:21">
      <c r="B641" s="112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</row>
    <row r="642" spans="2:21">
      <c r="B642" s="112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</row>
    <row r="643" spans="2:21">
      <c r="B643" s="112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</row>
    <row r="644" spans="2:21">
      <c r="B644" s="112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</row>
    <row r="645" spans="2:21">
      <c r="B645" s="112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</row>
    <row r="646" spans="2:21">
      <c r="B646" s="112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</row>
    <row r="647" spans="2:21">
      <c r="B647" s="112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</row>
    <row r="648" spans="2:21">
      <c r="B648" s="112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</row>
    <row r="649" spans="2:21">
      <c r="B649" s="112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</row>
    <row r="650" spans="2:21">
      <c r="B650" s="112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</row>
    <row r="651" spans="2:21">
      <c r="B651" s="112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</row>
    <row r="652" spans="2:21">
      <c r="B652" s="112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</row>
    <row r="653" spans="2:21">
      <c r="B653" s="112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</row>
    <row r="654" spans="2:21">
      <c r="B654" s="112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</row>
    <row r="655" spans="2:21">
      <c r="B655" s="112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</row>
    <row r="656" spans="2:21">
      <c r="B656" s="112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</row>
    <row r="657" spans="2:21">
      <c r="B657" s="112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</row>
    <row r="658" spans="2:21">
      <c r="B658" s="112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</row>
    <row r="659" spans="2:21">
      <c r="B659" s="112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</row>
    <row r="660" spans="2:21">
      <c r="B660" s="112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</row>
    <row r="661" spans="2:21">
      <c r="B661" s="112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</row>
    <row r="662" spans="2:21">
      <c r="B662" s="112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</row>
    <row r="663" spans="2:21">
      <c r="B663" s="112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</row>
    <row r="664" spans="2:21">
      <c r="B664" s="112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</row>
    <row r="665" spans="2:21">
      <c r="B665" s="112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</row>
    <row r="666" spans="2:21">
      <c r="B666" s="112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</row>
    <row r="667" spans="2:21">
      <c r="B667" s="112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</row>
    <row r="668" spans="2:21">
      <c r="B668" s="112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</row>
    <row r="669" spans="2:21">
      <c r="B669" s="112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</row>
    <row r="670" spans="2:21">
      <c r="B670" s="112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</row>
    <row r="671" spans="2:21">
      <c r="B671" s="112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</row>
    <row r="672" spans="2:21">
      <c r="B672" s="112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</row>
    <row r="673" spans="2:21">
      <c r="B673" s="112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</row>
    <row r="674" spans="2:21">
      <c r="B674" s="112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</row>
    <row r="675" spans="2:21">
      <c r="B675" s="112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</row>
    <row r="676" spans="2:21">
      <c r="B676" s="112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</row>
    <row r="677" spans="2:21">
      <c r="B677" s="112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</row>
    <row r="678" spans="2:21">
      <c r="B678" s="112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</row>
    <row r="679" spans="2:21">
      <c r="B679" s="112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</row>
    <row r="680" spans="2:21">
      <c r="B680" s="112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</row>
    <row r="681" spans="2:21">
      <c r="B681" s="112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</row>
    <row r="682" spans="2:21">
      <c r="B682" s="112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</row>
    <row r="683" spans="2:21">
      <c r="B683" s="112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</row>
    <row r="684" spans="2:21">
      <c r="B684" s="112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</row>
    <row r="685" spans="2:21">
      <c r="B685" s="112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</row>
    <row r="686" spans="2:21">
      <c r="B686" s="112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</row>
    <row r="687" spans="2:21">
      <c r="B687" s="112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</row>
    <row r="688" spans="2:21">
      <c r="B688" s="112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</row>
    <row r="689" spans="2:21">
      <c r="B689" s="112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</row>
    <row r="690" spans="2:21">
      <c r="B690" s="112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</row>
    <row r="691" spans="2:21">
      <c r="B691" s="112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</row>
    <row r="692" spans="2:21">
      <c r="B692" s="112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</row>
    <row r="693" spans="2:21">
      <c r="B693" s="112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</row>
    <row r="694" spans="2:21">
      <c r="B694" s="112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</row>
    <row r="695" spans="2:21">
      <c r="B695" s="112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</row>
    <row r="696" spans="2:21">
      <c r="B696" s="112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</row>
    <row r="697" spans="2:21">
      <c r="B697" s="112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</row>
    <row r="698" spans="2:21">
      <c r="B698" s="112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</row>
    <row r="699" spans="2:21">
      <c r="B699" s="112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</row>
    <row r="700" spans="2:21">
      <c r="B700" s="112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</row>
    <row r="701" spans="2:21">
      <c r="B701" s="112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</row>
    <row r="702" spans="2:21">
      <c r="B702" s="112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</row>
    <row r="703" spans="2:21">
      <c r="B703" s="112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</row>
    <row r="704" spans="2:21">
      <c r="B704" s="112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</row>
    <row r="705" spans="2:21">
      <c r="B705" s="112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</row>
    <row r="706" spans="2:21">
      <c r="B706" s="112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</row>
    <row r="707" spans="2:21">
      <c r="B707" s="112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</row>
    <row r="708" spans="2:21">
      <c r="B708" s="112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</row>
    <row r="709" spans="2:21">
      <c r="B709" s="112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</row>
    <row r="710" spans="2:21">
      <c r="B710" s="112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</row>
    <row r="711" spans="2:21">
      <c r="B711" s="112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</row>
    <row r="712" spans="2:21">
      <c r="B712" s="112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</row>
    <row r="713" spans="2:21">
      <c r="B713" s="112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</row>
    <row r="714" spans="2:21">
      <c r="B714" s="112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</row>
    <row r="715" spans="2:21">
      <c r="B715" s="112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</row>
    <row r="716" spans="2:21">
      <c r="B716" s="112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</row>
    <row r="717" spans="2:21">
      <c r="B717" s="112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</row>
    <row r="718" spans="2:21">
      <c r="B718" s="112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</row>
    <row r="719" spans="2:21">
      <c r="B719" s="112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</row>
    <row r="720" spans="2:21">
      <c r="B720" s="112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</row>
    <row r="721" spans="2:21">
      <c r="B721" s="112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</row>
    <row r="722" spans="2:21">
      <c r="B722" s="112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</row>
    <row r="723" spans="2:21">
      <c r="B723" s="112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</row>
    <row r="724" spans="2:21">
      <c r="B724" s="112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</row>
    <row r="725" spans="2:21">
      <c r="B725" s="112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</row>
    <row r="726" spans="2:21">
      <c r="B726" s="112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</row>
    <row r="727" spans="2:21">
      <c r="B727" s="112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</row>
    <row r="728" spans="2:21">
      <c r="B728" s="112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</row>
    <row r="729" spans="2:21">
      <c r="B729" s="112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</row>
    <row r="730" spans="2:21">
      <c r="B730" s="112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</row>
    <row r="731" spans="2:21">
      <c r="B731" s="112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</row>
    <row r="732" spans="2:21">
      <c r="B732" s="112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</row>
    <row r="733" spans="2:21">
      <c r="B733" s="112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3:6">
      <c r="C769" s="1"/>
      <c r="D769" s="1"/>
      <c r="E769" s="1"/>
      <c r="F769" s="1"/>
    </row>
    <row r="770" spans="3:6">
      <c r="C770" s="1"/>
      <c r="D770" s="1"/>
      <c r="E770" s="1"/>
      <c r="F770" s="1"/>
    </row>
    <row r="771" spans="3:6">
      <c r="C771" s="1"/>
      <c r="D771" s="1"/>
      <c r="E771" s="1"/>
      <c r="F771" s="1"/>
    </row>
    <row r="772" spans="3:6">
      <c r="C772" s="1"/>
      <c r="D772" s="1"/>
      <c r="E772" s="1"/>
      <c r="F772" s="1"/>
    </row>
    <row r="773" spans="3:6">
      <c r="C773" s="1"/>
      <c r="D773" s="1"/>
      <c r="E773" s="1"/>
      <c r="F773" s="1"/>
    </row>
    <row r="774" spans="3:6">
      <c r="C774" s="1"/>
      <c r="D774" s="1"/>
      <c r="E774" s="1"/>
      <c r="F774" s="1"/>
    </row>
    <row r="775" spans="3:6">
      <c r="C775" s="1"/>
      <c r="D775" s="1"/>
      <c r="E775" s="1"/>
      <c r="F775" s="1"/>
    </row>
    <row r="776" spans="3:6">
      <c r="C776" s="1"/>
      <c r="D776" s="1"/>
      <c r="E776" s="1"/>
      <c r="F776" s="1"/>
    </row>
    <row r="777" spans="3:6">
      <c r="C777" s="1"/>
      <c r="D777" s="1"/>
      <c r="E777" s="1"/>
      <c r="F777" s="1"/>
    </row>
    <row r="778" spans="3:6">
      <c r="C778" s="1"/>
      <c r="D778" s="1"/>
      <c r="E778" s="1"/>
      <c r="F778" s="1"/>
    </row>
    <row r="779" spans="3:6">
      <c r="C779" s="1"/>
      <c r="D779" s="1"/>
      <c r="E779" s="1"/>
      <c r="F779" s="1"/>
    </row>
    <row r="780" spans="3:6">
      <c r="C780" s="1"/>
      <c r="D780" s="1"/>
      <c r="E780" s="1"/>
      <c r="F780" s="1"/>
    </row>
    <row r="781" spans="3:6">
      <c r="C781" s="1"/>
      <c r="D781" s="1"/>
      <c r="E781" s="1"/>
      <c r="F781" s="1"/>
    </row>
    <row r="782" spans="3:6">
      <c r="C782" s="1"/>
      <c r="D782" s="1"/>
      <c r="E782" s="1"/>
      <c r="F782" s="1"/>
    </row>
    <row r="783" spans="3:6">
      <c r="C783" s="1"/>
      <c r="D783" s="1"/>
      <c r="E783" s="1"/>
      <c r="F783" s="1"/>
    </row>
    <row r="784" spans="3:6">
      <c r="C784" s="1"/>
      <c r="D784" s="1"/>
      <c r="E784" s="1"/>
      <c r="F784" s="1"/>
    </row>
    <row r="785" spans="2:6">
      <c r="C785" s="1"/>
      <c r="D785" s="1"/>
      <c r="E785" s="1"/>
      <c r="F785" s="1"/>
    </row>
    <row r="786" spans="2:6">
      <c r="C786" s="1"/>
      <c r="D786" s="1"/>
      <c r="E786" s="1"/>
      <c r="F786" s="1"/>
    </row>
    <row r="787" spans="2:6">
      <c r="C787" s="1"/>
      <c r="D787" s="1"/>
      <c r="E787" s="1"/>
      <c r="F787" s="1"/>
    </row>
    <row r="788" spans="2:6">
      <c r="C788" s="1"/>
      <c r="D788" s="1"/>
      <c r="E788" s="1"/>
      <c r="F788" s="1"/>
    </row>
    <row r="789" spans="2:6">
      <c r="C789" s="1"/>
      <c r="D789" s="1"/>
      <c r="E789" s="1"/>
      <c r="F789" s="1"/>
    </row>
    <row r="790" spans="2:6">
      <c r="C790" s="1"/>
      <c r="D790" s="1"/>
      <c r="E790" s="1"/>
      <c r="F790" s="1"/>
    </row>
    <row r="791" spans="2:6">
      <c r="C791" s="1"/>
      <c r="D791" s="1"/>
      <c r="E791" s="1"/>
      <c r="F791" s="1"/>
    </row>
    <row r="792" spans="2:6">
      <c r="C792" s="1"/>
      <c r="D792" s="1"/>
      <c r="E792" s="1"/>
      <c r="F792" s="1"/>
    </row>
    <row r="793" spans="2:6">
      <c r="C793" s="1"/>
      <c r="D793" s="1"/>
      <c r="E793" s="1"/>
      <c r="F793" s="1"/>
    </row>
    <row r="794" spans="2:6">
      <c r="B794" s="41"/>
      <c r="C794" s="1"/>
      <c r="D794" s="1"/>
      <c r="E794" s="1"/>
      <c r="F794" s="1"/>
    </row>
    <row r="795" spans="2:6">
      <c r="B795" s="41"/>
      <c r="C795" s="1"/>
      <c r="D795" s="1"/>
      <c r="E795" s="1"/>
      <c r="F795" s="1"/>
    </row>
    <row r="796" spans="2:6">
      <c r="B796" s="3"/>
      <c r="C796" s="1"/>
      <c r="D796" s="1"/>
      <c r="E796" s="1"/>
      <c r="F796" s="1"/>
    </row>
    <row r="797" spans="2:6">
      <c r="C797" s="1"/>
      <c r="D797" s="1"/>
      <c r="E797" s="1"/>
      <c r="F797" s="1"/>
    </row>
    <row r="798" spans="2:6">
      <c r="C798" s="1"/>
      <c r="D798" s="1"/>
      <c r="E798" s="1"/>
      <c r="F798" s="1"/>
    </row>
    <row r="799" spans="2:6">
      <c r="C799" s="1"/>
      <c r="D799" s="1"/>
      <c r="E799" s="1"/>
      <c r="F799" s="1"/>
    </row>
    <row r="800" spans="2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  <row r="804" spans="3:6">
      <c r="C804" s="1"/>
      <c r="D804" s="1"/>
      <c r="E804" s="1"/>
      <c r="F804" s="1"/>
    </row>
    <row r="805" spans="3:6">
      <c r="C805" s="1"/>
      <c r="D805" s="1"/>
      <c r="E805" s="1"/>
      <c r="F805" s="1"/>
    </row>
    <row r="806" spans="3:6">
      <c r="C806" s="1"/>
      <c r="D806" s="1"/>
      <c r="E806" s="1"/>
      <c r="F806" s="1"/>
    </row>
    <row r="807" spans="3:6">
      <c r="C807" s="1"/>
      <c r="D807" s="1"/>
      <c r="E807" s="1"/>
      <c r="F807" s="1"/>
    </row>
    <row r="808" spans="3:6">
      <c r="C808" s="1"/>
      <c r="D808" s="1"/>
      <c r="E808" s="1"/>
      <c r="F808" s="1"/>
    </row>
    <row r="809" spans="3:6">
      <c r="C809" s="1"/>
      <c r="D809" s="1"/>
      <c r="E809" s="1"/>
      <c r="F809" s="1"/>
    </row>
    <row r="810" spans="3:6">
      <c r="C810" s="1"/>
      <c r="D810" s="1"/>
      <c r="E810" s="1"/>
      <c r="F810" s="1"/>
    </row>
    <row r="811" spans="3:6">
      <c r="C811" s="1"/>
      <c r="D811" s="1"/>
      <c r="E811" s="1"/>
      <c r="F811" s="1"/>
    </row>
    <row r="812" spans="3:6">
      <c r="C812" s="1"/>
      <c r="D812" s="1"/>
      <c r="E812" s="1"/>
      <c r="F812" s="1"/>
    </row>
    <row r="813" spans="3:6">
      <c r="C813" s="1"/>
      <c r="D813" s="1"/>
      <c r="E813" s="1"/>
      <c r="F813" s="1"/>
    </row>
    <row r="814" spans="3:6">
      <c r="C814" s="1"/>
      <c r="D814" s="1"/>
      <c r="E814" s="1"/>
      <c r="F814" s="1"/>
    </row>
    <row r="815" spans="3:6">
      <c r="C815" s="1"/>
      <c r="D815" s="1"/>
      <c r="E815" s="1"/>
      <c r="F815" s="1"/>
    </row>
    <row r="816" spans="3:6">
      <c r="C816" s="1"/>
      <c r="D816" s="1"/>
      <c r="E816" s="1"/>
      <c r="F816" s="1"/>
    </row>
    <row r="817" spans="3:6">
      <c r="C817" s="1"/>
      <c r="D817" s="1"/>
      <c r="E817" s="1"/>
      <c r="F817" s="1"/>
    </row>
    <row r="818" spans="3:6">
      <c r="C818" s="1"/>
      <c r="D818" s="1"/>
      <c r="E818" s="1"/>
      <c r="F818" s="1"/>
    </row>
    <row r="819" spans="3:6">
      <c r="C819" s="1"/>
      <c r="D819" s="1"/>
      <c r="E819" s="1"/>
      <c r="F819" s="1"/>
    </row>
    <row r="820" spans="3:6">
      <c r="C820" s="1"/>
      <c r="D820" s="1"/>
      <c r="E820" s="1"/>
      <c r="F820" s="1"/>
    </row>
    <row r="821" spans="3:6">
      <c r="C821" s="1"/>
      <c r="D821" s="1"/>
      <c r="E821" s="1"/>
      <c r="F821" s="1"/>
    </row>
    <row r="822" spans="3:6">
      <c r="C822" s="1"/>
      <c r="D822" s="1"/>
      <c r="E822" s="1"/>
      <c r="F822" s="1"/>
    </row>
    <row r="823" spans="3:6">
      <c r="C823" s="1"/>
      <c r="D823" s="1"/>
      <c r="E823" s="1"/>
      <c r="F823" s="1"/>
    </row>
    <row r="824" spans="3:6">
      <c r="C824" s="1"/>
      <c r="D824" s="1"/>
      <c r="E824" s="1"/>
      <c r="F824" s="1"/>
    </row>
    <row r="825" spans="3:6">
      <c r="C825" s="1"/>
      <c r="D825" s="1"/>
      <c r="E825" s="1"/>
      <c r="F825" s="1"/>
    </row>
    <row r="826" spans="3:6">
      <c r="C826" s="1"/>
      <c r="D826" s="1"/>
      <c r="E826" s="1"/>
      <c r="F826" s="1"/>
    </row>
    <row r="827" spans="3:6">
      <c r="C827" s="1"/>
      <c r="D827" s="1"/>
      <c r="E827" s="1"/>
      <c r="F827" s="1"/>
    </row>
    <row r="828" spans="3:6">
      <c r="C828" s="1"/>
      <c r="D828" s="1"/>
      <c r="E828" s="1"/>
      <c r="F828" s="1"/>
    </row>
  </sheetData>
  <sheetProtection sheet="1" objects="1" scenarios="1"/>
  <mergeCells count="3">
    <mergeCell ref="B6:U6"/>
    <mergeCell ref="B7:U7"/>
    <mergeCell ref="B358:K358"/>
  </mergeCells>
  <phoneticPr fontId="5" type="noConversion"/>
  <conditionalFormatting sqref="B12:B350">
    <cfRule type="cellIs" dxfId="55" priority="2" operator="equal">
      <formula>"NR3"</formula>
    </cfRule>
  </conditionalFormatting>
  <conditionalFormatting sqref="B12:B350">
    <cfRule type="containsText" dxfId="54" priority="1" operator="containsText" text="הפרשה ">
      <formula>NOT(ISERROR(SEARCH("הפרשה ",B12)))</formula>
    </cfRule>
  </conditionalFormatting>
  <dataValidations count="6">
    <dataValidation allowBlank="1" showInputMessage="1" showErrorMessage="1" sqref="H2 B34 Q9 B36 B356 B358"/>
    <dataValidation type="list" allowBlank="1" showInputMessage="1" showErrorMessage="1" sqref="I12:I35 I37:I357 I359:I826">
      <formula1>#REF!</formula1>
    </dataValidation>
    <dataValidation type="list" allowBlank="1" showInputMessage="1" showErrorMessage="1" sqref="G554:G826">
      <formula1>#REF!</formula1>
    </dataValidation>
    <dataValidation type="list" allowBlank="1" showInputMessage="1" showErrorMessage="1" sqref="E12:E35 E359:E820 E37:E357">
      <formula1>#REF!</formula1>
    </dataValidation>
    <dataValidation type="list" allowBlank="1" showInputMessage="1" showErrorMessage="1" sqref="G12:G35 G359:G553 G37:G357">
      <formula1>#REF!</formula1>
    </dataValidation>
    <dataValidation type="list" allowBlank="1" showInputMessage="1" showErrorMessage="1" sqref="L12:L826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O5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3.85546875" style="2" bestFit="1" customWidth="1"/>
    <col min="3" max="3" width="50.42578125" style="2" bestFit="1" customWidth="1"/>
    <col min="4" max="4" width="9.7109375" style="2" bestFit="1" customWidth="1"/>
    <col min="5" max="5" width="8" style="2" bestFit="1" customWidth="1"/>
    <col min="6" max="6" width="12" style="2" bestFit="1" customWidth="1"/>
    <col min="7" max="7" width="44.7109375" style="2" bestFit="1" customWidth="1"/>
    <col min="8" max="8" width="12.28515625" style="1" bestFit="1" customWidth="1"/>
    <col min="9" max="9" width="13.140625" style="1" bestFit="1" customWidth="1"/>
    <col min="10" max="10" width="10.7109375" style="1" bestFit="1" customWidth="1"/>
    <col min="11" max="11" width="8.28515625" style="1" bestFit="1" customWidth="1"/>
    <col min="12" max="12" width="11.28515625" style="1" bestFit="1" customWidth="1"/>
    <col min="13" max="13" width="9" style="1" bestFit="1" customWidth="1"/>
    <col min="14" max="14" width="9.7109375" style="1" customWidth="1"/>
    <col min="15" max="15" width="10.42578125" style="1" bestFit="1" customWidth="1"/>
    <col min="16" max="16384" width="9.140625" style="1"/>
  </cols>
  <sheetData>
    <row r="1" spans="2:15">
      <c r="B1" s="46" t="s">
        <v>142</v>
      </c>
      <c r="C1" s="67" t="s" vm="1">
        <v>225</v>
      </c>
    </row>
    <row r="2" spans="2:15">
      <c r="B2" s="46" t="s">
        <v>141</v>
      </c>
      <c r="C2" s="67" t="s">
        <v>226</v>
      </c>
    </row>
    <row r="3" spans="2:15">
      <c r="B3" s="46" t="s">
        <v>143</v>
      </c>
      <c r="C3" s="67" t="s">
        <v>227</v>
      </c>
    </row>
    <row r="4" spans="2:15">
      <c r="B4" s="46" t="s">
        <v>144</v>
      </c>
      <c r="C4" s="67">
        <v>2145</v>
      </c>
    </row>
    <row r="6" spans="2:15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15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</row>
    <row r="8" spans="2:15" s="3" customFormat="1" ht="78.75">
      <c r="B8" s="21" t="s">
        <v>111</v>
      </c>
      <c r="C8" s="29" t="s">
        <v>44</v>
      </c>
      <c r="D8" s="29" t="s">
        <v>115</v>
      </c>
      <c r="E8" s="29" t="s">
        <v>186</v>
      </c>
      <c r="F8" s="29" t="s">
        <v>113</v>
      </c>
      <c r="G8" s="29" t="s">
        <v>65</v>
      </c>
      <c r="H8" s="29" t="s">
        <v>99</v>
      </c>
      <c r="I8" s="12" t="s">
        <v>201</v>
      </c>
      <c r="J8" s="12" t="s">
        <v>200</v>
      </c>
      <c r="K8" s="29" t="s">
        <v>215</v>
      </c>
      <c r="L8" s="12" t="s">
        <v>61</v>
      </c>
      <c r="M8" s="12" t="s">
        <v>58</v>
      </c>
      <c r="N8" s="12" t="s">
        <v>145</v>
      </c>
      <c r="O8" s="13" t="s">
        <v>147</v>
      </c>
    </row>
    <row r="9" spans="2:15" s="3" customFormat="1" ht="24" customHeight="1">
      <c r="B9" s="14"/>
      <c r="C9" s="15"/>
      <c r="D9" s="15"/>
      <c r="E9" s="15"/>
      <c r="F9" s="15"/>
      <c r="G9" s="15"/>
      <c r="H9" s="15"/>
      <c r="I9" s="15" t="s">
        <v>208</v>
      </c>
      <c r="J9" s="15"/>
      <c r="K9" s="15" t="s">
        <v>204</v>
      </c>
      <c r="L9" s="15" t="s">
        <v>204</v>
      </c>
      <c r="M9" s="15" t="s">
        <v>19</v>
      </c>
      <c r="N9" s="15" t="s">
        <v>19</v>
      </c>
      <c r="O9" s="16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68" t="s">
        <v>30</v>
      </c>
      <c r="C11" s="69"/>
      <c r="D11" s="69"/>
      <c r="E11" s="69"/>
      <c r="F11" s="69"/>
      <c r="G11" s="69"/>
      <c r="H11" s="69"/>
      <c r="I11" s="77"/>
      <c r="J11" s="79"/>
      <c r="K11" s="77">
        <v>15.908233031000002</v>
      </c>
      <c r="L11" s="77">
        <f>L12+L136</f>
        <v>132672.19093054201</v>
      </c>
      <c r="M11" s="69"/>
      <c r="N11" s="78">
        <f t="shared" ref="N11:N44" si="0">L11/$L$11</f>
        <v>1</v>
      </c>
      <c r="O11" s="78">
        <f>L11/'סכום נכסי הקרן'!$C$42</f>
        <v>0.18240526334384716</v>
      </c>
    </row>
    <row r="12" spans="2:15">
      <c r="B12" s="70" t="s">
        <v>195</v>
      </c>
      <c r="C12" s="71"/>
      <c r="D12" s="71"/>
      <c r="E12" s="71"/>
      <c r="F12" s="71"/>
      <c r="G12" s="71"/>
      <c r="H12" s="71"/>
      <c r="I12" s="80"/>
      <c r="J12" s="82"/>
      <c r="K12" s="80">
        <v>1.2989945930000002</v>
      </c>
      <c r="L12" s="80">
        <f>L13+L46+L94</f>
        <v>74975.045240530017</v>
      </c>
      <c r="M12" s="71"/>
      <c r="N12" s="81">
        <f t="shared" si="0"/>
        <v>0.56511500047347352</v>
      </c>
      <c r="O12" s="81">
        <f>L12/'סכום נכסי הקרן'!$C$42</f>
        <v>0.10307995048092224</v>
      </c>
    </row>
    <row r="13" spans="2:15">
      <c r="B13" s="89" t="s">
        <v>1118</v>
      </c>
      <c r="C13" s="71"/>
      <c r="D13" s="71"/>
      <c r="E13" s="71"/>
      <c r="F13" s="71"/>
      <c r="G13" s="71"/>
      <c r="H13" s="71"/>
      <c r="I13" s="80"/>
      <c r="J13" s="82"/>
      <c r="K13" s="80">
        <v>1.2989945930000002</v>
      </c>
      <c r="L13" s="80">
        <v>48257.788771811014</v>
      </c>
      <c r="M13" s="71"/>
      <c r="N13" s="81">
        <f t="shared" si="0"/>
        <v>0.3637370305965284</v>
      </c>
      <c r="O13" s="81">
        <f>L13/'סכום נכסי הקרן'!$C$42</f>
        <v>6.6347548853868746E-2</v>
      </c>
    </row>
    <row r="14" spans="2:15">
      <c r="B14" s="76" t="s">
        <v>1119</v>
      </c>
      <c r="C14" s="73" t="s">
        <v>1120</v>
      </c>
      <c r="D14" s="86" t="s">
        <v>116</v>
      </c>
      <c r="E14" s="86" t="s">
        <v>309</v>
      </c>
      <c r="F14" s="73" t="s">
        <v>1121</v>
      </c>
      <c r="G14" s="86" t="s">
        <v>152</v>
      </c>
      <c r="H14" s="86" t="s">
        <v>129</v>
      </c>
      <c r="I14" s="83">
        <v>8814.8634170000023</v>
      </c>
      <c r="J14" s="85">
        <v>20100</v>
      </c>
      <c r="K14" s="73"/>
      <c r="L14" s="83">
        <v>1771.7875485420002</v>
      </c>
      <c r="M14" s="84">
        <v>1.726131411882035E-4</v>
      </c>
      <c r="N14" s="84">
        <f t="shared" si="0"/>
        <v>1.3354626437650266E-2</v>
      </c>
      <c r="O14" s="84">
        <f>L14/'סכום נכסי הקרן'!$C$42</f>
        <v>2.4359541522183002E-3</v>
      </c>
    </row>
    <row r="15" spans="2:15">
      <c r="B15" s="76" t="s">
        <v>1122</v>
      </c>
      <c r="C15" s="73" t="s">
        <v>1123</v>
      </c>
      <c r="D15" s="86" t="s">
        <v>116</v>
      </c>
      <c r="E15" s="86" t="s">
        <v>309</v>
      </c>
      <c r="F15" s="73" t="s">
        <v>671</v>
      </c>
      <c r="G15" s="86" t="s">
        <v>481</v>
      </c>
      <c r="H15" s="86" t="s">
        <v>129</v>
      </c>
      <c r="I15" s="83">
        <v>256897.30016000007</v>
      </c>
      <c r="J15" s="85">
        <v>1212</v>
      </c>
      <c r="K15" s="73"/>
      <c r="L15" s="83">
        <v>3113.5952779440004</v>
      </c>
      <c r="M15" s="84">
        <v>2.0061463437976996E-4</v>
      </c>
      <c r="N15" s="84">
        <f t="shared" si="0"/>
        <v>2.3468333914633727E-2</v>
      </c>
      <c r="O15" s="84">
        <f>L15/'סכום נכסי הקרן'!$C$42</f>
        <v>4.2807476279401041E-3</v>
      </c>
    </row>
    <row r="16" spans="2:15">
      <c r="B16" s="76" t="s">
        <v>1124</v>
      </c>
      <c r="C16" s="73" t="s">
        <v>1125</v>
      </c>
      <c r="D16" s="86" t="s">
        <v>116</v>
      </c>
      <c r="E16" s="86" t="s">
        <v>309</v>
      </c>
      <c r="F16" s="73">
        <v>1760</v>
      </c>
      <c r="G16" s="86" t="s">
        <v>668</v>
      </c>
      <c r="H16" s="86" t="s">
        <v>129</v>
      </c>
      <c r="I16" s="83">
        <v>491.69511700000004</v>
      </c>
      <c r="J16" s="85">
        <v>42300</v>
      </c>
      <c r="K16" s="83">
        <v>1.2989945930000002</v>
      </c>
      <c r="L16" s="83">
        <v>209.28602928200004</v>
      </c>
      <c r="M16" s="84">
        <v>4.5982082913280143E-6</v>
      </c>
      <c r="N16" s="84">
        <f t="shared" si="0"/>
        <v>1.5774671980171621E-3</v>
      </c>
      <c r="O16" s="84">
        <f>L16/'סכום נכסי הקרן'!$C$42</f>
        <v>2.8773831967060114E-4</v>
      </c>
    </row>
    <row r="17" spans="2:15">
      <c r="B17" s="76" t="s">
        <v>1126</v>
      </c>
      <c r="C17" s="73" t="s">
        <v>1127</v>
      </c>
      <c r="D17" s="86" t="s">
        <v>116</v>
      </c>
      <c r="E17" s="86" t="s">
        <v>309</v>
      </c>
      <c r="F17" s="73" t="s">
        <v>394</v>
      </c>
      <c r="G17" s="86" t="s">
        <v>365</v>
      </c>
      <c r="H17" s="86" t="s">
        <v>129</v>
      </c>
      <c r="I17" s="83">
        <v>19022.399461000005</v>
      </c>
      <c r="J17" s="85">
        <v>3579</v>
      </c>
      <c r="K17" s="73"/>
      <c r="L17" s="83">
        <v>680.81167670700017</v>
      </c>
      <c r="M17" s="84">
        <v>1.5280449490744452E-4</v>
      </c>
      <c r="N17" s="84">
        <f t="shared" si="0"/>
        <v>5.1315326288945218E-3</v>
      </c>
      <c r="O17" s="84">
        <f>L17/'סכום נכסי הקרן'!$C$42</f>
        <v>9.3601856053104947E-4</v>
      </c>
    </row>
    <row r="18" spans="2:15">
      <c r="B18" s="76" t="s">
        <v>1128</v>
      </c>
      <c r="C18" s="73" t="s">
        <v>1129</v>
      </c>
      <c r="D18" s="86" t="s">
        <v>116</v>
      </c>
      <c r="E18" s="86" t="s">
        <v>309</v>
      </c>
      <c r="F18" s="73" t="s">
        <v>1130</v>
      </c>
      <c r="G18" s="86" t="s">
        <v>704</v>
      </c>
      <c r="H18" s="86" t="s">
        <v>129</v>
      </c>
      <c r="I18" s="83">
        <v>5839.0989120000004</v>
      </c>
      <c r="J18" s="85">
        <v>41690</v>
      </c>
      <c r="K18" s="73"/>
      <c r="L18" s="83">
        <v>2434.3203365270006</v>
      </c>
      <c r="M18" s="84">
        <v>1.3211130176185392E-4</v>
      </c>
      <c r="N18" s="84">
        <f t="shared" si="0"/>
        <v>1.8348384235257278E-2</v>
      </c>
      <c r="O18" s="84">
        <f>L18/'סכום נכסי הקרן'!$C$42</f>
        <v>3.3468418583661973E-3</v>
      </c>
    </row>
    <row r="19" spans="2:15">
      <c r="B19" s="76" t="s">
        <v>1131</v>
      </c>
      <c r="C19" s="73" t="s">
        <v>1132</v>
      </c>
      <c r="D19" s="86" t="s">
        <v>116</v>
      </c>
      <c r="E19" s="86" t="s">
        <v>309</v>
      </c>
      <c r="F19" s="73" t="s">
        <v>751</v>
      </c>
      <c r="G19" s="86" t="s">
        <v>657</v>
      </c>
      <c r="H19" s="86" t="s">
        <v>129</v>
      </c>
      <c r="I19" s="83">
        <v>1474.1621710000002</v>
      </c>
      <c r="J19" s="85">
        <v>154500</v>
      </c>
      <c r="K19" s="73"/>
      <c r="L19" s="83">
        <v>2277.5805538090008</v>
      </c>
      <c r="M19" s="84">
        <v>3.9046526499583229E-4</v>
      </c>
      <c r="N19" s="84">
        <f t="shared" si="0"/>
        <v>1.716697778060652E-2</v>
      </c>
      <c r="O19" s="84">
        <f>L19/'סכום נכסי הקרן'!$C$42</f>
        <v>3.1313471028895051E-3</v>
      </c>
    </row>
    <row r="20" spans="2:15">
      <c r="B20" s="76" t="s">
        <v>1133</v>
      </c>
      <c r="C20" s="73" t="s">
        <v>1134</v>
      </c>
      <c r="D20" s="86" t="s">
        <v>116</v>
      </c>
      <c r="E20" s="86" t="s">
        <v>309</v>
      </c>
      <c r="F20" s="73" t="s">
        <v>400</v>
      </c>
      <c r="G20" s="86" t="s">
        <v>365</v>
      </c>
      <c r="H20" s="86" t="s">
        <v>129</v>
      </c>
      <c r="I20" s="83">
        <v>45847.098860000006</v>
      </c>
      <c r="J20" s="85">
        <v>1568</v>
      </c>
      <c r="K20" s="73"/>
      <c r="L20" s="83">
        <v>718.88251012400019</v>
      </c>
      <c r="M20" s="84">
        <v>1.2017900097632418E-4</v>
      </c>
      <c r="N20" s="84">
        <f t="shared" si="0"/>
        <v>5.4184867611054783E-3</v>
      </c>
      <c r="O20" s="84">
        <f>L20/'סכום נכסי הקרן'!$C$42</f>
        <v>9.8836050458459414E-4</v>
      </c>
    </row>
    <row r="21" spans="2:15">
      <c r="B21" s="76" t="s">
        <v>1135</v>
      </c>
      <c r="C21" s="73" t="s">
        <v>1136</v>
      </c>
      <c r="D21" s="86" t="s">
        <v>116</v>
      </c>
      <c r="E21" s="86" t="s">
        <v>309</v>
      </c>
      <c r="F21" s="73" t="s">
        <v>1137</v>
      </c>
      <c r="G21" s="86" t="s">
        <v>123</v>
      </c>
      <c r="H21" s="86" t="s">
        <v>129</v>
      </c>
      <c r="I21" s="83">
        <v>4485.5049319999998</v>
      </c>
      <c r="J21" s="85">
        <v>2557</v>
      </c>
      <c r="K21" s="73"/>
      <c r="L21" s="83">
        <v>114.69436111600002</v>
      </c>
      <c r="M21" s="84">
        <v>2.5329041602861324E-5</v>
      </c>
      <c r="N21" s="84">
        <f t="shared" si="0"/>
        <v>8.6449436247002258E-4</v>
      </c>
      <c r="O21" s="84">
        <f>L21/'סכום נכסי הקרן'!$C$42</f>
        <v>1.5768832184561571E-4</v>
      </c>
    </row>
    <row r="22" spans="2:15">
      <c r="B22" s="76" t="s">
        <v>1138</v>
      </c>
      <c r="C22" s="73" t="s">
        <v>1139</v>
      </c>
      <c r="D22" s="86" t="s">
        <v>116</v>
      </c>
      <c r="E22" s="86" t="s">
        <v>309</v>
      </c>
      <c r="F22" s="73" t="s">
        <v>1140</v>
      </c>
      <c r="G22" s="86" t="s">
        <v>152</v>
      </c>
      <c r="H22" s="86" t="s">
        <v>129</v>
      </c>
      <c r="I22" s="83">
        <v>140819.24684100001</v>
      </c>
      <c r="J22" s="85">
        <v>1365</v>
      </c>
      <c r="K22" s="73"/>
      <c r="L22" s="83">
        <v>1922.1827193890001</v>
      </c>
      <c r="M22" s="84">
        <v>2.9729924766420604E-4</v>
      </c>
      <c r="N22" s="84">
        <f t="shared" si="0"/>
        <v>1.4488211176035543E-2</v>
      </c>
      <c r="O22" s="84">
        <f>L22/'סכום נכסי הקרן'!$C$42</f>
        <v>2.6427259749460326E-3</v>
      </c>
    </row>
    <row r="23" spans="2:15">
      <c r="B23" s="76" t="s">
        <v>1141</v>
      </c>
      <c r="C23" s="73" t="s">
        <v>1142</v>
      </c>
      <c r="D23" s="86" t="s">
        <v>116</v>
      </c>
      <c r="E23" s="86" t="s">
        <v>309</v>
      </c>
      <c r="F23" s="73" t="s">
        <v>485</v>
      </c>
      <c r="G23" s="86" t="s">
        <v>153</v>
      </c>
      <c r="H23" s="86" t="s">
        <v>129</v>
      </c>
      <c r="I23" s="83">
        <v>465466.35148800007</v>
      </c>
      <c r="J23" s="85">
        <v>398</v>
      </c>
      <c r="K23" s="73"/>
      <c r="L23" s="83">
        <v>1852.5560789220003</v>
      </c>
      <c r="M23" s="84">
        <v>1.6831269189619292E-4</v>
      </c>
      <c r="N23" s="84">
        <f t="shared" si="0"/>
        <v>1.3963409105770106E-2</v>
      </c>
      <c r="O23" s="84">
        <f>L23/'סכום נכסי הקרן'!$C$42</f>
        <v>2.5469993151158695E-3</v>
      </c>
    </row>
    <row r="24" spans="2:15">
      <c r="B24" s="76" t="s">
        <v>1143</v>
      </c>
      <c r="C24" s="73" t="s">
        <v>1144</v>
      </c>
      <c r="D24" s="86" t="s">
        <v>116</v>
      </c>
      <c r="E24" s="86" t="s">
        <v>309</v>
      </c>
      <c r="F24" s="73" t="s">
        <v>1145</v>
      </c>
      <c r="G24" s="86" t="s">
        <v>319</v>
      </c>
      <c r="H24" s="86" t="s">
        <v>129</v>
      </c>
      <c r="I24" s="83">
        <v>11437.285236000002</v>
      </c>
      <c r="J24" s="85">
        <v>7108</v>
      </c>
      <c r="K24" s="73"/>
      <c r="L24" s="83">
        <v>812.96223455500012</v>
      </c>
      <c r="M24" s="84">
        <v>1.1399661792220956E-4</v>
      </c>
      <c r="N24" s="84">
        <f t="shared" si="0"/>
        <v>6.1276008849556951E-3</v>
      </c>
      <c r="O24" s="84">
        <f>L24/'סכום נכסי הקרן'!$C$42</f>
        <v>1.1177066530863344E-3</v>
      </c>
    </row>
    <row r="25" spans="2:15">
      <c r="B25" s="76" t="s">
        <v>1146</v>
      </c>
      <c r="C25" s="73" t="s">
        <v>1147</v>
      </c>
      <c r="D25" s="86" t="s">
        <v>116</v>
      </c>
      <c r="E25" s="86" t="s">
        <v>309</v>
      </c>
      <c r="F25" s="73" t="s">
        <v>361</v>
      </c>
      <c r="G25" s="86" t="s">
        <v>319</v>
      </c>
      <c r="H25" s="86" t="s">
        <v>129</v>
      </c>
      <c r="I25" s="83">
        <v>171912.04747200003</v>
      </c>
      <c r="J25" s="85">
        <v>924</v>
      </c>
      <c r="K25" s="73"/>
      <c r="L25" s="83">
        <v>1588.4673186380003</v>
      </c>
      <c r="M25" s="84">
        <v>1.4768860635696926E-4</v>
      </c>
      <c r="N25" s="84">
        <f t="shared" si="0"/>
        <v>1.1972873195933065E-2</v>
      </c>
      <c r="O25" s="84">
        <f>L25/'סכום נכסי הקרן'!$C$42</f>
        <v>2.1839150882866595E-3</v>
      </c>
    </row>
    <row r="26" spans="2:15">
      <c r="B26" s="76" t="s">
        <v>1148</v>
      </c>
      <c r="C26" s="73" t="s">
        <v>1149</v>
      </c>
      <c r="D26" s="86" t="s">
        <v>116</v>
      </c>
      <c r="E26" s="86" t="s">
        <v>309</v>
      </c>
      <c r="F26" s="73" t="s">
        <v>518</v>
      </c>
      <c r="G26" s="86" t="s">
        <v>425</v>
      </c>
      <c r="H26" s="86" t="s">
        <v>129</v>
      </c>
      <c r="I26" s="83">
        <v>40084.956081000004</v>
      </c>
      <c r="J26" s="85">
        <v>1589</v>
      </c>
      <c r="K26" s="73"/>
      <c r="L26" s="83">
        <v>636.94995212200013</v>
      </c>
      <c r="M26" s="84">
        <v>1.5648817889890316E-4</v>
      </c>
      <c r="N26" s="84">
        <f t="shared" si="0"/>
        <v>4.8009303807718309E-3</v>
      </c>
      <c r="O26" s="84">
        <f>L26/'סכום נכסי הקרן'!$C$42</f>
        <v>8.7571497040016223E-4</v>
      </c>
    </row>
    <row r="27" spans="2:15">
      <c r="B27" s="76" t="s">
        <v>1150</v>
      </c>
      <c r="C27" s="73" t="s">
        <v>1151</v>
      </c>
      <c r="D27" s="86" t="s">
        <v>116</v>
      </c>
      <c r="E27" s="86" t="s">
        <v>309</v>
      </c>
      <c r="F27" s="73" t="s">
        <v>1152</v>
      </c>
      <c r="G27" s="86" t="s">
        <v>425</v>
      </c>
      <c r="H27" s="86" t="s">
        <v>129</v>
      </c>
      <c r="I27" s="83">
        <v>30220.466805000004</v>
      </c>
      <c r="J27" s="85">
        <v>2145</v>
      </c>
      <c r="K27" s="73"/>
      <c r="L27" s="83">
        <v>648.22901296400016</v>
      </c>
      <c r="M27" s="84">
        <v>1.4096762651496286E-4</v>
      </c>
      <c r="N27" s="84">
        <f t="shared" si="0"/>
        <v>4.8859448873002182E-3</v>
      </c>
      <c r="O27" s="84">
        <f>L27/'סכום נכסי הקרן'!$C$42</f>
        <v>8.9122206385151988E-4</v>
      </c>
    </row>
    <row r="28" spans="2:15">
      <c r="B28" s="76" t="s">
        <v>1153</v>
      </c>
      <c r="C28" s="73" t="s">
        <v>1154</v>
      </c>
      <c r="D28" s="86" t="s">
        <v>116</v>
      </c>
      <c r="E28" s="86" t="s">
        <v>309</v>
      </c>
      <c r="F28" s="73" t="s">
        <v>1155</v>
      </c>
      <c r="G28" s="86" t="s">
        <v>1156</v>
      </c>
      <c r="H28" s="86" t="s">
        <v>129</v>
      </c>
      <c r="I28" s="83">
        <v>9852.3464720000011</v>
      </c>
      <c r="J28" s="85">
        <v>6375</v>
      </c>
      <c r="K28" s="73"/>
      <c r="L28" s="83">
        <v>628.08708726600014</v>
      </c>
      <c r="M28" s="84">
        <v>9.1852733436370367E-5</v>
      </c>
      <c r="N28" s="84">
        <f t="shared" si="0"/>
        <v>4.7341276484596769E-3</v>
      </c>
      <c r="O28" s="84">
        <f>L28/'סכום נכסי הקרן'!$C$42</f>
        <v>8.6352980042067519E-4</v>
      </c>
    </row>
    <row r="29" spans="2:15">
      <c r="B29" s="76" t="s">
        <v>1157</v>
      </c>
      <c r="C29" s="73" t="s">
        <v>1158</v>
      </c>
      <c r="D29" s="86" t="s">
        <v>116</v>
      </c>
      <c r="E29" s="86" t="s">
        <v>309</v>
      </c>
      <c r="F29" s="73" t="s">
        <v>880</v>
      </c>
      <c r="G29" s="86" t="s">
        <v>881</v>
      </c>
      <c r="H29" s="86" t="s">
        <v>129</v>
      </c>
      <c r="I29" s="83">
        <v>16959.927760000002</v>
      </c>
      <c r="J29" s="85">
        <v>3100</v>
      </c>
      <c r="K29" s="73"/>
      <c r="L29" s="83">
        <v>525.75776056500013</v>
      </c>
      <c r="M29" s="84">
        <v>1.54775486094881E-5</v>
      </c>
      <c r="N29" s="84">
        <f t="shared" si="0"/>
        <v>3.9628331821266937E-3</v>
      </c>
      <c r="O29" s="84">
        <f>L29/'סכום נכסי הקרן'!$C$42</f>
        <v>7.2284163017355537E-4</v>
      </c>
    </row>
    <row r="30" spans="2:15">
      <c r="B30" s="76" t="s">
        <v>1159</v>
      </c>
      <c r="C30" s="73" t="s">
        <v>1160</v>
      </c>
      <c r="D30" s="86" t="s">
        <v>116</v>
      </c>
      <c r="E30" s="86" t="s">
        <v>309</v>
      </c>
      <c r="F30" s="73" t="s">
        <v>332</v>
      </c>
      <c r="G30" s="86" t="s">
        <v>319</v>
      </c>
      <c r="H30" s="86" t="s">
        <v>129</v>
      </c>
      <c r="I30" s="83">
        <v>244700.61450400003</v>
      </c>
      <c r="J30" s="85">
        <v>1508</v>
      </c>
      <c r="K30" s="73"/>
      <c r="L30" s="83">
        <v>3690.0852667130002</v>
      </c>
      <c r="M30" s="84">
        <v>1.6842266307668549E-4</v>
      </c>
      <c r="N30" s="84">
        <f t="shared" si="0"/>
        <v>2.7813554904244205E-2</v>
      </c>
      <c r="O30" s="84">
        <f>L30/'סכום נכסי הקרן'!$C$42</f>
        <v>5.0733388068372152E-3</v>
      </c>
    </row>
    <row r="31" spans="2:15">
      <c r="B31" s="76" t="s">
        <v>1161</v>
      </c>
      <c r="C31" s="73" t="s">
        <v>1162</v>
      </c>
      <c r="D31" s="86" t="s">
        <v>116</v>
      </c>
      <c r="E31" s="86" t="s">
        <v>309</v>
      </c>
      <c r="F31" s="73" t="s">
        <v>452</v>
      </c>
      <c r="G31" s="86" t="s">
        <v>365</v>
      </c>
      <c r="H31" s="86" t="s">
        <v>129</v>
      </c>
      <c r="I31" s="83">
        <v>114379.88145000002</v>
      </c>
      <c r="J31" s="85">
        <v>638.5</v>
      </c>
      <c r="K31" s="73"/>
      <c r="L31" s="83">
        <v>730.31554307700003</v>
      </c>
      <c r="M31" s="84">
        <v>1.4070065956547071E-4</v>
      </c>
      <c r="N31" s="84">
        <f t="shared" si="0"/>
        <v>5.504661813110049E-3</v>
      </c>
      <c r="O31" s="84">
        <f>L31/'סכום נכסי הקרן'!$C$42</f>
        <v>1.0040792876391577E-3</v>
      </c>
    </row>
    <row r="32" spans="2:15">
      <c r="B32" s="76" t="s">
        <v>1163</v>
      </c>
      <c r="C32" s="73" t="s">
        <v>1164</v>
      </c>
      <c r="D32" s="86" t="s">
        <v>116</v>
      </c>
      <c r="E32" s="86" t="s">
        <v>309</v>
      </c>
      <c r="F32" s="73" t="s">
        <v>553</v>
      </c>
      <c r="G32" s="86" t="s">
        <v>319</v>
      </c>
      <c r="H32" s="86" t="s">
        <v>129</v>
      </c>
      <c r="I32" s="83">
        <v>40372.540274000006</v>
      </c>
      <c r="J32" s="85">
        <v>6074</v>
      </c>
      <c r="K32" s="73"/>
      <c r="L32" s="83">
        <v>2452.2280962250006</v>
      </c>
      <c r="M32" s="84">
        <v>1.5897937439941025E-4</v>
      </c>
      <c r="N32" s="84">
        <f t="shared" si="0"/>
        <v>1.8483361728071693E-2</v>
      </c>
      <c r="O32" s="84">
        <f>L32/'סכום נכסי הקרן'!$C$42</f>
        <v>3.3714624634885028E-3</v>
      </c>
    </row>
    <row r="33" spans="2:15">
      <c r="B33" s="76" t="s">
        <v>1165</v>
      </c>
      <c r="C33" s="73" t="s">
        <v>1166</v>
      </c>
      <c r="D33" s="86" t="s">
        <v>116</v>
      </c>
      <c r="E33" s="86" t="s">
        <v>309</v>
      </c>
      <c r="F33" s="73" t="s">
        <v>1167</v>
      </c>
      <c r="G33" s="86" t="s">
        <v>1168</v>
      </c>
      <c r="H33" s="86" t="s">
        <v>129</v>
      </c>
      <c r="I33" s="83">
        <v>20974.539645000001</v>
      </c>
      <c r="J33" s="85">
        <v>8060</v>
      </c>
      <c r="K33" s="73"/>
      <c r="L33" s="83">
        <v>1690.5478954050006</v>
      </c>
      <c r="M33" s="84">
        <v>3.375536155940029E-4</v>
      </c>
      <c r="N33" s="84">
        <f t="shared" si="0"/>
        <v>1.2742292740835603E-2</v>
      </c>
      <c r="O33" s="84">
        <f>L33/'סכום נכסי הקרן'!$C$42</f>
        <v>2.3242612629965102E-3</v>
      </c>
    </row>
    <row r="34" spans="2:15">
      <c r="B34" s="76" t="s">
        <v>1169</v>
      </c>
      <c r="C34" s="73" t="s">
        <v>1170</v>
      </c>
      <c r="D34" s="86" t="s">
        <v>116</v>
      </c>
      <c r="E34" s="86" t="s">
        <v>309</v>
      </c>
      <c r="F34" s="73" t="s">
        <v>1171</v>
      </c>
      <c r="G34" s="86" t="s">
        <v>1172</v>
      </c>
      <c r="H34" s="86" t="s">
        <v>129</v>
      </c>
      <c r="I34" s="83">
        <v>35209.226435000004</v>
      </c>
      <c r="J34" s="85">
        <v>5272</v>
      </c>
      <c r="K34" s="73"/>
      <c r="L34" s="83">
        <v>1856.2304176650002</v>
      </c>
      <c r="M34" s="84">
        <v>3.2536517161088901E-4</v>
      </c>
      <c r="N34" s="84">
        <f t="shared" si="0"/>
        <v>1.3991103973226719E-2</v>
      </c>
      <c r="O34" s="84">
        <f>L34/'סכום נכסי הקרן'!$C$42</f>
        <v>2.552051004707566E-3</v>
      </c>
    </row>
    <row r="35" spans="2:15">
      <c r="B35" s="76" t="s">
        <v>1173</v>
      </c>
      <c r="C35" s="73" t="s">
        <v>1174</v>
      </c>
      <c r="D35" s="86" t="s">
        <v>116</v>
      </c>
      <c r="E35" s="86" t="s">
        <v>309</v>
      </c>
      <c r="F35" s="73" t="s">
        <v>457</v>
      </c>
      <c r="G35" s="86" t="s">
        <v>365</v>
      </c>
      <c r="H35" s="86" t="s">
        <v>129</v>
      </c>
      <c r="I35" s="83">
        <v>9757.5811180000019</v>
      </c>
      <c r="J35" s="85">
        <v>11050</v>
      </c>
      <c r="K35" s="73"/>
      <c r="L35" s="83">
        <v>1078.2127136080003</v>
      </c>
      <c r="M35" s="84">
        <v>2.0568899555420349E-4</v>
      </c>
      <c r="N35" s="84">
        <f t="shared" si="0"/>
        <v>8.1268931043166227E-3</v>
      </c>
      <c r="O35" s="84">
        <f>L35/'סכום נכסי הקרן'!$C$42</f>
        <v>1.4823880768601691E-3</v>
      </c>
    </row>
    <row r="36" spans="2:15">
      <c r="B36" s="76" t="s">
        <v>1175</v>
      </c>
      <c r="C36" s="73" t="s">
        <v>1176</v>
      </c>
      <c r="D36" s="86" t="s">
        <v>116</v>
      </c>
      <c r="E36" s="86" t="s">
        <v>309</v>
      </c>
      <c r="F36" s="73" t="s">
        <v>1177</v>
      </c>
      <c r="G36" s="86" t="s">
        <v>1156</v>
      </c>
      <c r="H36" s="86" t="s">
        <v>129</v>
      </c>
      <c r="I36" s="83">
        <v>2105.4848059999999</v>
      </c>
      <c r="J36" s="85">
        <v>18040</v>
      </c>
      <c r="K36" s="73"/>
      <c r="L36" s="83">
        <v>379.82945901500005</v>
      </c>
      <c r="M36" s="84">
        <v>7.4950770142074644E-5</v>
      </c>
      <c r="N36" s="84">
        <f t="shared" si="0"/>
        <v>2.862916910853251E-3</v>
      </c>
      <c r="O36" s="84">
        <f>L36/'סכום נכסי הקרן'!$C$42</f>
        <v>5.2221111305574062E-4</v>
      </c>
    </row>
    <row r="37" spans="2:15">
      <c r="B37" s="76" t="s">
        <v>1178</v>
      </c>
      <c r="C37" s="73" t="s">
        <v>1179</v>
      </c>
      <c r="D37" s="86" t="s">
        <v>116</v>
      </c>
      <c r="E37" s="86" t="s">
        <v>309</v>
      </c>
      <c r="F37" s="73" t="s">
        <v>889</v>
      </c>
      <c r="G37" s="86" t="s">
        <v>154</v>
      </c>
      <c r="H37" s="86" t="s">
        <v>129</v>
      </c>
      <c r="I37" s="83">
        <v>1800.0694120000003</v>
      </c>
      <c r="J37" s="85">
        <v>77390</v>
      </c>
      <c r="K37" s="73"/>
      <c r="L37" s="83">
        <v>1393.073717707</v>
      </c>
      <c r="M37" s="84">
        <v>2.8694459941512109E-5</v>
      </c>
      <c r="N37" s="84">
        <f t="shared" si="0"/>
        <v>1.0500118434286783E-2</v>
      </c>
      <c r="O37" s="84">
        <f>L37/'סכום נכסי הקרן'!$C$42</f>
        <v>1.9152768681476647E-3</v>
      </c>
    </row>
    <row r="38" spans="2:15">
      <c r="B38" s="76" t="s">
        <v>1180</v>
      </c>
      <c r="C38" s="73" t="s">
        <v>1181</v>
      </c>
      <c r="D38" s="86" t="s">
        <v>116</v>
      </c>
      <c r="E38" s="86" t="s">
        <v>309</v>
      </c>
      <c r="F38" s="73" t="s">
        <v>1182</v>
      </c>
      <c r="G38" s="86" t="s">
        <v>319</v>
      </c>
      <c r="H38" s="86" t="s">
        <v>129</v>
      </c>
      <c r="I38" s="83">
        <v>227222.06327200003</v>
      </c>
      <c r="J38" s="85">
        <v>1830</v>
      </c>
      <c r="K38" s="73"/>
      <c r="L38" s="83">
        <v>4158.163757884</v>
      </c>
      <c r="M38" s="84">
        <v>1.7008936741637099E-4</v>
      </c>
      <c r="N38" s="84">
        <f t="shared" si="0"/>
        <v>3.1341637827183598E-2</v>
      </c>
      <c r="O38" s="84">
        <f>L38/'סכום נכסי הקרן'!$C$42</f>
        <v>5.7168797014949049E-3</v>
      </c>
    </row>
    <row r="39" spans="2:15">
      <c r="B39" s="76" t="s">
        <v>1183</v>
      </c>
      <c r="C39" s="73" t="s">
        <v>1184</v>
      </c>
      <c r="D39" s="86" t="s">
        <v>116</v>
      </c>
      <c r="E39" s="86" t="s">
        <v>309</v>
      </c>
      <c r="F39" s="73" t="s">
        <v>1185</v>
      </c>
      <c r="G39" s="86" t="s">
        <v>881</v>
      </c>
      <c r="H39" s="86" t="s">
        <v>129</v>
      </c>
      <c r="I39" s="83">
        <v>6028.0369210000008</v>
      </c>
      <c r="J39" s="85">
        <v>15800</v>
      </c>
      <c r="K39" s="73"/>
      <c r="L39" s="83">
        <v>952.42983346700021</v>
      </c>
      <c r="M39" s="84">
        <v>4.4218324254756172E-5</v>
      </c>
      <c r="N39" s="84">
        <f t="shared" si="0"/>
        <v>7.1788204203669676E-3</v>
      </c>
      <c r="O39" s="84">
        <f>L39/'סכום נכסי הקרן'!$C$42</f>
        <v>1.3094546292752242E-3</v>
      </c>
    </row>
    <row r="40" spans="2:15">
      <c r="B40" s="76" t="s">
        <v>1186</v>
      </c>
      <c r="C40" s="73" t="s">
        <v>1187</v>
      </c>
      <c r="D40" s="86" t="s">
        <v>116</v>
      </c>
      <c r="E40" s="86" t="s">
        <v>309</v>
      </c>
      <c r="F40" s="73" t="s">
        <v>379</v>
      </c>
      <c r="G40" s="86" t="s">
        <v>365</v>
      </c>
      <c r="H40" s="86" t="s">
        <v>129</v>
      </c>
      <c r="I40" s="83">
        <v>20308.622039000005</v>
      </c>
      <c r="J40" s="85">
        <v>15300</v>
      </c>
      <c r="K40" s="73"/>
      <c r="L40" s="83">
        <v>3107.2191720300007</v>
      </c>
      <c r="M40" s="84">
        <v>1.6746235542919948E-4</v>
      </c>
      <c r="N40" s="84">
        <f t="shared" si="0"/>
        <v>2.3420274815968974E-2</v>
      </c>
      <c r="O40" s="84">
        <f>L40/'סכום נכסי הקרן'!$C$42</f>
        <v>4.2719813953920925E-3</v>
      </c>
    </row>
    <row r="41" spans="2:15">
      <c r="B41" s="76" t="s">
        <v>1188</v>
      </c>
      <c r="C41" s="73" t="s">
        <v>1189</v>
      </c>
      <c r="D41" s="86" t="s">
        <v>116</v>
      </c>
      <c r="E41" s="86" t="s">
        <v>309</v>
      </c>
      <c r="F41" s="73" t="s">
        <v>477</v>
      </c>
      <c r="G41" s="86" t="s">
        <v>124</v>
      </c>
      <c r="H41" s="86" t="s">
        <v>129</v>
      </c>
      <c r="I41" s="83">
        <v>79485.931324000019</v>
      </c>
      <c r="J41" s="85">
        <v>2680</v>
      </c>
      <c r="K41" s="73"/>
      <c r="L41" s="83">
        <v>2130.2229594800006</v>
      </c>
      <c r="M41" s="84">
        <v>3.3364649601448962E-4</v>
      </c>
      <c r="N41" s="84">
        <f t="shared" si="0"/>
        <v>1.6056288394266722E-2</v>
      </c>
      <c r="O41" s="84">
        <f>L41/'סכום נכסי הקרן'!$C$42</f>
        <v>2.9287515128809784E-3</v>
      </c>
    </row>
    <row r="42" spans="2:15">
      <c r="B42" s="76" t="s">
        <v>1190</v>
      </c>
      <c r="C42" s="73" t="s">
        <v>1191</v>
      </c>
      <c r="D42" s="86" t="s">
        <v>116</v>
      </c>
      <c r="E42" s="86" t="s">
        <v>309</v>
      </c>
      <c r="F42" s="73" t="s">
        <v>667</v>
      </c>
      <c r="G42" s="86" t="s">
        <v>668</v>
      </c>
      <c r="H42" s="86" t="s">
        <v>129</v>
      </c>
      <c r="I42" s="83">
        <v>20810.109428000003</v>
      </c>
      <c r="J42" s="85">
        <v>9838</v>
      </c>
      <c r="K42" s="73"/>
      <c r="L42" s="83">
        <v>2047.2985655840005</v>
      </c>
      <c r="M42" s="84">
        <v>1.7933269258211241E-4</v>
      </c>
      <c r="N42" s="84">
        <f t="shared" si="0"/>
        <v>1.5431256175273569E-2</v>
      </c>
      <c r="O42" s="84">
        <f>L42/'סכום נכסי הקרן'!$C$42</f>
        <v>2.814742346377143E-3</v>
      </c>
    </row>
    <row r="43" spans="2:15">
      <c r="B43" s="76" t="s">
        <v>1192</v>
      </c>
      <c r="C43" s="73" t="s">
        <v>1193</v>
      </c>
      <c r="D43" s="86" t="s">
        <v>116</v>
      </c>
      <c r="E43" s="86" t="s">
        <v>309</v>
      </c>
      <c r="F43" s="73" t="s">
        <v>1194</v>
      </c>
      <c r="G43" s="86" t="s">
        <v>604</v>
      </c>
      <c r="H43" s="86" t="s">
        <v>129</v>
      </c>
      <c r="I43" s="83">
        <v>48210.289608000006</v>
      </c>
      <c r="J43" s="85">
        <v>1540</v>
      </c>
      <c r="K43" s="73"/>
      <c r="L43" s="83">
        <v>742.43845995900006</v>
      </c>
      <c r="M43" s="84">
        <v>1.1863903911686743E-4</v>
      </c>
      <c r="N43" s="84">
        <f t="shared" si="0"/>
        <v>5.5960367787073742E-3</v>
      </c>
      <c r="O43" s="84">
        <f>L43/'סכום נכסי הקרן'!$C$42</f>
        <v>1.0207465623019727E-3</v>
      </c>
    </row>
    <row r="44" spans="2:15">
      <c r="B44" s="76" t="s">
        <v>1195</v>
      </c>
      <c r="C44" s="73" t="s">
        <v>1196</v>
      </c>
      <c r="D44" s="86" t="s">
        <v>116</v>
      </c>
      <c r="E44" s="86" t="s">
        <v>309</v>
      </c>
      <c r="F44" s="73" t="s">
        <v>783</v>
      </c>
      <c r="G44" s="86" t="s">
        <v>784</v>
      </c>
      <c r="H44" s="86" t="s">
        <v>129</v>
      </c>
      <c r="I44" s="83">
        <v>83224.987191000007</v>
      </c>
      <c r="J44" s="85">
        <v>2299</v>
      </c>
      <c r="K44" s="73"/>
      <c r="L44" s="83">
        <v>1913.3424555200006</v>
      </c>
      <c r="M44" s="84">
        <v>2.3358300619194476E-4</v>
      </c>
      <c r="N44" s="84">
        <f t="shared" si="0"/>
        <v>1.4421578795828392E-2</v>
      </c>
      <c r="O44" s="84">
        <f>L44/'סכום נכסי הקרן'!$C$42</f>
        <v>2.6305718780871199E-3</v>
      </c>
    </row>
    <row r="45" spans="2:15">
      <c r="B45" s="72"/>
      <c r="C45" s="73"/>
      <c r="D45" s="73"/>
      <c r="E45" s="73"/>
      <c r="F45" s="73"/>
      <c r="G45" s="73"/>
      <c r="H45" s="73"/>
      <c r="I45" s="83"/>
      <c r="J45" s="85"/>
      <c r="K45" s="73"/>
      <c r="L45" s="73"/>
      <c r="M45" s="73"/>
      <c r="N45" s="84"/>
      <c r="O45" s="73"/>
    </row>
    <row r="46" spans="2:15">
      <c r="B46" s="89" t="s">
        <v>1197</v>
      </c>
      <c r="C46" s="71"/>
      <c r="D46" s="71"/>
      <c r="E46" s="71"/>
      <c r="F46" s="71"/>
      <c r="G46" s="71"/>
      <c r="H46" s="71"/>
      <c r="I46" s="80"/>
      <c r="J46" s="82"/>
      <c r="K46" s="71"/>
      <c r="L46" s="80">
        <v>22483.457338850003</v>
      </c>
      <c r="M46" s="71"/>
      <c r="N46" s="81">
        <f t="shared" ref="N46:N92" si="1">L46/$L$11</f>
        <v>0.16946623991926679</v>
      </c>
      <c r="O46" s="81">
        <f>L46/'סכום נכסי הקרן'!$C$42</f>
        <v>3.0911534120365441E-2</v>
      </c>
    </row>
    <row r="47" spans="2:15">
      <c r="B47" s="76" t="s">
        <v>1198</v>
      </c>
      <c r="C47" s="73" t="s">
        <v>1199</v>
      </c>
      <c r="D47" s="86" t="s">
        <v>116</v>
      </c>
      <c r="E47" s="86" t="s">
        <v>309</v>
      </c>
      <c r="F47" s="73" t="s">
        <v>1200</v>
      </c>
      <c r="G47" s="86" t="s">
        <v>1201</v>
      </c>
      <c r="H47" s="86" t="s">
        <v>129</v>
      </c>
      <c r="I47" s="83">
        <v>90585.012862000018</v>
      </c>
      <c r="J47" s="85">
        <v>386.7</v>
      </c>
      <c r="K47" s="73"/>
      <c r="L47" s="83">
        <v>350.29224475000007</v>
      </c>
      <c r="M47" s="84">
        <v>3.051509779667214E-4</v>
      </c>
      <c r="N47" s="84">
        <f t="shared" si="1"/>
        <v>2.6402838627530381E-3</v>
      </c>
      <c r="O47" s="84">
        <f>L47/'סכום נכסי הקרן'!$C$42</f>
        <v>4.816016732879779E-4</v>
      </c>
    </row>
    <row r="48" spans="2:15">
      <c r="B48" s="76" t="s">
        <v>1202</v>
      </c>
      <c r="C48" s="73" t="s">
        <v>1203</v>
      </c>
      <c r="D48" s="86" t="s">
        <v>116</v>
      </c>
      <c r="E48" s="86" t="s">
        <v>309</v>
      </c>
      <c r="F48" s="73" t="s">
        <v>635</v>
      </c>
      <c r="G48" s="86" t="s">
        <v>429</v>
      </c>
      <c r="H48" s="86" t="s">
        <v>129</v>
      </c>
      <c r="I48" s="83">
        <v>53250.684685000007</v>
      </c>
      <c r="J48" s="85">
        <v>3117</v>
      </c>
      <c r="K48" s="73"/>
      <c r="L48" s="83">
        <v>1659.8238416210006</v>
      </c>
      <c r="M48" s="84">
        <v>3.7133211178842616E-4</v>
      </c>
      <c r="N48" s="84">
        <f t="shared" si="1"/>
        <v>1.2510714038708909E-2</v>
      </c>
      <c r="O48" s="84">
        <f>L48/'סכום נכסי הקרן'!$C$42</f>
        <v>2.282020088850264E-3</v>
      </c>
    </row>
    <row r="49" spans="2:15">
      <c r="B49" s="76" t="s">
        <v>1204</v>
      </c>
      <c r="C49" s="73" t="s">
        <v>1205</v>
      </c>
      <c r="D49" s="86" t="s">
        <v>116</v>
      </c>
      <c r="E49" s="86" t="s">
        <v>309</v>
      </c>
      <c r="F49" s="73" t="s">
        <v>603</v>
      </c>
      <c r="G49" s="86" t="s">
        <v>604</v>
      </c>
      <c r="H49" s="86" t="s">
        <v>129</v>
      </c>
      <c r="I49" s="83">
        <v>38923.893410000004</v>
      </c>
      <c r="J49" s="85">
        <v>611.6</v>
      </c>
      <c r="K49" s="73"/>
      <c r="L49" s="83">
        <v>238.05853209800003</v>
      </c>
      <c r="M49" s="84">
        <v>1.8470073556448456E-4</v>
      </c>
      <c r="N49" s="84">
        <f t="shared" si="1"/>
        <v>1.7943363294771473E-3</v>
      </c>
      <c r="O49" s="84">
        <f>L49/'סכום נכסי הקרן'!$C$42</f>
        <v>3.2729639070571114E-4</v>
      </c>
    </row>
    <row r="50" spans="2:15">
      <c r="B50" s="76" t="s">
        <v>1206</v>
      </c>
      <c r="C50" s="73" t="s">
        <v>1207</v>
      </c>
      <c r="D50" s="86" t="s">
        <v>116</v>
      </c>
      <c r="E50" s="86" t="s">
        <v>309</v>
      </c>
      <c r="F50" s="73" t="s">
        <v>1208</v>
      </c>
      <c r="G50" s="86" t="s">
        <v>425</v>
      </c>
      <c r="H50" s="86" t="s">
        <v>129</v>
      </c>
      <c r="I50" s="83">
        <v>2397.3700389999999</v>
      </c>
      <c r="J50" s="85">
        <v>8429</v>
      </c>
      <c r="K50" s="73"/>
      <c r="L50" s="83">
        <v>202.07432061600005</v>
      </c>
      <c r="M50" s="84">
        <v>1.6336519603216728E-4</v>
      </c>
      <c r="N50" s="84">
        <f t="shared" si="1"/>
        <v>1.5231098484066808E-3</v>
      </c>
      <c r="O50" s="84">
        <f>L50/'סכום נכסי הקרן'!$C$42</f>
        <v>2.7782325300022771E-4</v>
      </c>
    </row>
    <row r="51" spans="2:15">
      <c r="B51" s="76" t="s">
        <v>1209</v>
      </c>
      <c r="C51" s="73" t="s">
        <v>1210</v>
      </c>
      <c r="D51" s="86" t="s">
        <v>116</v>
      </c>
      <c r="E51" s="86" t="s">
        <v>309</v>
      </c>
      <c r="F51" s="73" t="s">
        <v>1211</v>
      </c>
      <c r="G51" s="86" t="s">
        <v>124</v>
      </c>
      <c r="H51" s="86" t="s">
        <v>129</v>
      </c>
      <c r="I51" s="83">
        <v>1429.5513610000003</v>
      </c>
      <c r="J51" s="85">
        <v>12880</v>
      </c>
      <c r="K51" s="73"/>
      <c r="L51" s="83">
        <v>184.12621703300002</v>
      </c>
      <c r="M51" s="84">
        <v>1.2672628876315512E-4</v>
      </c>
      <c r="N51" s="84">
        <f t="shared" si="1"/>
        <v>1.387828268618823E-3</v>
      </c>
      <c r="O51" s="84">
        <f>L51/'סכום נכסי הקרן'!$C$42</f>
        <v>2.5314718081345184E-4</v>
      </c>
    </row>
    <row r="52" spans="2:15">
      <c r="B52" s="76" t="s">
        <v>1212</v>
      </c>
      <c r="C52" s="73" t="s">
        <v>1213</v>
      </c>
      <c r="D52" s="86" t="s">
        <v>116</v>
      </c>
      <c r="E52" s="86" t="s">
        <v>309</v>
      </c>
      <c r="F52" s="73" t="s">
        <v>1214</v>
      </c>
      <c r="G52" s="86" t="s">
        <v>784</v>
      </c>
      <c r="H52" s="86" t="s">
        <v>129</v>
      </c>
      <c r="I52" s="83">
        <v>49279.621718000009</v>
      </c>
      <c r="J52" s="85">
        <v>1385</v>
      </c>
      <c r="K52" s="73"/>
      <c r="L52" s="83">
        <v>682.52276080000013</v>
      </c>
      <c r="M52" s="84">
        <v>4.5287584543140532E-4</v>
      </c>
      <c r="N52" s="84">
        <f t="shared" si="1"/>
        <v>5.144429710649173E-3</v>
      </c>
      <c r="O52" s="84">
        <f>L52/'סכום נכסי הקרן'!$C$42</f>
        <v>9.3837105612487386E-4</v>
      </c>
    </row>
    <row r="53" spans="2:15">
      <c r="B53" s="76" t="s">
        <v>1215</v>
      </c>
      <c r="C53" s="73" t="s">
        <v>1216</v>
      </c>
      <c r="D53" s="86" t="s">
        <v>116</v>
      </c>
      <c r="E53" s="86" t="s">
        <v>309</v>
      </c>
      <c r="F53" s="73" t="s">
        <v>1217</v>
      </c>
      <c r="G53" s="86" t="s">
        <v>1218</v>
      </c>
      <c r="H53" s="86" t="s">
        <v>129</v>
      </c>
      <c r="I53" s="83">
        <v>76753.192442000014</v>
      </c>
      <c r="J53" s="85">
        <v>231.2</v>
      </c>
      <c r="K53" s="73"/>
      <c r="L53" s="83">
        <v>177.453380942</v>
      </c>
      <c r="M53" s="84">
        <v>1.8126244769145711E-4</v>
      </c>
      <c r="N53" s="84">
        <f t="shared" si="1"/>
        <v>1.3375326034594718E-3</v>
      </c>
      <c r="O53" s="84">
        <f>L53/'סכום נכסי הקרן'!$C$42</f>
        <v>2.4397298676500644E-4</v>
      </c>
    </row>
    <row r="54" spans="2:15">
      <c r="B54" s="76" t="s">
        <v>1219</v>
      </c>
      <c r="C54" s="73" t="s">
        <v>1220</v>
      </c>
      <c r="D54" s="86" t="s">
        <v>116</v>
      </c>
      <c r="E54" s="86" t="s">
        <v>309</v>
      </c>
      <c r="F54" s="73" t="s">
        <v>1221</v>
      </c>
      <c r="G54" s="86" t="s">
        <v>154</v>
      </c>
      <c r="H54" s="86" t="s">
        <v>129</v>
      </c>
      <c r="I54" s="83">
        <v>530.51488400000005</v>
      </c>
      <c r="J54" s="85">
        <v>3108</v>
      </c>
      <c r="K54" s="73"/>
      <c r="L54" s="83">
        <v>16.488402581999999</v>
      </c>
      <c r="M54" s="84">
        <v>1.5111110085692261E-5</v>
      </c>
      <c r="N54" s="84">
        <f t="shared" si="1"/>
        <v>1.2427926656183877E-4</v>
      </c>
      <c r="O54" s="84">
        <f>L54/'סכום נכסי הקרן'!$C$42</f>
        <v>2.266919234539238E-5</v>
      </c>
    </row>
    <row r="55" spans="2:15">
      <c r="B55" s="76" t="s">
        <v>1222</v>
      </c>
      <c r="C55" s="73" t="s">
        <v>1223</v>
      </c>
      <c r="D55" s="86" t="s">
        <v>116</v>
      </c>
      <c r="E55" s="86" t="s">
        <v>309</v>
      </c>
      <c r="F55" s="73" t="s">
        <v>1224</v>
      </c>
      <c r="G55" s="86" t="s">
        <v>124</v>
      </c>
      <c r="H55" s="86" t="s">
        <v>129</v>
      </c>
      <c r="I55" s="83">
        <v>1917.3657600000004</v>
      </c>
      <c r="J55" s="85">
        <v>9400</v>
      </c>
      <c r="K55" s="73"/>
      <c r="L55" s="83">
        <v>180.23238144000004</v>
      </c>
      <c r="M55" s="84">
        <v>8.7458605236124444E-5</v>
      </c>
      <c r="N55" s="84">
        <f t="shared" si="1"/>
        <v>1.358478971183624E-3</v>
      </c>
      <c r="O55" s="84">
        <f>L55/'סכום נכסי הקרן'!$C$42</f>
        <v>2.4779371448582749E-4</v>
      </c>
    </row>
    <row r="56" spans="2:15">
      <c r="B56" s="76" t="s">
        <v>1225</v>
      </c>
      <c r="C56" s="73" t="s">
        <v>1226</v>
      </c>
      <c r="D56" s="86" t="s">
        <v>116</v>
      </c>
      <c r="E56" s="86" t="s">
        <v>309</v>
      </c>
      <c r="F56" s="73" t="s">
        <v>1227</v>
      </c>
      <c r="G56" s="86" t="s">
        <v>152</v>
      </c>
      <c r="H56" s="86" t="s">
        <v>129</v>
      </c>
      <c r="I56" s="83">
        <v>954.93802500000015</v>
      </c>
      <c r="J56" s="85">
        <v>25900</v>
      </c>
      <c r="K56" s="73"/>
      <c r="L56" s="83">
        <v>247.32894847500003</v>
      </c>
      <c r="M56" s="84">
        <v>9.9014829236549243E-5</v>
      </c>
      <c r="N56" s="84">
        <f t="shared" si="1"/>
        <v>1.8642109302655925E-3</v>
      </c>
      <c r="O56" s="84">
        <f>L56/'סכום נכסי הקרן'!$C$42</f>
        <v>3.400418856635737E-4</v>
      </c>
    </row>
    <row r="57" spans="2:15">
      <c r="B57" s="76" t="s">
        <v>1228</v>
      </c>
      <c r="C57" s="73" t="s">
        <v>1229</v>
      </c>
      <c r="D57" s="86" t="s">
        <v>116</v>
      </c>
      <c r="E57" s="86" t="s">
        <v>309</v>
      </c>
      <c r="F57" s="73" t="s">
        <v>826</v>
      </c>
      <c r="G57" s="86" t="s">
        <v>152</v>
      </c>
      <c r="H57" s="86" t="s">
        <v>129</v>
      </c>
      <c r="I57" s="83">
        <v>339255.97506500006</v>
      </c>
      <c r="J57" s="85">
        <v>611.4</v>
      </c>
      <c r="K57" s="73"/>
      <c r="L57" s="83">
        <v>2074.2110315390005</v>
      </c>
      <c r="M57" s="84">
        <v>4.133867731149628E-4</v>
      </c>
      <c r="N57" s="84">
        <f t="shared" si="1"/>
        <v>1.5634105512171079E-2</v>
      </c>
      <c r="O57" s="84">
        <f>L57/'סכום נכסי הקרן'!$C$42</f>
        <v>2.8517431330930577E-3</v>
      </c>
    </row>
    <row r="58" spans="2:15">
      <c r="B58" s="76" t="s">
        <v>1230</v>
      </c>
      <c r="C58" s="73" t="s">
        <v>1231</v>
      </c>
      <c r="D58" s="86" t="s">
        <v>116</v>
      </c>
      <c r="E58" s="86" t="s">
        <v>309</v>
      </c>
      <c r="F58" s="73" t="s">
        <v>807</v>
      </c>
      <c r="G58" s="86" t="s">
        <v>604</v>
      </c>
      <c r="H58" s="86" t="s">
        <v>129</v>
      </c>
      <c r="I58" s="83">
        <v>3172.8171640000005</v>
      </c>
      <c r="J58" s="85">
        <v>9483</v>
      </c>
      <c r="K58" s="73"/>
      <c r="L58" s="83">
        <v>300.87825168000001</v>
      </c>
      <c r="M58" s="84">
        <v>2.5094381540100811E-4</v>
      </c>
      <c r="N58" s="84">
        <f t="shared" si="1"/>
        <v>2.267832087264761E-3</v>
      </c>
      <c r="O58" s="84">
        <f>L58/'סכום נכסי הקרן'!$C$42</f>
        <v>4.1366450909715528E-4</v>
      </c>
    </row>
    <row r="59" spans="2:15">
      <c r="B59" s="76" t="s">
        <v>1232</v>
      </c>
      <c r="C59" s="73" t="s">
        <v>1233</v>
      </c>
      <c r="D59" s="86" t="s">
        <v>116</v>
      </c>
      <c r="E59" s="86" t="s">
        <v>309</v>
      </c>
      <c r="F59" s="73" t="s">
        <v>1234</v>
      </c>
      <c r="G59" s="86" t="s">
        <v>657</v>
      </c>
      <c r="H59" s="86" t="s">
        <v>129</v>
      </c>
      <c r="I59" s="83">
        <v>2370.9473540000004</v>
      </c>
      <c r="J59" s="85">
        <v>6179</v>
      </c>
      <c r="K59" s="73"/>
      <c r="L59" s="83">
        <v>146.50083696400003</v>
      </c>
      <c r="M59" s="84">
        <v>6.5259556285167432E-5</v>
      </c>
      <c r="N59" s="84">
        <f t="shared" si="1"/>
        <v>1.1042316851516965E-3</v>
      </c>
      <c r="O59" s="84">
        <f>L59/'סכום נכסי הקרן'!$C$42</f>
        <v>2.0141767132271531E-4</v>
      </c>
    </row>
    <row r="60" spans="2:15">
      <c r="B60" s="76" t="s">
        <v>1235</v>
      </c>
      <c r="C60" s="73" t="s">
        <v>1236</v>
      </c>
      <c r="D60" s="86" t="s">
        <v>116</v>
      </c>
      <c r="E60" s="86" t="s">
        <v>309</v>
      </c>
      <c r="F60" s="73" t="s">
        <v>1237</v>
      </c>
      <c r="G60" s="86" t="s">
        <v>1172</v>
      </c>
      <c r="H60" s="86" t="s">
        <v>129</v>
      </c>
      <c r="I60" s="83">
        <v>8240.7706290000006</v>
      </c>
      <c r="J60" s="85">
        <v>4059</v>
      </c>
      <c r="K60" s="73"/>
      <c r="L60" s="83">
        <v>334.49287983500011</v>
      </c>
      <c r="M60" s="84">
        <v>3.3321989668076089E-4</v>
      </c>
      <c r="N60" s="84">
        <f t="shared" si="1"/>
        <v>2.5211981311902619E-3</v>
      </c>
      <c r="O60" s="84">
        <f>L60/'סכום נכסי הקרן'!$C$42</f>
        <v>4.5987980906177499E-4</v>
      </c>
    </row>
    <row r="61" spans="2:15">
      <c r="B61" s="76" t="s">
        <v>1238</v>
      </c>
      <c r="C61" s="73" t="s">
        <v>1239</v>
      </c>
      <c r="D61" s="86" t="s">
        <v>116</v>
      </c>
      <c r="E61" s="86" t="s">
        <v>309</v>
      </c>
      <c r="F61" s="73" t="s">
        <v>829</v>
      </c>
      <c r="G61" s="86" t="s">
        <v>429</v>
      </c>
      <c r="H61" s="86" t="s">
        <v>129</v>
      </c>
      <c r="I61" s="83">
        <v>262422.19884800003</v>
      </c>
      <c r="J61" s="85">
        <v>61.2</v>
      </c>
      <c r="K61" s="73"/>
      <c r="L61" s="83">
        <v>160.60238569600003</v>
      </c>
      <c r="M61" s="84">
        <v>8.1860786115737426E-5</v>
      </c>
      <c r="N61" s="84">
        <f t="shared" si="1"/>
        <v>1.2105203401674457E-3</v>
      </c>
      <c r="O61" s="84">
        <f>L61/'סכום נכסי הקרן'!$C$42</f>
        <v>2.2080528143132637E-4</v>
      </c>
    </row>
    <row r="62" spans="2:15">
      <c r="B62" s="76" t="s">
        <v>1240</v>
      </c>
      <c r="C62" s="73" t="s">
        <v>1241</v>
      </c>
      <c r="D62" s="86" t="s">
        <v>116</v>
      </c>
      <c r="E62" s="86" t="s">
        <v>309</v>
      </c>
      <c r="F62" s="73" t="s">
        <v>419</v>
      </c>
      <c r="G62" s="86" t="s">
        <v>365</v>
      </c>
      <c r="H62" s="86" t="s">
        <v>129</v>
      </c>
      <c r="I62" s="83">
        <v>1208.3523630000002</v>
      </c>
      <c r="J62" s="85">
        <v>198000</v>
      </c>
      <c r="K62" s="73"/>
      <c r="L62" s="83">
        <v>2392.5376784430005</v>
      </c>
      <c r="M62" s="84">
        <v>5.6533167666469246E-4</v>
      </c>
      <c r="N62" s="84">
        <f t="shared" si="1"/>
        <v>1.8033452690138868E-2</v>
      </c>
      <c r="O62" s="84">
        <f>L62/'סכום נכסי הקרן'!$C$42</f>
        <v>3.2893966869435892E-3</v>
      </c>
    </row>
    <row r="63" spans="2:15">
      <c r="B63" s="76" t="s">
        <v>1242</v>
      </c>
      <c r="C63" s="73" t="s">
        <v>1243</v>
      </c>
      <c r="D63" s="86" t="s">
        <v>116</v>
      </c>
      <c r="E63" s="86" t="s">
        <v>309</v>
      </c>
      <c r="F63" s="73" t="s">
        <v>859</v>
      </c>
      <c r="G63" s="86" t="s">
        <v>123</v>
      </c>
      <c r="H63" s="86" t="s">
        <v>129</v>
      </c>
      <c r="I63" s="83">
        <v>236382.30691400002</v>
      </c>
      <c r="J63" s="85">
        <v>303.89999999999998</v>
      </c>
      <c r="K63" s="73"/>
      <c r="L63" s="83">
        <v>718.36583075700014</v>
      </c>
      <c r="M63" s="84">
        <v>2.0137957782128321E-4</v>
      </c>
      <c r="N63" s="84">
        <f t="shared" si="1"/>
        <v>5.4145923551762766E-3</v>
      </c>
      <c r="O63" s="84">
        <f>L63/'סכום נכסי הקרן'!$C$42</f>
        <v>9.8765014444551031E-4</v>
      </c>
    </row>
    <row r="64" spans="2:15">
      <c r="B64" s="76" t="s">
        <v>1244</v>
      </c>
      <c r="C64" s="73" t="s">
        <v>1245</v>
      </c>
      <c r="D64" s="86" t="s">
        <v>116</v>
      </c>
      <c r="E64" s="86" t="s">
        <v>309</v>
      </c>
      <c r="F64" s="73" t="s">
        <v>757</v>
      </c>
      <c r="G64" s="86" t="s">
        <v>604</v>
      </c>
      <c r="H64" s="86" t="s">
        <v>129</v>
      </c>
      <c r="I64" s="83">
        <v>2863.7730050000009</v>
      </c>
      <c r="J64" s="85">
        <v>10060</v>
      </c>
      <c r="K64" s="73"/>
      <c r="L64" s="83">
        <v>288.09556433400007</v>
      </c>
      <c r="M64" s="84">
        <v>1.5307850930765992E-4</v>
      </c>
      <c r="N64" s="84">
        <f t="shared" si="1"/>
        <v>2.1714841845404285E-3</v>
      </c>
      <c r="O64" s="84">
        <f>L64/'סכום נכסי הקרן'!$C$42</f>
        <v>3.9609014452809607E-4</v>
      </c>
    </row>
    <row r="65" spans="2:15">
      <c r="B65" s="76" t="s">
        <v>1246</v>
      </c>
      <c r="C65" s="73" t="s">
        <v>1247</v>
      </c>
      <c r="D65" s="86" t="s">
        <v>116</v>
      </c>
      <c r="E65" s="86" t="s">
        <v>309</v>
      </c>
      <c r="F65" s="73" t="s">
        <v>1248</v>
      </c>
      <c r="G65" s="86" t="s">
        <v>125</v>
      </c>
      <c r="H65" s="86" t="s">
        <v>129</v>
      </c>
      <c r="I65" s="83">
        <v>2970.5425660000001</v>
      </c>
      <c r="J65" s="85">
        <v>39700</v>
      </c>
      <c r="K65" s="73"/>
      <c r="L65" s="83">
        <v>1179.3053987870003</v>
      </c>
      <c r="M65" s="84">
        <v>5.5790211639168241E-4</v>
      </c>
      <c r="N65" s="84">
        <f t="shared" si="1"/>
        <v>8.8888665402714513E-3</v>
      </c>
      <c r="O65" s="84">
        <f>L65/'סכום נכסי הקרן'!$C$42</f>
        <v>1.6213760421065254E-3</v>
      </c>
    </row>
    <row r="66" spans="2:15">
      <c r="B66" s="76" t="s">
        <v>1249</v>
      </c>
      <c r="C66" s="73" t="s">
        <v>1250</v>
      </c>
      <c r="D66" s="86" t="s">
        <v>116</v>
      </c>
      <c r="E66" s="86" t="s">
        <v>309</v>
      </c>
      <c r="F66" s="73" t="s">
        <v>1251</v>
      </c>
      <c r="G66" s="86" t="s">
        <v>784</v>
      </c>
      <c r="H66" s="86" t="s">
        <v>129</v>
      </c>
      <c r="I66" s="83">
        <v>5580.8862540000009</v>
      </c>
      <c r="J66" s="85">
        <v>4955</v>
      </c>
      <c r="K66" s="73"/>
      <c r="L66" s="83">
        <v>276.53291389800006</v>
      </c>
      <c r="M66" s="84">
        <v>3.9717398325729163E-4</v>
      </c>
      <c r="N66" s="84">
        <f t="shared" si="1"/>
        <v>2.0843321570137752E-3</v>
      </c>
      <c r="O66" s="84">
        <f>L66/'סכום נכסי הקרן'!$C$42</f>
        <v>3.8019315599614663E-4</v>
      </c>
    </row>
    <row r="67" spans="2:15">
      <c r="B67" s="76" t="s">
        <v>1252</v>
      </c>
      <c r="C67" s="73" t="s">
        <v>1253</v>
      </c>
      <c r="D67" s="86" t="s">
        <v>116</v>
      </c>
      <c r="E67" s="86" t="s">
        <v>309</v>
      </c>
      <c r="F67" s="73" t="s">
        <v>1254</v>
      </c>
      <c r="G67" s="86" t="s">
        <v>1168</v>
      </c>
      <c r="H67" s="86" t="s">
        <v>129</v>
      </c>
      <c r="I67" s="83">
        <v>2984.9115750000001</v>
      </c>
      <c r="J67" s="85">
        <v>27180</v>
      </c>
      <c r="K67" s="73"/>
      <c r="L67" s="83">
        <v>811.29896604400017</v>
      </c>
      <c r="M67" s="84">
        <v>4.3878271674082828E-4</v>
      </c>
      <c r="N67" s="84">
        <f t="shared" si="1"/>
        <v>6.1150642071535564E-3</v>
      </c>
      <c r="O67" s="84">
        <f>L67/'סכום נכסי הקרן'!$C$42</f>
        <v>1.1154198970703784E-3</v>
      </c>
    </row>
    <row r="68" spans="2:15">
      <c r="B68" s="76" t="s">
        <v>1255</v>
      </c>
      <c r="C68" s="73" t="s">
        <v>1256</v>
      </c>
      <c r="D68" s="86" t="s">
        <v>116</v>
      </c>
      <c r="E68" s="86" t="s">
        <v>309</v>
      </c>
      <c r="F68" s="73" t="s">
        <v>1257</v>
      </c>
      <c r="G68" s="86" t="s">
        <v>1168</v>
      </c>
      <c r="H68" s="86" t="s">
        <v>129</v>
      </c>
      <c r="I68" s="83">
        <v>8343.1324960000002</v>
      </c>
      <c r="J68" s="85">
        <v>14970</v>
      </c>
      <c r="K68" s="73"/>
      <c r="L68" s="83">
        <v>1248.9669346000003</v>
      </c>
      <c r="M68" s="84">
        <v>3.7043254209968027E-4</v>
      </c>
      <c r="N68" s="84">
        <f t="shared" si="1"/>
        <v>9.4139316298309499E-3</v>
      </c>
      <c r="O68" s="84">
        <f>L68/'סכום נכסי הקרן'!$C$42</f>
        <v>1.7171506780402864E-3</v>
      </c>
    </row>
    <row r="69" spans="2:15">
      <c r="B69" s="76" t="s">
        <v>1258</v>
      </c>
      <c r="C69" s="73" t="s">
        <v>1259</v>
      </c>
      <c r="D69" s="86" t="s">
        <v>116</v>
      </c>
      <c r="E69" s="86" t="s">
        <v>309</v>
      </c>
      <c r="F69" s="73" t="s">
        <v>691</v>
      </c>
      <c r="G69" s="86" t="s">
        <v>126</v>
      </c>
      <c r="H69" s="86" t="s">
        <v>129</v>
      </c>
      <c r="I69" s="83">
        <v>30669.933140000008</v>
      </c>
      <c r="J69" s="85">
        <v>850</v>
      </c>
      <c r="K69" s="73"/>
      <c r="L69" s="83">
        <v>260.69443168800007</v>
      </c>
      <c r="M69" s="84">
        <v>1.5334966570000003E-4</v>
      </c>
      <c r="N69" s="84">
        <f t="shared" si="1"/>
        <v>1.964951583745848E-3</v>
      </c>
      <c r="O69" s="84">
        <f>L69/'סכום נכסי הקרן'!$C$42</f>
        <v>3.5841751109107092E-4</v>
      </c>
    </row>
    <row r="70" spans="2:15">
      <c r="B70" s="76" t="s">
        <v>1260</v>
      </c>
      <c r="C70" s="73" t="s">
        <v>1261</v>
      </c>
      <c r="D70" s="86" t="s">
        <v>116</v>
      </c>
      <c r="E70" s="86" t="s">
        <v>309</v>
      </c>
      <c r="F70" s="73" t="s">
        <v>851</v>
      </c>
      <c r="G70" s="86" t="s">
        <v>123</v>
      </c>
      <c r="H70" s="86" t="s">
        <v>129</v>
      </c>
      <c r="I70" s="83">
        <v>1552466.9967510002</v>
      </c>
      <c r="J70" s="85">
        <v>56.8</v>
      </c>
      <c r="K70" s="73"/>
      <c r="L70" s="83">
        <v>881.8012541600001</v>
      </c>
      <c r="M70" s="84">
        <v>5.9930235451552828E-4</v>
      </c>
      <c r="N70" s="84">
        <f t="shared" si="1"/>
        <v>6.6464663617536116E-3</v>
      </c>
      <c r="O70" s="84">
        <f>L70/'סכום נכסי הקרן'!$C$42</f>
        <v>1.2123504470216893E-3</v>
      </c>
    </row>
    <row r="71" spans="2:15">
      <c r="B71" s="76" t="s">
        <v>1262</v>
      </c>
      <c r="C71" s="73" t="s">
        <v>1263</v>
      </c>
      <c r="D71" s="86" t="s">
        <v>116</v>
      </c>
      <c r="E71" s="86" t="s">
        <v>309</v>
      </c>
      <c r="F71" s="73" t="s">
        <v>436</v>
      </c>
      <c r="G71" s="86" t="s">
        <v>365</v>
      </c>
      <c r="H71" s="86" t="s">
        <v>129</v>
      </c>
      <c r="I71" s="83">
        <v>533.72047900000007</v>
      </c>
      <c r="J71" s="85">
        <v>52480</v>
      </c>
      <c r="K71" s="73"/>
      <c r="L71" s="83">
        <v>280.09650761800003</v>
      </c>
      <c r="M71" s="84">
        <v>1.0220287459209942E-4</v>
      </c>
      <c r="N71" s="84">
        <f t="shared" si="1"/>
        <v>2.1111922977486608E-3</v>
      </c>
      <c r="O71" s="84">
        <f>L71/'סכום נכסי הקרן'!$C$42</f>
        <v>3.8509258704034626E-4</v>
      </c>
    </row>
    <row r="72" spans="2:15">
      <c r="B72" s="76" t="s">
        <v>1264</v>
      </c>
      <c r="C72" s="73" t="s">
        <v>1265</v>
      </c>
      <c r="D72" s="86" t="s">
        <v>116</v>
      </c>
      <c r="E72" s="86" t="s">
        <v>309</v>
      </c>
      <c r="F72" s="73" t="s">
        <v>1266</v>
      </c>
      <c r="G72" s="86" t="s">
        <v>425</v>
      </c>
      <c r="H72" s="86" t="s">
        <v>129</v>
      </c>
      <c r="I72" s="83">
        <v>9115.0106990000004</v>
      </c>
      <c r="J72" s="85">
        <v>3225</v>
      </c>
      <c r="K72" s="73"/>
      <c r="L72" s="83">
        <v>293.95909505500003</v>
      </c>
      <c r="M72" s="84">
        <v>1.3474800237244904E-4</v>
      </c>
      <c r="N72" s="84">
        <f t="shared" si="1"/>
        <v>2.2156798119727797E-3</v>
      </c>
      <c r="O72" s="84">
        <f>L72/'סכום נכסי הקרן'!$C$42</f>
        <v>4.0415165958854058E-4</v>
      </c>
    </row>
    <row r="73" spans="2:15">
      <c r="B73" s="76" t="s">
        <v>1267</v>
      </c>
      <c r="C73" s="73" t="s">
        <v>1268</v>
      </c>
      <c r="D73" s="86" t="s">
        <v>116</v>
      </c>
      <c r="E73" s="86" t="s">
        <v>309</v>
      </c>
      <c r="F73" s="73" t="s">
        <v>1269</v>
      </c>
      <c r="G73" s="86" t="s">
        <v>124</v>
      </c>
      <c r="H73" s="86" t="s">
        <v>129</v>
      </c>
      <c r="I73" s="83">
        <v>1320.3235270000002</v>
      </c>
      <c r="J73" s="85">
        <v>19000</v>
      </c>
      <c r="K73" s="73"/>
      <c r="L73" s="83">
        <v>250.86147019700002</v>
      </c>
      <c r="M73" s="84">
        <v>1.0403777466038612E-4</v>
      </c>
      <c r="N73" s="84">
        <f t="shared" si="1"/>
        <v>1.890836869712461E-3</v>
      </c>
      <c r="O73" s="84">
        <f>L73/'סכום נכסי הקרן'!$C$42</f>
        <v>3.4489859716015705E-4</v>
      </c>
    </row>
    <row r="74" spans="2:15">
      <c r="B74" s="76" t="s">
        <v>1270</v>
      </c>
      <c r="C74" s="73" t="s">
        <v>1271</v>
      </c>
      <c r="D74" s="86" t="s">
        <v>116</v>
      </c>
      <c r="E74" s="86" t="s">
        <v>309</v>
      </c>
      <c r="F74" s="73" t="s">
        <v>544</v>
      </c>
      <c r="G74" s="86" t="s">
        <v>365</v>
      </c>
      <c r="H74" s="86" t="s">
        <v>129</v>
      </c>
      <c r="I74" s="83">
        <v>4777.2179020000012</v>
      </c>
      <c r="J74" s="85">
        <v>8287</v>
      </c>
      <c r="K74" s="73"/>
      <c r="L74" s="83">
        <v>395.88804754900008</v>
      </c>
      <c r="M74" s="84">
        <v>1.3142481500950939E-4</v>
      </c>
      <c r="N74" s="84">
        <f t="shared" si="1"/>
        <v>2.9839565079336008E-3</v>
      </c>
      <c r="O74" s="84">
        <f>L74/'סכום נכסי הקרן'!$C$42</f>
        <v>5.4428937263621495E-4</v>
      </c>
    </row>
    <row r="75" spans="2:15">
      <c r="B75" s="76" t="s">
        <v>1272</v>
      </c>
      <c r="C75" s="73" t="s">
        <v>1273</v>
      </c>
      <c r="D75" s="86" t="s">
        <v>116</v>
      </c>
      <c r="E75" s="86" t="s">
        <v>309</v>
      </c>
      <c r="F75" s="73" t="s">
        <v>1274</v>
      </c>
      <c r="G75" s="86" t="s">
        <v>425</v>
      </c>
      <c r="H75" s="86" t="s">
        <v>129</v>
      </c>
      <c r="I75" s="83">
        <v>8405.1098460000012</v>
      </c>
      <c r="J75" s="85">
        <v>4147</v>
      </c>
      <c r="K75" s="73"/>
      <c r="L75" s="83">
        <v>348.55990531000003</v>
      </c>
      <c r="M75" s="84">
        <v>1.3284105152409526E-4</v>
      </c>
      <c r="N75" s="84">
        <f t="shared" si="1"/>
        <v>2.6272265714861217E-3</v>
      </c>
      <c r="O75" s="84">
        <f>L75/'סכום נכסי הקרן'!$C$42</f>
        <v>4.7921995463587872E-4</v>
      </c>
    </row>
    <row r="76" spans="2:15">
      <c r="B76" s="76" t="s">
        <v>1275</v>
      </c>
      <c r="C76" s="73" t="s">
        <v>1276</v>
      </c>
      <c r="D76" s="86" t="s">
        <v>116</v>
      </c>
      <c r="E76" s="86" t="s">
        <v>309</v>
      </c>
      <c r="F76" s="73" t="s">
        <v>1277</v>
      </c>
      <c r="G76" s="86" t="s">
        <v>125</v>
      </c>
      <c r="H76" s="86" t="s">
        <v>129</v>
      </c>
      <c r="I76" s="83">
        <v>184061.33839400002</v>
      </c>
      <c r="J76" s="85">
        <v>284.89999999999998</v>
      </c>
      <c r="K76" s="73"/>
      <c r="L76" s="83">
        <v>524.39075307600001</v>
      </c>
      <c r="M76" s="84">
        <v>3.9712391856042297E-4</v>
      </c>
      <c r="N76" s="84">
        <f t="shared" si="1"/>
        <v>3.9525295346221788E-3</v>
      </c>
      <c r="O76" s="84">
        <f>L76/'סכום נכסי הקרן'!$C$42</f>
        <v>7.2096219063709206E-4</v>
      </c>
    </row>
    <row r="77" spans="2:15">
      <c r="B77" s="76" t="s">
        <v>1278</v>
      </c>
      <c r="C77" s="73" t="s">
        <v>1279</v>
      </c>
      <c r="D77" s="86" t="s">
        <v>116</v>
      </c>
      <c r="E77" s="86" t="s">
        <v>309</v>
      </c>
      <c r="F77" s="73" t="s">
        <v>1280</v>
      </c>
      <c r="G77" s="86" t="s">
        <v>123</v>
      </c>
      <c r="H77" s="86" t="s">
        <v>129</v>
      </c>
      <c r="I77" s="83">
        <v>24459.367192999998</v>
      </c>
      <c r="J77" s="85">
        <v>1304</v>
      </c>
      <c r="K77" s="73"/>
      <c r="L77" s="83">
        <v>318.95014818500005</v>
      </c>
      <c r="M77" s="84">
        <v>2.5765770063142305E-4</v>
      </c>
      <c r="N77" s="84">
        <f t="shared" si="1"/>
        <v>2.4040467406766524E-3</v>
      </c>
      <c r="O77" s="84">
        <f>L77/'סכום נכסי הקרן'!$C$42</f>
        <v>4.3851077882404218E-4</v>
      </c>
    </row>
    <row r="78" spans="2:15">
      <c r="B78" s="76" t="s">
        <v>1281</v>
      </c>
      <c r="C78" s="73" t="s">
        <v>1282</v>
      </c>
      <c r="D78" s="86" t="s">
        <v>116</v>
      </c>
      <c r="E78" s="86" t="s">
        <v>309</v>
      </c>
      <c r="F78" s="73" t="s">
        <v>1283</v>
      </c>
      <c r="G78" s="86" t="s">
        <v>429</v>
      </c>
      <c r="H78" s="86" t="s">
        <v>129</v>
      </c>
      <c r="I78" s="83">
        <v>2931.670971</v>
      </c>
      <c r="J78" s="85">
        <v>8065</v>
      </c>
      <c r="K78" s="73"/>
      <c r="L78" s="83">
        <v>236.43926383700006</v>
      </c>
      <c r="M78" s="84">
        <v>1.9875735396610169E-4</v>
      </c>
      <c r="N78" s="84">
        <f t="shared" si="1"/>
        <v>1.7821312980410742E-3</v>
      </c>
      <c r="O78" s="84">
        <f>L78/'סכום נכסי הקרן'!$C$42</f>
        <v>3.2507012873249429E-4</v>
      </c>
    </row>
    <row r="79" spans="2:15">
      <c r="B79" s="76" t="s">
        <v>1284</v>
      </c>
      <c r="C79" s="73" t="s">
        <v>1285</v>
      </c>
      <c r="D79" s="86" t="s">
        <v>116</v>
      </c>
      <c r="E79" s="86" t="s">
        <v>309</v>
      </c>
      <c r="F79" s="73" t="s">
        <v>628</v>
      </c>
      <c r="G79" s="86" t="s">
        <v>153</v>
      </c>
      <c r="H79" s="86" t="s">
        <v>129</v>
      </c>
      <c r="I79" s="83">
        <v>45769.812542</v>
      </c>
      <c r="J79" s="85">
        <v>1400</v>
      </c>
      <c r="K79" s="73"/>
      <c r="L79" s="83">
        <v>640.77737559400009</v>
      </c>
      <c r="M79" s="84">
        <v>2.8884258825399921E-4</v>
      </c>
      <c r="N79" s="84">
        <f t="shared" si="1"/>
        <v>4.8297791051740962E-3</v>
      </c>
      <c r="O79" s="84">
        <f>L79/'סכום נכסי הקרן'!$C$42</f>
        <v>8.8097712957189154E-4</v>
      </c>
    </row>
    <row r="80" spans="2:15">
      <c r="B80" s="76" t="s">
        <v>1286</v>
      </c>
      <c r="C80" s="73" t="s">
        <v>1287</v>
      </c>
      <c r="D80" s="86" t="s">
        <v>116</v>
      </c>
      <c r="E80" s="86" t="s">
        <v>309</v>
      </c>
      <c r="F80" s="73" t="s">
        <v>1288</v>
      </c>
      <c r="G80" s="86" t="s">
        <v>657</v>
      </c>
      <c r="H80" s="86" t="s">
        <v>129</v>
      </c>
      <c r="I80" s="83">
        <v>1379.9790680000003</v>
      </c>
      <c r="J80" s="85">
        <v>24890</v>
      </c>
      <c r="K80" s="73"/>
      <c r="L80" s="83">
        <v>343.47678990100002</v>
      </c>
      <c r="M80" s="84">
        <v>1.8961366701081617E-4</v>
      </c>
      <c r="N80" s="84">
        <f t="shared" si="1"/>
        <v>2.5889132265918538E-3</v>
      </c>
      <c r="O80" s="84">
        <f>L80/'סכום נכסי הקרן'!$C$42</f>
        <v>4.7223139887085614E-4</v>
      </c>
    </row>
    <row r="81" spans="2:15">
      <c r="B81" s="76" t="s">
        <v>1289</v>
      </c>
      <c r="C81" s="73" t="s">
        <v>1290</v>
      </c>
      <c r="D81" s="86" t="s">
        <v>116</v>
      </c>
      <c r="E81" s="86" t="s">
        <v>309</v>
      </c>
      <c r="F81" s="73" t="s">
        <v>1291</v>
      </c>
      <c r="G81" s="86" t="s">
        <v>150</v>
      </c>
      <c r="H81" s="86" t="s">
        <v>129</v>
      </c>
      <c r="I81" s="83">
        <v>480.13909400000006</v>
      </c>
      <c r="J81" s="85">
        <v>22620</v>
      </c>
      <c r="K81" s="73"/>
      <c r="L81" s="83">
        <v>108.60746308900001</v>
      </c>
      <c r="M81" s="84">
        <v>3.5405064746321359E-5</v>
      </c>
      <c r="N81" s="84">
        <f t="shared" si="1"/>
        <v>8.1861513198240143E-4</v>
      </c>
      <c r="O81" s="84">
        <f>L81/'סכום נכסי הקרן'!$C$42</f>
        <v>1.4931970872650812E-4</v>
      </c>
    </row>
    <row r="82" spans="2:15">
      <c r="B82" s="76" t="s">
        <v>1292</v>
      </c>
      <c r="C82" s="73" t="s">
        <v>1293</v>
      </c>
      <c r="D82" s="86" t="s">
        <v>116</v>
      </c>
      <c r="E82" s="86" t="s">
        <v>309</v>
      </c>
      <c r="F82" s="73" t="s">
        <v>578</v>
      </c>
      <c r="G82" s="86" t="s">
        <v>429</v>
      </c>
      <c r="H82" s="86" t="s">
        <v>129</v>
      </c>
      <c r="I82" s="83">
        <v>3331.8686460000004</v>
      </c>
      <c r="J82" s="85">
        <v>26940</v>
      </c>
      <c r="K82" s="73"/>
      <c r="L82" s="83">
        <v>897.60541316400031</v>
      </c>
      <c r="M82" s="84">
        <v>3.3805416851832691E-4</v>
      </c>
      <c r="N82" s="84">
        <f t="shared" si="1"/>
        <v>6.7655882281609748E-3</v>
      </c>
      <c r="O82" s="84">
        <f>L82/'סכום נכסי הקרן'!$C$42</f>
        <v>1.2340789024337349E-3</v>
      </c>
    </row>
    <row r="83" spans="2:15">
      <c r="B83" s="76" t="s">
        <v>1294</v>
      </c>
      <c r="C83" s="73" t="s">
        <v>1295</v>
      </c>
      <c r="D83" s="86" t="s">
        <v>116</v>
      </c>
      <c r="E83" s="86" t="s">
        <v>309</v>
      </c>
      <c r="F83" s="73" t="s">
        <v>1296</v>
      </c>
      <c r="G83" s="86" t="s">
        <v>481</v>
      </c>
      <c r="H83" s="86" t="s">
        <v>129</v>
      </c>
      <c r="I83" s="83">
        <v>2003.7071370000006</v>
      </c>
      <c r="J83" s="85">
        <v>14350</v>
      </c>
      <c r="K83" s="73"/>
      <c r="L83" s="83">
        <v>287.53197414200008</v>
      </c>
      <c r="M83" s="84">
        <v>2.0985720366298338E-4</v>
      </c>
      <c r="N83" s="84">
        <f t="shared" si="1"/>
        <v>2.1672361941511313E-3</v>
      </c>
      <c r="O83" s="84">
        <f>L83/'סכום נכסי הקרן'!$C$42</f>
        <v>3.9531528872245413E-4</v>
      </c>
    </row>
    <row r="84" spans="2:15">
      <c r="B84" s="76" t="s">
        <v>1297</v>
      </c>
      <c r="C84" s="73" t="s">
        <v>1298</v>
      </c>
      <c r="D84" s="86" t="s">
        <v>116</v>
      </c>
      <c r="E84" s="86" t="s">
        <v>309</v>
      </c>
      <c r="F84" s="73" t="s">
        <v>771</v>
      </c>
      <c r="G84" s="86" t="s">
        <v>153</v>
      </c>
      <c r="H84" s="86" t="s">
        <v>129</v>
      </c>
      <c r="I84" s="83">
        <v>28377.923248000006</v>
      </c>
      <c r="J84" s="85">
        <v>1341</v>
      </c>
      <c r="K84" s="73"/>
      <c r="L84" s="83">
        <v>380.54795075300001</v>
      </c>
      <c r="M84" s="84">
        <v>1.5456285452623852E-4</v>
      </c>
      <c r="N84" s="84">
        <f t="shared" si="1"/>
        <v>2.8683324522184805E-3</v>
      </c>
      <c r="O84" s="84">
        <f>L84/'סכום נכסי הקרן'!$C$42</f>
        <v>5.2319893630461479E-4</v>
      </c>
    </row>
    <row r="85" spans="2:15">
      <c r="B85" s="76" t="s">
        <v>1299</v>
      </c>
      <c r="C85" s="73" t="s">
        <v>1300</v>
      </c>
      <c r="D85" s="86" t="s">
        <v>116</v>
      </c>
      <c r="E85" s="86" t="s">
        <v>309</v>
      </c>
      <c r="F85" s="73" t="s">
        <v>837</v>
      </c>
      <c r="G85" s="86" t="s">
        <v>838</v>
      </c>
      <c r="H85" s="86" t="s">
        <v>129</v>
      </c>
      <c r="I85" s="83">
        <v>409.34261000000004</v>
      </c>
      <c r="J85" s="85">
        <v>19340</v>
      </c>
      <c r="K85" s="73"/>
      <c r="L85" s="83">
        <v>79.166860840000012</v>
      </c>
      <c r="M85" s="84">
        <v>2.689409068968048E-5</v>
      </c>
      <c r="N85" s="84">
        <f t="shared" si="1"/>
        <v>5.967102848361516E-4</v>
      </c>
      <c r="O85" s="84">
        <f>L85/'סכום נכסי הקרן'!$C$42</f>
        <v>1.0884309664552027E-4</v>
      </c>
    </row>
    <row r="86" spans="2:15">
      <c r="B86" s="76" t="s">
        <v>1301</v>
      </c>
      <c r="C86" s="73" t="s">
        <v>1302</v>
      </c>
      <c r="D86" s="86" t="s">
        <v>116</v>
      </c>
      <c r="E86" s="86" t="s">
        <v>309</v>
      </c>
      <c r="F86" s="73" t="s">
        <v>1303</v>
      </c>
      <c r="G86" s="86" t="s">
        <v>1304</v>
      </c>
      <c r="H86" s="86" t="s">
        <v>129</v>
      </c>
      <c r="I86" s="83">
        <v>2485.3666420000004</v>
      </c>
      <c r="J86" s="85">
        <v>2925</v>
      </c>
      <c r="K86" s="73"/>
      <c r="L86" s="83">
        <v>72.696974282000014</v>
      </c>
      <c r="M86" s="84">
        <v>5.5826136425508786E-5</v>
      </c>
      <c r="N86" s="84">
        <f t="shared" si="1"/>
        <v>5.4794432632878677E-4</v>
      </c>
      <c r="O86" s="84">
        <f>L86/'סכום נכסי הקרן'!$C$42</f>
        <v>9.9947929141769258E-5</v>
      </c>
    </row>
    <row r="87" spans="2:15">
      <c r="B87" s="76" t="s">
        <v>1305</v>
      </c>
      <c r="C87" s="73" t="s">
        <v>1306</v>
      </c>
      <c r="D87" s="86" t="s">
        <v>116</v>
      </c>
      <c r="E87" s="86" t="s">
        <v>309</v>
      </c>
      <c r="F87" s="73" t="s">
        <v>1307</v>
      </c>
      <c r="G87" s="86" t="s">
        <v>1156</v>
      </c>
      <c r="H87" s="86" t="s">
        <v>129</v>
      </c>
      <c r="I87" s="83">
        <v>4427.3061410000009</v>
      </c>
      <c r="J87" s="85">
        <v>5312</v>
      </c>
      <c r="K87" s="73"/>
      <c r="L87" s="83">
        <v>235.17850219100004</v>
      </c>
      <c r="M87" s="84">
        <v>1.1433525621244673E-4</v>
      </c>
      <c r="N87" s="84">
        <f t="shared" si="1"/>
        <v>1.7726284652533042E-3</v>
      </c>
      <c r="O87" s="84">
        <f>L87/'סכום נכסי הקרן'!$C$42</f>
        <v>3.2333676201532857E-4</v>
      </c>
    </row>
    <row r="88" spans="2:15">
      <c r="B88" s="76" t="s">
        <v>1308</v>
      </c>
      <c r="C88" s="73" t="s">
        <v>1309</v>
      </c>
      <c r="D88" s="86" t="s">
        <v>116</v>
      </c>
      <c r="E88" s="86" t="s">
        <v>309</v>
      </c>
      <c r="F88" s="73" t="s">
        <v>1310</v>
      </c>
      <c r="G88" s="86" t="s">
        <v>668</v>
      </c>
      <c r="H88" s="86" t="s">
        <v>129</v>
      </c>
      <c r="I88" s="83">
        <v>3243.1118370000004</v>
      </c>
      <c r="J88" s="85">
        <v>9780</v>
      </c>
      <c r="K88" s="73"/>
      <c r="L88" s="83">
        <v>317.17633769700006</v>
      </c>
      <c r="M88" s="84">
        <v>2.5784957822415751E-4</v>
      </c>
      <c r="N88" s="84">
        <f t="shared" si="1"/>
        <v>2.3906768665865456E-3</v>
      </c>
      <c r="O88" s="84">
        <f>L88/'סכום נכסי הקרן'!$C$42</f>
        <v>4.3607204341976217E-4</v>
      </c>
    </row>
    <row r="89" spans="2:15">
      <c r="B89" s="76" t="s">
        <v>1311</v>
      </c>
      <c r="C89" s="73" t="s">
        <v>1312</v>
      </c>
      <c r="D89" s="86" t="s">
        <v>116</v>
      </c>
      <c r="E89" s="86" t="s">
        <v>309</v>
      </c>
      <c r="F89" s="73" t="s">
        <v>470</v>
      </c>
      <c r="G89" s="86" t="s">
        <v>365</v>
      </c>
      <c r="H89" s="86" t="s">
        <v>129</v>
      </c>
      <c r="I89" s="83">
        <v>44511.226695000005</v>
      </c>
      <c r="J89" s="85">
        <v>1259</v>
      </c>
      <c r="K89" s="73"/>
      <c r="L89" s="83">
        <v>560.39634408600011</v>
      </c>
      <c r="M89" s="84">
        <v>2.4928826378942511E-4</v>
      </c>
      <c r="N89" s="84">
        <f t="shared" si="1"/>
        <v>4.2239171612036231E-3</v>
      </c>
      <c r="O89" s="84">
        <f>L89/'סכום נכסי הקרן'!$C$42</f>
        <v>7.7046472213194214E-4</v>
      </c>
    </row>
    <row r="90" spans="2:15">
      <c r="B90" s="76" t="s">
        <v>1313</v>
      </c>
      <c r="C90" s="73" t="s">
        <v>1314</v>
      </c>
      <c r="D90" s="86" t="s">
        <v>116</v>
      </c>
      <c r="E90" s="86" t="s">
        <v>309</v>
      </c>
      <c r="F90" s="73" t="s">
        <v>1315</v>
      </c>
      <c r="G90" s="86" t="s">
        <v>124</v>
      </c>
      <c r="H90" s="86" t="s">
        <v>129</v>
      </c>
      <c r="I90" s="83">
        <v>1843.0903060000003</v>
      </c>
      <c r="J90" s="85">
        <v>23590</v>
      </c>
      <c r="K90" s="73"/>
      <c r="L90" s="83">
        <v>434.78500316899999</v>
      </c>
      <c r="M90" s="84">
        <v>1.3379399666787244E-4</v>
      </c>
      <c r="N90" s="84">
        <f t="shared" si="1"/>
        <v>3.2771374326412035E-3</v>
      </c>
      <c r="O90" s="84">
        <f>L90/'סכום נכסי הקרן'!$C$42</f>
        <v>5.9776711641489782E-4</v>
      </c>
    </row>
    <row r="91" spans="2:15">
      <c r="B91" s="76" t="s">
        <v>1316</v>
      </c>
      <c r="C91" s="73" t="s">
        <v>1317</v>
      </c>
      <c r="D91" s="86" t="s">
        <v>116</v>
      </c>
      <c r="E91" s="86" t="s">
        <v>309</v>
      </c>
      <c r="F91" s="73" t="s">
        <v>1318</v>
      </c>
      <c r="G91" s="86" t="s">
        <v>123</v>
      </c>
      <c r="H91" s="86" t="s">
        <v>129</v>
      </c>
      <c r="I91" s="83">
        <v>214363.83269000004</v>
      </c>
      <c r="J91" s="85">
        <v>97</v>
      </c>
      <c r="K91" s="73"/>
      <c r="L91" s="83">
        <v>207.93291771500003</v>
      </c>
      <c r="M91" s="84">
        <v>1.9074603294386169E-4</v>
      </c>
      <c r="N91" s="84">
        <f t="shared" si="1"/>
        <v>1.5672682892819592E-3</v>
      </c>
      <c r="O91" s="84">
        <f>L91/'סכום נכסי הקרן'!$C$42</f>
        <v>2.8587798503693654E-4</v>
      </c>
    </row>
    <row r="92" spans="2:15">
      <c r="B92" s="76" t="s">
        <v>1319</v>
      </c>
      <c r="C92" s="73" t="s">
        <v>1320</v>
      </c>
      <c r="D92" s="86" t="s">
        <v>116</v>
      </c>
      <c r="E92" s="86" t="s">
        <v>309</v>
      </c>
      <c r="F92" s="73" t="s">
        <v>1321</v>
      </c>
      <c r="G92" s="86" t="s">
        <v>124</v>
      </c>
      <c r="H92" s="86" t="s">
        <v>129</v>
      </c>
      <c r="I92" s="83">
        <v>1142.2369480000002</v>
      </c>
      <c r="J92" s="85">
        <v>22390</v>
      </c>
      <c r="K92" s="73"/>
      <c r="L92" s="83">
        <v>255.74685261800002</v>
      </c>
      <c r="M92" s="84">
        <v>1.3398937926284064E-4</v>
      </c>
      <c r="N92" s="84">
        <f t="shared" si="1"/>
        <v>1.9276598270084452E-3</v>
      </c>
      <c r="O92" s="84">
        <f>L92/'סכום נכסי הקרן'!$C$42</f>
        <v>3.5161529838283027E-4</v>
      </c>
    </row>
    <row r="93" spans="2:15">
      <c r="B93" s="72"/>
      <c r="C93" s="73"/>
      <c r="D93" s="73"/>
      <c r="E93" s="73"/>
      <c r="F93" s="73"/>
      <c r="G93" s="73"/>
      <c r="H93" s="73"/>
      <c r="I93" s="83"/>
      <c r="J93" s="85"/>
      <c r="K93" s="73"/>
      <c r="L93" s="73"/>
      <c r="M93" s="73"/>
      <c r="N93" s="84"/>
      <c r="O93" s="73"/>
    </row>
    <row r="94" spans="2:15">
      <c r="B94" s="89" t="s">
        <v>29</v>
      </c>
      <c r="C94" s="71"/>
      <c r="D94" s="71"/>
      <c r="E94" s="71"/>
      <c r="F94" s="71"/>
      <c r="G94" s="71"/>
      <c r="H94" s="71"/>
      <c r="I94" s="80"/>
      <c r="J94" s="82"/>
      <c r="K94" s="71"/>
      <c r="L94" s="80">
        <f>SUM(L95:L134)</f>
        <v>4233.7991298690004</v>
      </c>
      <c r="M94" s="71"/>
      <c r="N94" s="81">
        <f t="shared" ref="N94:N134" si="2">L94/$L$11</f>
        <v>3.191172995767836E-2</v>
      </c>
      <c r="O94" s="81">
        <f>L94/'סכום נכסי הקרן'!$C$42</f>
        <v>5.8208675066880565E-3</v>
      </c>
    </row>
    <row r="95" spans="2:15">
      <c r="B95" s="76" t="s">
        <v>1322</v>
      </c>
      <c r="C95" s="73" t="s">
        <v>1323</v>
      </c>
      <c r="D95" s="86" t="s">
        <v>116</v>
      </c>
      <c r="E95" s="86" t="s">
        <v>309</v>
      </c>
      <c r="F95" s="73" t="s">
        <v>1324</v>
      </c>
      <c r="G95" s="86" t="s">
        <v>2784</v>
      </c>
      <c r="H95" s="86" t="s">
        <v>129</v>
      </c>
      <c r="I95" s="83">
        <v>1250.5943270000002</v>
      </c>
      <c r="J95" s="85">
        <v>2477</v>
      </c>
      <c r="K95" s="73"/>
      <c r="L95" s="83">
        <v>30.977221486000005</v>
      </c>
      <c r="M95" s="84">
        <v>2.7078677426011286E-4</v>
      </c>
      <c r="N95" s="84">
        <f t="shared" si="2"/>
        <v>2.3348692192938562E-4</v>
      </c>
      <c r="O95" s="84">
        <f>L95/'סכום נכסי הקרן'!$C$42</f>
        <v>4.2589243481873865E-5</v>
      </c>
    </row>
    <row r="96" spans="2:15">
      <c r="B96" s="76" t="s">
        <v>1325</v>
      </c>
      <c r="C96" s="73" t="s">
        <v>1326</v>
      </c>
      <c r="D96" s="86" t="s">
        <v>116</v>
      </c>
      <c r="E96" s="86" t="s">
        <v>309</v>
      </c>
      <c r="F96" s="73" t="s">
        <v>1327</v>
      </c>
      <c r="G96" s="86" t="s">
        <v>125</v>
      </c>
      <c r="H96" s="86" t="s">
        <v>129</v>
      </c>
      <c r="I96" s="83">
        <v>16346.606643000001</v>
      </c>
      <c r="J96" s="85">
        <v>300.8</v>
      </c>
      <c r="K96" s="73"/>
      <c r="L96" s="83">
        <v>49.170592773999999</v>
      </c>
      <c r="M96" s="84">
        <v>2.9809944209001354E-4</v>
      </c>
      <c r="N96" s="84">
        <f t="shared" si="2"/>
        <v>3.7061717628332768E-4</v>
      </c>
      <c r="O96" s="84">
        <f>L96/'סכום נכסי הקרן'!$C$42</f>
        <v>6.7602523639713412E-5</v>
      </c>
    </row>
    <row r="97" spans="2:15">
      <c r="B97" s="76" t="s">
        <v>1328</v>
      </c>
      <c r="C97" s="73" t="s">
        <v>1329</v>
      </c>
      <c r="D97" s="86" t="s">
        <v>116</v>
      </c>
      <c r="E97" s="86" t="s">
        <v>309</v>
      </c>
      <c r="F97" s="73" t="s">
        <v>1330</v>
      </c>
      <c r="G97" s="86" t="s">
        <v>125</v>
      </c>
      <c r="H97" s="86" t="s">
        <v>129</v>
      </c>
      <c r="I97" s="83">
        <v>5203.3337180000008</v>
      </c>
      <c r="J97" s="85">
        <v>2698</v>
      </c>
      <c r="K97" s="73"/>
      <c r="L97" s="83">
        <v>140.38594371200003</v>
      </c>
      <c r="M97" s="84">
        <v>3.9197231600931337E-4</v>
      </c>
      <c r="N97" s="84">
        <f t="shared" si="2"/>
        <v>1.058141444166671E-3</v>
      </c>
      <c r="O97" s="84">
        <f>L97/'סכום נכסי הקרן'!$C$42</f>
        <v>1.9301056877826035E-4</v>
      </c>
    </row>
    <row r="98" spans="2:15">
      <c r="B98" s="76" t="s">
        <v>1331</v>
      </c>
      <c r="C98" s="73" t="s">
        <v>1332</v>
      </c>
      <c r="D98" s="86" t="s">
        <v>116</v>
      </c>
      <c r="E98" s="86" t="s">
        <v>309</v>
      </c>
      <c r="F98" s="73" t="s">
        <v>1333</v>
      </c>
      <c r="G98" s="86" t="s">
        <v>1334</v>
      </c>
      <c r="H98" s="86" t="s">
        <v>129</v>
      </c>
      <c r="I98" s="83">
        <v>8190.173893000002</v>
      </c>
      <c r="J98" s="85">
        <v>348.5</v>
      </c>
      <c r="K98" s="73"/>
      <c r="L98" s="83">
        <v>28.542756036000007</v>
      </c>
      <c r="M98" s="84">
        <v>4.2166669479434441E-4</v>
      </c>
      <c r="N98" s="84">
        <f t="shared" si="2"/>
        <v>2.1513744391952509E-4</v>
      </c>
      <c r="O98" s="84">
        <f>L98/'סכום נכסי הקרן'!$C$42</f>
        <v>3.9242202113263119E-5</v>
      </c>
    </row>
    <row r="99" spans="2:15">
      <c r="B99" s="76" t="s">
        <v>1335</v>
      </c>
      <c r="C99" s="73" t="s">
        <v>1336</v>
      </c>
      <c r="D99" s="86" t="s">
        <v>116</v>
      </c>
      <c r="E99" s="86" t="s">
        <v>309</v>
      </c>
      <c r="F99" s="73" t="s">
        <v>1337</v>
      </c>
      <c r="G99" s="86" t="s">
        <v>151</v>
      </c>
      <c r="H99" s="86" t="s">
        <v>129</v>
      </c>
      <c r="I99" s="83">
        <v>4915.720166000001</v>
      </c>
      <c r="J99" s="85">
        <v>900.8</v>
      </c>
      <c r="K99" s="73"/>
      <c r="L99" s="83">
        <v>44.280807264000011</v>
      </c>
      <c r="M99" s="84">
        <v>1.1414528875305128E-4</v>
      </c>
      <c r="N99" s="84">
        <f t="shared" si="2"/>
        <v>3.3376103125622143E-4</v>
      </c>
      <c r="O99" s="84">
        <f>L99/'סכום נכסי הקרן'!$C$42</f>
        <v>6.0879768800205068E-5</v>
      </c>
    </row>
    <row r="100" spans="2:15">
      <c r="B100" s="76" t="s">
        <v>1338</v>
      </c>
      <c r="C100" s="73" t="s">
        <v>1339</v>
      </c>
      <c r="D100" s="86" t="s">
        <v>116</v>
      </c>
      <c r="E100" s="86" t="s">
        <v>309</v>
      </c>
      <c r="F100" s="73" t="s">
        <v>1340</v>
      </c>
      <c r="G100" s="86" t="s">
        <v>657</v>
      </c>
      <c r="H100" s="86" t="s">
        <v>129</v>
      </c>
      <c r="I100" s="83">
        <v>5153.141426000001</v>
      </c>
      <c r="J100" s="85">
        <v>1618</v>
      </c>
      <c r="K100" s="73"/>
      <c r="L100" s="83">
        <v>83.377828280000017</v>
      </c>
      <c r="M100" s="84">
        <v>1.8408169709450398E-4</v>
      </c>
      <c r="N100" s="84">
        <f t="shared" si="2"/>
        <v>6.2844992379488846E-4</v>
      </c>
      <c r="O100" s="84">
        <f>L100/'סכום נכסי הקרן'!$C$42</f>
        <v>1.146325738482273E-4</v>
      </c>
    </row>
    <row r="101" spans="2:15">
      <c r="B101" s="76" t="s">
        <v>1341</v>
      </c>
      <c r="C101" s="73" t="s">
        <v>1342</v>
      </c>
      <c r="D101" s="86" t="s">
        <v>116</v>
      </c>
      <c r="E101" s="86" t="s">
        <v>309</v>
      </c>
      <c r="F101" s="73" t="s">
        <v>1343</v>
      </c>
      <c r="G101" s="86" t="s">
        <v>125</v>
      </c>
      <c r="H101" s="86" t="s">
        <v>129</v>
      </c>
      <c r="I101" s="83">
        <v>2750.9555040000005</v>
      </c>
      <c r="J101" s="85">
        <v>1580</v>
      </c>
      <c r="K101" s="73"/>
      <c r="L101" s="83">
        <v>43.465096957000007</v>
      </c>
      <c r="M101" s="84">
        <v>4.1556242306268272E-4</v>
      </c>
      <c r="N101" s="84">
        <f t="shared" si="2"/>
        <v>3.2761271711986221E-4</v>
      </c>
      <c r="O101" s="84">
        <f>L101/'סכום נכסי הקרן'!$C$42</f>
        <v>5.9758283941041767E-5</v>
      </c>
    </row>
    <row r="102" spans="2:15">
      <c r="B102" s="76" t="s">
        <v>1344</v>
      </c>
      <c r="C102" s="73" t="s">
        <v>1345</v>
      </c>
      <c r="D102" s="86" t="s">
        <v>116</v>
      </c>
      <c r="E102" s="86" t="s">
        <v>309</v>
      </c>
      <c r="F102" s="73" t="s">
        <v>1346</v>
      </c>
      <c r="G102" s="86" t="s">
        <v>1334</v>
      </c>
      <c r="H102" s="86" t="s">
        <v>129</v>
      </c>
      <c r="I102" s="83">
        <v>1199.3199970000003</v>
      </c>
      <c r="J102" s="85">
        <v>9371</v>
      </c>
      <c r="K102" s="73"/>
      <c r="L102" s="83">
        <v>112.38827693500002</v>
      </c>
      <c r="M102" s="84">
        <v>2.371417074550985E-4</v>
      </c>
      <c r="N102" s="84">
        <f t="shared" si="2"/>
        <v>8.4711254217425831E-4</v>
      </c>
      <c r="O102" s="84">
        <f>L102/'סכום נכסי הקרן'!$C$42</f>
        <v>1.5451778633717141E-4</v>
      </c>
    </row>
    <row r="103" spans="2:15">
      <c r="B103" s="76" t="s">
        <v>1347</v>
      </c>
      <c r="C103" s="73" t="s">
        <v>1348</v>
      </c>
      <c r="D103" s="86" t="s">
        <v>116</v>
      </c>
      <c r="E103" s="86" t="s">
        <v>309</v>
      </c>
      <c r="F103" s="73" t="s">
        <v>1349</v>
      </c>
      <c r="G103" s="86" t="s">
        <v>784</v>
      </c>
      <c r="H103" s="86" t="s">
        <v>129</v>
      </c>
      <c r="I103" s="83">
        <v>457.21309200000013</v>
      </c>
      <c r="J103" s="85">
        <v>9.9999999999999995E-7</v>
      </c>
      <c r="K103" s="73"/>
      <c r="L103" s="83">
        <v>4.4900000000000006E-7</v>
      </c>
      <c r="M103" s="84">
        <v>2.8920496340447506E-4</v>
      </c>
      <c r="N103" s="84">
        <f t="shared" si="2"/>
        <v>3.3842811884750243E-12</v>
      </c>
      <c r="O103" s="84">
        <f>L103/'סכום נכסי הקרן'!$C$42</f>
        <v>6.173107014134148E-13</v>
      </c>
    </row>
    <row r="104" spans="2:15">
      <c r="B104" s="76" t="s">
        <v>1350</v>
      </c>
      <c r="C104" s="73" t="s">
        <v>1351</v>
      </c>
      <c r="D104" s="86" t="s">
        <v>116</v>
      </c>
      <c r="E104" s="86" t="s">
        <v>309</v>
      </c>
      <c r="F104" s="73" t="s">
        <v>1352</v>
      </c>
      <c r="G104" s="86" t="s">
        <v>150</v>
      </c>
      <c r="H104" s="86" t="s">
        <v>129</v>
      </c>
      <c r="I104" s="83">
        <v>3168.7277830000003</v>
      </c>
      <c r="J104" s="85">
        <v>492.1</v>
      </c>
      <c r="K104" s="73"/>
      <c r="L104" s="83">
        <v>15.593309437000002</v>
      </c>
      <c r="M104" s="84">
        <v>5.2527222064190505E-4</v>
      </c>
      <c r="N104" s="84">
        <f t="shared" si="2"/>
        <v>1.175326142398868E-4</v>
      </c>
      <c r="O104" s="84">
        <f>L104/'סכום נכסי הקרן'!$C$42</f>
        <v>2.1438567451917351E-5</v>
      </c>
    </row>
    <row r="105" spans="2:15">
      <c r="B105" s="76" t="s">
        <v>1353</v>
      </c>
      <c r="C105" s="73" t="s">
        <v>1354</v>
      </c>
      <c r="D105" s="86" t="s">
        <v>116</v>
      </c>
      <c r="E105" s="86" t="s">
        <v>309</v>
      </c>
      <c r="F105" s="73" t="s">
        <v>1355</v>
      </c>
      <c r="G105" s="86" t="s">
        <v>152</v>
      </c>
      <c r="H105" s="86" t="s">
        <v>129</v>
      </c>
      <c r="I105" s="83">
        <v>7240.4910980000013</v>
      </c>
      <c r="J105" s="85">
        <v>1637</v>
      </c>
      <c r="K105" s="73"/>
      <c r="L105" s="83">
        <v>118.52683928200001</v>
      </c>
      <c r="M105" s="84">
        <v>3.2672802801511842E-4</v>
      </c>
      <c r="N105" s="84">
        <f t="shared" si="2"/>
        <v>8.9338118599437675E-4</v>
      </c>
      <c r="O105" s="84">
        <f>L105/'סכום נכסי הקרן'!$C$42</f>
        <v>1.6295743049774277E-4</v>
      </c>
    </row>
    <row r="106" spans="2:15">
      <c r="B106" s="76" t="s">
        <v>1356</v>
      </c>
      <c r="C106" s="73" t="s">
        <v>1357</v>
      </c>
      <c r="D106" s="86" t="s">
        <v>116</v>
      </c>
      <c r="E106" s="86" t="s">
        <v>309</v>
      </c>
      <c r="F106" s="73" t="s">
        <v>1358</v>
      </c>
      <c r="G106" s="86" t="s">
        <v>481</v>
      </c>
      <c r="H106" s="86" t="s">
        <v>129</v>
      </c>
      <c r="I106" s="83">
        <v>10136.141882000002</v>
      </c>
      <c r="J106" s="85">
        <v>660</v>
      </c>
      <c r="K106" s="73"/>
      <c r="L106" s="83">
        <v>66.898536481000008</v>
      </c>
      <c r="M106" s="84">
        <v>2.9610276497569316E-4</v>
      </c>
      <c r="N106" s="84">
        <f t="shared" si="2"/>
        <v>5.0423932861727941E-4</v>
      </c>
      <c r="O106" s="84">
        <f>L106/'סכום נכסי הקרן'!$C$42</f>
        <v>9.1975907524759524E-5</v>
      </c>
    </row>
    <row r="107" spans="2:15">
      <c r="B107" s="76" t="s">
        <v>1359</v>
      </c>
      <c r="C107" s="73" t="s">
        <v>1360</v>
      </c>
      <c r="D107" s="86" t="s">
        <v>116</v>
      </c>
      <c r="E107" s="86" t="s">
        <v>309</v>
      </c>
      <c r="F107" s="73" t="s">
        <v>1361</v>
      </c>
      <c r="G107" s="86" t="s">
        <v>481</v>
      </c>
      <c r="H107" s="86" t="s">
        <v>129</v>
      </c>
      <c r="I107" s="83">
        <v>6328.239477000001</v>
      </c>
      <c r="J107" s="85">
        <v>1476</v>
      </c>
      <c r="K107" s="73"/>
      <c r="L107" s="83">
        <v>93.404814679000012</v>
      </c>
      <c r="M107" s="84">
        <v>4.168864697989107E-4</v>
      </c>
      <c r="N107" s="84">
        <f t="shared" si="2"/>
        <v>7.0402707623860915E-4</v>
      </c>
      <c r="O107" s="84">
        <f>L107/'סכום נכסי הקרן'!$C$42</f>
        <v>1.2841824424250224E-4</v>
      </c>
    </row>
    <row r="108" spans="2:15">
      <c r="B108" s="76" t="s">
        <v>1362</v>
      </c>
      <c r="C108" s="73" t="s">
        <v>1363</v>
      </c>
      <c r="D108" s="86" t="s">
        <v>116</v>
      </c>
      <c r="E108" s="86" t="s">
        <v>309</v>
      </c>
      <c r="F108" s="73" t="s">
        <v>1364</v>
      </c>
      <c r="G108" s="86" t="s">
        <v>429</v>
      </c>
      <c r="H108" s="86" t="s">
        <v>129</v>
      </c>
      <c r="I108" s="83">
        <v>503715.5328000001</v>
      </c>
      <c r="J108" s="85">
        <v>81.7</v>
      </c>
      <c r="K108" s="73"/>
      <c r="L108" s="83">
        <v>411.53559031300006</v>
      </c>
      <c r="M108" s="84">
        <v>4.571684676414498E-4</v>
      </c>
      <c r="N108" s="84">
        <f t="shared" si="2"/>
        <v>3.1018978990740541E-3</v>
      </c>
      <c r="O108" s="84">
        <f>L108/'סכום נכסי הקרן'!$C$42</f>
        <v>5.6580250314632909E-4</v>
      </c>
    </row>
    <row r="109" spans="2:15">
      <c r="B109" s="76" t="s">
        <v>1365</v>
      </c>
      <c r="C109" s="73" t="s">
        <v>1366</v>
      </c>
      <c r="D109" s="86" t="s">
        <v>116</v>
      </c>
      <c r="E109" s="86" t="s">
        <v>309</v>
      </c>
      <c r="F109" s="73" t="s">
        <v>1367</v>
      </c>
      <c r="G109" s="86" t="s">
        <v>123</v>
      </c>
      <c r="H109" s="86" t="s">
        <v>129</v>
      </c>
      <c r="I109" s="83">
        <v>5956.1918780000005</v>
      </c>
      <c r="J109" s="85">
        <v>551.70000000000005</v>
      </c>
      <c r="K109" s="73"/>
      <c r="L109" s="83">
        <v>32.860310588000004</v>
      </c>
      <c r="M109" s="84">
        <v>2.9779470416479179E-4</v>
      </c>
      <c r="N109" s="84">
        <f t="shared" si="2"/>
        <v>2.4768046986729412E-4</v>
      </c>
      <c r="O109" s="84">
        <f>L109/'סכום נכסי הקרן'!$C$42</f>
        <v>4.5178221331271582E-5</v>
      </c>
    </row>
    <row r="110" spans="2:15">
      <c r="B110" s="76" t="s">
        <v>1368</v>
      </c>
      <c r="C110" s="73" t="s">
        <v>1369</v>
      </c>
      <c r="D110" s="86" t="s">
        <v>116</v>
      </c>
      <c r="E110" s="86" t="s">
        <v>309</v>
      </c>
      <c r="F110" s="73" t="s">
        <v>1370</v>
      </c>
      <c r="G110" s="86" t="s">
        <v>668</v>
      </c>
      <c r="H110" s="86" t="s">
        <v>129</v>
      </c>
      <c r="I110" s="83">
        <v>4389.8875490000009</v>
      </c>
      <c r="J110" s="85">
        <v>2390</v>
      </c>
      <c r="K110" s="73"/>
      <c r="L110" s="83">
        <v>104.91831243200002</v>
      </c>
      <c r="M110" s="84">
        <v>3.0261614908673419E-4</v>
      </c>
      <c r="N110" s="84">
        <f t="shared" si="2"/>
        <v>7.9080862158165458E-4</v>
      </c>
      <c r="O110" s="84">
        <f>L110/'סכום נכסי הקרן'!$C$42</f>
        <v>1.4424765487418647E-4</v>
      </c>
    </row>
    <row r="111" spans="2:15">
      <c r="B111" s="76" t="s">
        <v>1371</v>
      </c>
      <c r="C111" s="73" t="s">
        <v>1372</v>
      </c>
      <c r="D111" s="86" t="s">
        <v>116</v>
      </c>
      <c r="E111" s="86" t="s">
        <v>309</v>
      </c>
      <c r="F111" s="73" t="s">
        <v>1373</v>
      </c>
      <c r="G111" s="86" t="s">
        <v>125</v>
      </c>
      <c r="H111" s="86" t="s">
        <v>129</v>
      </c>
      <c r="I111" s="83">
        <v>4393.5275490000013</v>
      </c>
      <c r="J111" s="85">
        <v>591</v>
      </c>
      <c r="K111" s="73"/>
      <c r="L111" s="83">
        <v>25.965747812000004</v>
      </c>
      <c r="M111" s="84">
        <v>3.8122785829293606E-4</v>
      </c>
      <c r="N111" s="84">
        <f t="shared" si="2"/>
        <v>1.9571356762770184E-4</v>
      </c>
      <c r="O111" s="84">
        <f>L111/'סכום נכסי הקרן'!$C$42</f>
        <v>3.5699184843094788E-5</v>
      </c>
    </row>
    <row r="112" spans="2:15">
      <c r="B112" s="76" t="s">
        <v>1374</v>
      </c>
      <c r="C112" s="73" t="s">
        <v>1375</v>
      </c>
      <c r="D112" s="86" t="s">
        <v>116</v>
      </c>
      <c r="E112" s="86" t="s">
        <v>309</v>
      </c>
      <c r="F112" s="73" t="s">
        <v>1376</v>
      </c>
      <c r="G112" s="86" t="s">
        <v>604</v>
      </c>
      <c r="H112" s="86" t="s">
        <v>129</v>
      </c>
      <c r="I112" s="83">
        <v>1842.9554910000004</v>
      </c>
      <c r="J112" s="85">
        <v>14620</v>
      </c>
      <c r="K112" s="73"/>
      <c r="L112" s="83">
        <v>269.44009280600005</v>
      </c>
      <c r="M112" s="84">
        <v>5.0489275386061895E-4</v>
      </c>
      <c r="N112" s="84">
        <f t="shared" si="2"/>
        <v>2.0308709075819837E-3</v>
      </c>
      <c r="O112" s="84">
        <f>L112/'סכום נכסי הקרן'!$C$42</f>
        <v>3.7044154271484957E-4</v>
      </c>
    </row>
    <row r="113" spans="2:15">
      <c r="B113" s="76" t="s">
        <v>1377</v>
      </c>
      <c r="C113" s="73" t="s">
        <v>1378</v>
      </c>
      <c r="D113" s="86" t="s">
        <v>116</v>
      </c>
      <c r="E113" s="86" t="s">
        <v>309</v>
      </c>
      <c r="F113" s="73" t="s">
        <v>1379</v>
      </c>
      <c r="G113" s="86" t="s">
        <v>668</v>
      </c>
      <c r="H113" s="86" t="s">
        <v>129</v>
      </c>
      <c r="I113" s="83">
        <v>185.13128800000001</v>
      </c>
      <c r="J113" s="85">
        <v>14620</v>
      </c>
      <c r="K113" s="73"/>
      <c r="L113" s="83">
        <v>27.066194350000004</v>
      </c>
      <c r="M113" s="84">
        <v>5.5681530210320911E-5</v>
      </c>
      <c r="N113" s="84">
        <f t="shared" si="2"/>
        <v>2.0400804539490866E-4</v>
      </c>
      <c r="O113" s="84">
        <f>L113/'סכום נכסי הקרן'!$C$42</f>
        <v>3.7212141244521838E-5</v>
      </c>
    </row>
    <row r="114" spans="2:15">
      <c r="B114" s="76" t="s">
        <v>1380</v>
      </c>
      <c r="C114" s="73" t="s">
        <v>1381</v>
      </c>
      <c r="D114" s="86" t="s">
        <v>116</v>
      </c>
      <c r="E114" s="86" t="s">
        <v>309</v>
      </c>
      <c r="F114" s="73" t="s">
        <v>1382</v>
      </c>
      <c r="G114" s="86" t="s">
        <v>124</v>
      </c>
      <c r="H114" s="86" t="s">
        <v>129</v>
      </c>
      <c r="I114" s="83">
        <v>11905.878942000003</v>
      </c>
      <c r="J114" s="85">
        <v>712.2</v>
      </c>
      <c r="K114" s="73"/>
      <c r="L114" s="83">
        <v>84.793669839000003</v>
      </c>
      <c r="M114" s="84">
        <v>3.0050092853106132E-4</v>
      </c>
      <c r="N114" s="84">
        <f t="shared" si="2"/>
        <v>6.3912165197748262E-4</v>
      </c>
      <c r="O114" s="84">
        <f>L114/'סכום נכסי הקרן'!$C$42</f>
        <v>1.1657915323770735E-4</v>
      </c>
    </row>
    <row r="115" spans="2:15">
      <c r="B115" s="76" t="s">
        <v>1383</v>
      </c>
      <c r="C115" s="73" t="s">
        <v>1384</v>
      </c>
      <c r="D115" s="86" t="s">
        <v>116</v>
      </c>
      <c r="E115" s="86" t="s">
        <v>309</v>
      </c>
      <c r="F115" s="73" t="s">
        <v>1385</v>
      </c>
      <c r="G115" s="86" t="s">
        <v>784</v>
      </c>
      <c r="H115" s="86" t="s">
        <v>129</v>
      </c>
      <c r="I115" s="83">
        <v>2277.3586710000004</v>
      </c>
      <c r="J115" s="85">
        <v>5694</v>
      </c>
      <c r="K115" s="73"/>
      <c r="L115" s="83">
        <v>129.67280273500003</v>
      </c>
      <c r="M115" s="84">
        <v>2.5736990073663786E-4</v>
      </c>
      <c r="N115" s="84">
        <f t="shared" si="2"/>
        <v>9.7739248764564185E-4</v>
      </c>
      <c r="O115" s="84">
        <f>L115/'סכום נכסי הקרן'!$C$42</f>
        <v>1.7828153409930119E-4</v>
      </c>
    </row>
    <row r="116" spans="2:15">
      <c r="B116" s="76" t="s">
        <v>1386</v>
      </c>
      <c r="C116" s="73" t="s">
        <v>1387</v>
      </c>
      <c r="D116" s="86" t="s">
        <v>116</v>
      </c>
      <c r="E116" s="86" t="s">
        <v>309</v>
      </c>
      <c r="F116" s="73" t="s">
        <v>651</v>
      </c>
      <c r="G116" s="86" t="s">
        <v>365</v>
      </c>
      <c r="H116" s="86" t="s">
        <v>129</v>
      </c>
      <c r="I116" s="83">
        <v>62414.000343000007</v>
      </c>
      <c r="J116" s="85">
        <v>154.80000000000001</v>
      </c>
      <c r="K116" s="73"/>
      <c r="L116" s="83">
        <v>96.616872531000013</v>
      </c>
      <c r="M116" s="84">
        <v>1.1961650822526202E-4</v>
      </c>
      <c r="N116" s="84">
        <f t="shared" si="2"/>
        <v>7.2823755945646462E-4</v>
      </c>
      <c r="O116" s="84">
        <f>L116/'סכום נכסי הקרן'!$C$42</f>
        <v>1.3283436380953696E-4</v>
      </c>
    </row>
    <row r="117" spans="2:15">
      <c r="B117" s="76" t="s">
        <v>1390</v>
      </c>
      <c r="C117" s="73" t="s">
        <v>1391</v>
      </c>
      <c r="D117" s="86" t="s">
        <v>116</v>
      </c>
      <c r="E117" s="86" t="s">
        <v>309</v>
      </c>
      <c r="F117" s="73" t="s">
        <v>1392</v>
      </c>
      <c r="G117" s="86" t="s">
        <v>657</v>
      </c>
      <c r="H117" s="86" t="s">
        <v>129</v>
      </c>
      <c r="I117" s="83">
        <v>4993.0151720000013</v>
      </c>
      <c r="J117" s="85">
        <v>6851</v>
      </c>
      <c r="K117" s="73"/>
      <c r="L117" s="83">
        <v>342.07146939900008</v>
      </c>
      <c r="M117" s="84">
        <v>1.9972060688000005E-4</v>
      </c>
      <c r="N117" s="84">
        <f t="shared" si="2"/>
        <v>2.5783207995568949E-3</v>
      </c>
      <c r="O117" s="84">
        <f>L117/'סכום נכסי הקרן'!$C$42</f>
        <v>4.702992844280939E-4</v>
      </c>
    </row>
    <row r="118" spans="2:15">
      <c r="B118" s="76" t="s">
        <v>1393</v>
      </c>
      <c r="C118" s="73" t="s">
        <v>1394</v>
      </c>
      <c r="D118" s="86" t="s">
        <v>116</v>
      </c>
      <c r="E118" s="86" t="s">
        <v>309</v>
      </c>
      <c r="F118" s="73" t="s">
        <v>1395</v>
      </c>
      <c r="G118" s="86" t="s">
        <v>124</v>
      </c>
      <c r="H118" s="86" t="s">
        <v>129</v>
      </c>
      <c r="I118" s="83">
        <v>8238.6810000000023</v>
      </c>
      <c r="J118" s="85">
        <v>1195</v>
      </c>
      <c r="K118" s="73"/>
      <c r="L118" s="83">
        <v>98.452237950000026</v>
      </c>
      <c r="M118" s="84">
        <v>5.7878390678176398E-5</v>
      </c>
      <c r="N118" s="84">
        <f t="shared" si="2"/>
        <v>7.420713961190466E-4</v>
      </c>
      <c r="O118" s="84">
        <f>L118/'סכום נכסי הקרן'!$C$42</f>
        <v>1.35357728429031E-4</v>
      </c>
    </row>
    <row r="119" spans="2:15">
      <c r="B119" s="76" t="s">
        <v>1396</v>
      </c>
      <c r="C119" s="73" t="s">
        <v>1397</v>
      </c>
      <c r="D119" s="86" t="s">
        <v>116</v>
      </c>
      <c r="E119" s="86" t="s">
        <v>309</v>
      </c>
      <c r="F119" s="73" t="s">
        <v>1398</v>
      </c>
      <c r="G119" s="86" t="s">
        <v>124</v>
      </c>
      <c r="H119" s="86" t="s">
        <v>129</v>
      </c>
      <c r="I119" s="83">
        <v>19476.099580000002</v>
      </c>
      <c r="J119" s="85">
        <v>38.1</v>
      </c>
      <c r="K119" s="73"/>
      <c r="L119" s="83">
        <v>7.4203939320000005</v>
      </c>
      <c r="M119" s="84">
        <v>1.1139079869236474E-4</v>
      </c>
      <c r="N119" s="84">
        <f t="shared" si="2"/>
        <v>5.5930288630605386E-5</v>
      </c>
      <c r="O119" s="84">
        <f>L119/'סכום נכסי הקרן'!$C$42</f>
        <v>1.0201979026562956E-5</v>
      </c>
    </row>
    <row r="120" spans="2:15">
      <c r="B120" s="76" t="s">
        <v>1399</v>
      </c>
      <c r="C120" s="73" t="s">
        <v>1400</v>
      </c>
      <c r="D120" s="86" t="s">
        <v>116</v>
      </c>
      <c r="E120" s="86" t="s">
        <v>309</v>
      </c>
      <c r="F120" s="73" t="s">
        <v>1401</v>
      </c>
      <c r="G120" s="86" t="s">
        <v>152</v>
      </c>
      <c r="H120" s="86" t="s">
        <v>129</v>
      </c>
      <c r="I120" s="83">
        <v>24201.874409000004</v>
      </c>
      <c r="J120" s="85">
        <v>309</v>
      </c>
      <c r="K120" s="73"/>
      <c r="L120" s="83">
        <v>74.78379192200002</v>
      </c>
      <c r="M120" s="84">
        <v>1.8907714382031252E-4</v>
      </c>
      <c r="N120" s="84">
        <f t="shared" si="2"/>
        <v>5.6367345257116955E-4</v>
      </c>
      <c r="O120" s="84">
        <f>L120/'סכום נכסי הקרן'!$C$42</f>
        <v>1.0281700455617971E-4</v>
      </c>
    </row>
    <row r="121" spans="2:15">
      <c r="B121" s="76" t="s">
        <v>1402</v>
      </c>
      <c r="C121" s="73" t="s">
        <v>1403</v>
      </c>
      <c r="D121" s="86" t="s">
        <v>116</v>
      </c>
      <c r="E121" s="86" t="s">
        <v>309</v>
      </c>
      <c r="F121" s="73" t="s">
        <v>1404</v>
      </c>
      <c r="G121" s="86" t="s">
        <v>152</v>
      </c>
      <c r="H121" s="86" t="s">
        <v>129</v>
      </c>
      <c r="I121" s="83">
        <v>3917.8897700000007</v>
      </c>
      <c r="J121" s="85">
        <v>3056</v>
      </c>
      <c r="K121" s="73"/>
      <c r="L121" s="83">
        <v>119.73071137500001</v>
      </c>
      <c r="M121" s="84">
        <v>2.287534054154543E-4</v>
      </c>
      <c r="N121" s="84">
        <f t="shared" si="2"/>
        <v>9.0245522091123628E-4</v>
      </c>
      <c r="O121" s="84">
        <f>L121/'סכום נכסי הקרן'!$C$42</f>
        <v>1.6461258222634381E-4</v>
      </c>
    </row>
    <row r="122" spans="2:15">
      <c r="B122" s="76" t="s">
        <v>1405</v>
      </c>
      <c r="C122" s="73" t="s">
        <v>1406</v>
      </c>
      <c r="D122" s="86" t="s">
        <v>116</v>
      </c>
      <c r="E122" s="86" t="s">
        <v>309</v>
      </c>
      <c r="F122" s="73" t="s">
        <v>1407</v>
      </c>
      <c r="G122" s="86" t="s">
        <v>124</v>
      </c>
      <c r="H122" s="86" t="s">
        <v>129</v>
      </c>
      <c r="I122" s="83">
        <v>3309.1748240000002</v>
      </c>
      <c r="J122" s="85">
        <v>6020</v>
      </c>
      <c r="K122" s="73"/>
      <c r="L122" s="83">
        <v>199.21232443200003</v>
      </c>
      <c r="M122" s="84">
        <v>3.0376479767707938E-4</v>
      </c>
      <c r="N122" s="84">
        <f t="shared" si="2"/>
        <v>1.5015379111082429E-3</v>
      </c>
      <c r="O122" s="84">
        <f>L122/'סכום נכסי הקרן'!$C$42</f>
        <v>2.7388841809646919E-4</v>
      </c>
    </row>
    <row r="123" spans="2:15">
      <c r="B123" s="76" t="s">
        <v>1408</v>
      </c>
      <c r="C123" s="73" t="s">
        <v>1409</v>
      </c>
      <c r="D123" s="86" t="s">
        <v>116</v>
      </c>
      <c r="E123" s="86" t="s">
        <v>309</v>
      </c>
      <c r="F123" s="73" t="s">
        <v>1410</v>
      </c>
      <c r="G123" s="86" t="s">
        <v>1201</v>
      </c>
      <c r="H123" s="86" t="s">
        <v>129</v>
      </c>
      <c r="I123" s="83">
        <v>2186.8929360000006</v>
      </c>
      <c r="J123" s="85">
        <v>8000</v>
      </c>
      <c r="K123" s="73"/>
      <c r="L123" s="83">
        <v>174.95143485300005</v>
      </c>
      <c r="M123" s="84">
        <v>2.0766746736982692E-4</v>
      </c>
      <c r="N123" s="84">
        <f t="shared" si="2"/>
        <v>1.3186744985962621E-3</v>
      </c>
      <c r="O123" s="84">
        <f>L123/'סכום נכסי הקרן'!$C$42</f>
        <v>2.4053316918126681E-4</v>
      </c>
    </row>
    <row r="124" spans="2:15">
      <c r="B124" s="76" t="s">
        <v>1411</v>
      </c>
      <c r="C124" s="73" t="s">
        <v>1412</v>
      </c>
      <c r="D124" s="86" t="s">
        <v>116</v>
      </c>
      <c r="E124" s="86" t="s">
        <v>309</v>
      </c>
      <c r="F124" s="73" t="s">
        <v>1413</v>
      </c>
      <c r="G124" s="86" t="s">
        <v>604</v>
      </c>
      <c r="H124" s="86" t="s">
        <v>129</v>
      </c>
      <c r="I124" s="83">
        <v>57.270180000000011</v>
      </c>
      <c r="J124" s="85">
        <v>162</v>
      </c>
      <c r="K124" s="73"/>
      <c r="L124" s="83">
        <v>9.2777697000000034E-2</v>
      </c>
      <c r="M124" s="84">
        <v>8.3537771950913745E-6</v>
      </c>
      <c r="N124" s="84">
        <f t="shared" si="2"/>
        <v>6.9930025538337589E-7</v>
      </c>
      <c r="O124" s="84">
        <f>L124/'סכום נכסי הקרן'!$C$42</f>
        <v>1.2755604723962424E-7</v>
      </c>
    </row>
    <row r="125" spans="2:15">
      <c r="B125" s="76" t="s">
        <v>1414</v>
      </c>
      <c r="C125" s="73" t="s">
        <v>1415</v>
      </c>
      <c r="D125" s="86" t="s">
        <v>116</v>
      </c>
      <c r="E125" s="86" t="s">
        <v>309</v>
      </c>
      <c r="F125" s="73" t="s">
        <v>1416</v>
      </c>
      <c r="G125" s="86" t="s">
        <v>481</v>
      </c>
      <c r="H125" s="86" t="s">
        <v>129</v>
      </c>
      <c r="I125" s="83">
        <v>2764.8526600000005</v>
      </c>
      <c r="J125" s="85">
        <v>450</v>
      </c>
      <c r="K125" s="73"/>
      <c r="L125" s="83">
        <v>12.441836972000001</v>
      </c>
      <c r="M125" s="84">
        <v>2.1064945430503197E-4</v>
      </c>
      <c r="N125" s="84">
        <f t="shared" si="2"/>
        <v>9.3778785778201901E-5</v>
      </c>
      <c r="O125" s="84">
        <f>L125/'סכום נכסי הקרן'!$C$42</f>
        <v>1.7105744115939147E-5</v>
      </c>
    </row>
    <row r="126" spans="2:15">
      <c r="B126" s="76" t="s">
        <v>1417</v>
      </c>
      <c r="C126" s="73" t="s">
        <v>1418</v>
      </c>
      <c r="D126" s="86" t="s">
        <v>116</v>
      </c>
      <c r="E126" s="86" t="s">
        <v>309</v>
      </c>
      <c r="F126" s="73" t="s">
        <v>1419</v>
      </c>
      <c r="G126" s="86" t="s">
        <v>481</v>
      </c>
      <c r="H126" s="86" t="s">
        <v>129</v>
      </c>
      <c r="I126" s="83">
        <v>6065.979792000001</v>
      </c>
      <c r="J126" s="85">
        <v>2862</v>
      </c>
      <c r="K126" s="73"/>
      <c r="L126" s="83">
        <v>173.608341634</v>
      </c>
      <c r="M126" s="84">
        <v>2.3579649986801032E-4</v>
      </c>
      <c r="N126" s="84">
        <f t="shared" si="2"/>
        <v>1.3085511019026537E-3</v>
      </c>
      <c r="O126" s="84">
        <f>L126/'סכום נכסי הקרן'!$C$42</f>
        <v>2.386866083414349E-4</v>
      </c>
    </row>
    <row r="127" spans="2:15">
      <c r="B127" s="76" t="s">
        <v>1420</v>
      </c>
      <c r="C127" s="73" t="s">
        <v>1421</v>
      </c>
      <c r="D127" s="86" t="s">
        <v>116</v>
      </c>
      <c r="E127" s="86" t="s">
        <v>309</v>
      </c>
      <c r="F127" s="73" t="s">
        <v>1422</v>
      </c>
      <c r="G127" s="86" t="s">
        <v>126</v>
      </c>
      <c r="H127" s="86" t="s">
        <v>129</v>
      </c>
      <c r="I127" s="83">
        <v>84682.012904999996</v>
      </c>
      <c r="J127" s="85">
        <v>217.2</v>
      </c>
      <c r="K127" s="73"/>
      <c r="L127" s="83">
        <v>183.92933203000001</v>
      </c>
      <c r="M127" s="84">
        <v>3.6170344118259453E-4</v>
      </c>
      <c r="N127" s="84">
        <f t="shared" si="2"/>
        <v>1.3863442726011262E-3</v>
      </c>
      <c r="O127" s="84">
        <f>L127/'סכום נכסי הקרן'!$C$42</f>
        <v>2.5287649212904267E-4</v>
      </c>
    </row>
    <row r="128" spans="2:15">
      <c r="B128" s="76" t="s">
        <v>1423</v>
      </c>
      <c r="C128" s="73" t="s">
        <v>1424</v>
      </c>
      <c r="D128" s="86" t="s">
        <v>116</v>
      </c>
      <c r="E128" s="86" t="s">
        <v>309</v>
      </c>
      <c r="F128" s="73" t="s">
        <v>1425</v>
      </c>
      <c r="G128" s="86" t="s">
        <v>784</v>
      </c>
      <c r="H128" s="86" t="s">
        <v>129</v>
      </c>
      <c r="I128" s="83">
        <v>514.95501100000013</v>
      </c>
      <c r="J128" s="85">
        <v>24240</v>
      </c>
      <c r="K128" s="73"/>
      <c r="L128" s="83">
        <v>124.82509467900003</v>
      </c>
      <c r="M128" s="84">
        <v>2.2406942625383241E-4</v>
      </c>
      <c r="N128" s="84">
        <f t="shared" si="2"/>
        <v>9.4085349615089886E-4</v>
      </c>
      <c r="O128" s="84">
        <f>L128/'סכום נכסי הקרן'!$C$42</f>
        <v>1.7161662973338399E-4</v>
      </c>
    </row>
    <row r="129" spans="2:15">
      <c r="B129" s="76" t="s">
        <v>1426</v>
      </c>
      <c r="C129" s="73" t="s">
        <v>1427</v>
      </c>
      <c r="D129" s="86" t="s">
        <v>116</v>
      </c>
      <c r="E129" s="86" t="s">
        <v>309</v>
      </c>
      <c r="F129" s="73" t="s">
        <v>1428</v>
      </c>
      <c r="G129" s="86" t="s">
        <v>150</v>
      </c>
      <c r="H129" s="86" t="s">
        <v>129</v>
      </c>
      <c r="I129" s="83">
        <v>1408.1328120000003</v>
      </c>
      <c r="J129" s="85">
        <v>2449</v>
      </c>
      <c r="K129" s="73"/>
      <c r="L129" s="83">
        <v>34.485172577000007</v>
      </c>
      <c r="M129" s="84">
        <v>1.7073181168408383E-4</v>
      </c>
      <c r="N129" s="84">
        <f t="shared" si="2"/>
        <v>2.599276633266278E-4</v>
      </c>
      <c r="O129" s="84">
        <f>L129/'סכום נכסי הקרן'!$C$42</f>
        <v>4.7412173879444384E-5</v>
      </c>
    </row>
    <row r="130" spans="2:15">
      <c r="B130" s="76" t="s">
        <v>1429</v>
      </c>
      <c r="C130" s="73" t="s">
        <v>1430</v>
      </c>
      <c r="D130" s="86" t="s">
        <v>116</v>
      </c>
      <c r="E130" s="86" t="s">
        <v>309</v>
      </c>
      <c r="F130" s="73" t="s">
        <v>1431</v>
      </c>
      <c r="G130" s="86" t="s">
        <v>481</v>
      </c>
      <c r="H130" s="86" t="s">
        <v>129</v>
      </c>
      <c r="I130" s="83">
        <v>31006.433227000005</v>
      </c>
      <c r="J130" s="85">
        <v>655.7</v>
      </c>
      <c r="K130" s="73"/>
      <c r="L130" s="83">
        <v>203.30918265700004</v>
      </c>
      <c r="M130" s="84">
        <v>3.6529620096198824E-4</v>
      </c>
      <c r="N130" s="84">
        <f t="shared" si="2"/>
        <v>1.5324174661699727E-3</v>
      </c>
      <c r="O130" s="84">
        <f>L130/'סכום נכסי הקרן'!$C$42</f>
        <v>2.7952101146944488E-4</v>
      </c>
    </row>
    <row r="131" spans="2:15">
      <c r="B131" s="76" t="s">
        <v>1432</v>
      </c>
      <c r="C131" s="73" t="s">
        <v>1433</v>
      </c>
      <c r="D131" s="86" t="s">
        <v>116</v>
      </c>
      <c r="E131" s="86" t="s">
        <v>309</v>
      </c>
      <c r="F131" s="73" t="s">
        <v>1434</v>
      </c>
      <c r="G131" s="86" t="s">
        <v>365</v>
      </c>
      <c r="H131" s="86" t="s">
        <v>129</v>
      </c>
      <c r="I131" s="83">
        <v>31831.267500000005</v>
      </c>
      <c r="J131" s="85">
        <v>1047</v>
      </c>
      <c r="K131" s="73"/>
      <c r="L131" s="83">
        <v>333.27337072500006</v>
      </c>
      <c r="M131" s="84">
        <v>5.1258079710144941E-4</v>
      </c>
      <c r="N131" s="84">
        <f t="shared" si="2"/>
        <v>2.5120062342188876E-3</v>
      </c>
      <c r="O131" s="84">
        <f>L131/'סכום נכסי הקרן'!$C$42</f>
        <v>4.5820315867408192E-4</v>
      </c>
    </row>
    <row r="132" spans="2:15">
      <c r="B132" s="76" t="s">
        <v>1435</v>
      </c>
      <c r="C132" s="73" t="s">
        <v>1436</v>
      </c>
      <c r="D132" s="86" t="s">
        <v>116</v>
      </c>
      <c r="E132" s="86" t="s">
        <v>309</v>
      </c>
      <c r="F132" s="73" t="s">
        <v>1437</v>
      </c>
      <c r="G132" s="86" t="s">
        <v>481</v>
      </c>
      <c r="H132" s="86" t="s">
        <v>129</v>
      </c>
      <c r="I132" s="83">
        <v>7342.132754000002</v>
      </c>
      <c r="J132" s="85">
        <v>1149</v>
      </c>
      <c r="K132" s="73"/>
      <c r="L132" s="83">
        <v>84.361105344999999</v>
      </c>
      <c r="M132" s="84">
        <v>4.41950515559483E-4</v>
      </c>
      <c r="N132" s="84">
        <f t="shared" si="2"/>
        <v>6.3586125135421667E-4</v>
      </c>
      <c r="O132" s="84">
        <f>L132/'סכום נכסי הקרן'!$C$42</f>
        <v>1.1598443900341407E-4</v>
      </c>
    </row>
    <row r="133" spans="2:15">
      <c r="B133" s="76" t="s">
        <v>1438</v>
      </c>
      <c r="C133" s="73" t="s">
        <v>1439</v>
      </c>
      <c r="D133" s="86" t="s">
        <v>116</v>
      </c>
      <c r="E133" s="86" t="s">
        <v>309</v>
      </c>
      <c r="F133" s="73" t="s">
        <v>1440</v>
      </c>
      <c r="G133" s="86" t="s">
        <v>784</v>
      </c>
      <c r="H133" s="86" t="s">
        <v>129</v>
      </c>
      <c r="I133" s="83">
        <v>37948.274686000004</v>
      </c>
      <c r="J133" s="85">
        <v>9.1</v>
      </c>
      <c r="K133" s="73"/>
      <c r="L133" s="83">
        <v>3.4532929850000005</v>
      </c>
      <c r="M133" s="84">
        <v>9.2162400568641885E-5</v>
      </c>
      <c r="N133" s="84">
        <f t="shared" si="2"/>
        <v>2.602876277823667E-5</v>
      </c>
      <c r="O133" s="84">
        <f>L133/'סכום נכסי הקרן'!$C$42</f>
        <v>4.7477833290787864E-6</v>
      </c>
    </row>
    <row r="134" spans="2:15">
      <c r="B134" s="76" t="s">
        <v>1441</v>
      </c>
      <c r="C134" s="73" t="s">
        <v>1442</v>
      </c>
      <c r="D134" s="86" t="s">
        <v>116</v>
      </c>
      <c r="E134" s="86" t="s">
        <v>309</v>
      </c>
      <c r="F134" s="73" t="s">
        <v>854</v>
      </c>
      <c r="G134" s="86" t="s">
        <v>123</v>
      </c>
      <c r="H134" s="86" t="s">
        <v>129</v>
      </c>
      <c r="I134" s="83">
        <v>24867.863167000003</v>
      </c>
      <c r="J134" s="85">
        <v>215.2</v>
      </c>
      <c r="K134" s="73"/>
      <c r="L134" s="83">
        <v>53.515641527000007</v>
      </c>
      <c r="M134" s="84">
        <v>2.8100685131423974E-4</v>
      </c>
      <c r="N134" s="84">
        <f t="shared" si="2"/>
        <v>4.0336743632293749E-4</v>
      </c>
      <c r="O134" s="84">
        <f>L134/'סכום נכסי הקרן'!$C$42</f>
        <v>7.3576343446817903E-5</v>
      </c>
    </row>
    <row r="135" spans="2:15">
      <c r="B135" s="72"/>
      <c r="C135" s="73"/>
      <c r="D135" s="73"/>
      <c r="E135" s="73"/>
      <c r="F135" s="73"/>
      <c r="G135" s="73"/>
      <c r="H135" s="73"/>
      <c r="I135" s="83"/>
      <c r="J135" s="85"/>
      <c r="K135" s="73"/>
      <c r="L135" s="73"/>
      <c r="M135" s="73"/>
      <c r="N135" s="84"/>
      <c r="O135" s="73"/>
    </row>
    <row r="136" spans="2:15">
      <c r="B136" s="70" t="s">
        <v>194</v>
      </c>
      <c r="C136" s="71"/>
      <c r="D136" s="71"/>
      <c r="E136" s="71"/>
      <c r="F136" s="71"/>
      <c r="G136" s="71"/>
      <c r="H136" s="71"/>
      <c r="I136" s="80"/>
      <c r="J136" s="82"/>
      <c r="K136" s="80">
        <v>14.609238438000002</v>
      </c>
      <c r="L136" s="80">
        <f>L137+L165</f>
        <v>57697.145690012003</v>
      </c>
      <c r="M136" s="71"/>
      <c r="N136" s="81">
        <f t="shared" ref="N136:N163" si="3">L136/$L$11</f>
        <v>0.43488499952652654</v>
      </c>
      <c r="O136" s="81">
        <f>L136/'סכום נכסי הקרן'!$C$42</f>
        <v>7.9325312862924921E-2</v>
      </c>
    </row>
    <row r="137" spans="2:15">
      <c r="B137" s="89" t="s">
        <v>64</v>
      </c>
      <c r="C137" s="71"/>
      <c r="D137" s="71"/>
      <c r="E137" s="71"/>
      <c r="F137" s="71"/>
      <c r="G137" s="71"/>
      <c r="H137" s="71"/>
      <c r="I137" s="80"/>
      <c r="J137" s="82"/>
      <c r="K137" s="80">
        <v>3.3041110690000006</v>
      </c>
      <c r="L137" s="80">
        <f>SUM(L138:L163)</f>
        <v>16142.939238719004</v>
      </c>
      <c r="M137" s="71"/>
      <c r="N137" s="81">
        <f t="shared" si="3"/>
        <v>0.12167537993828964</v>
      </c>
      <c r="O137" s="81">
        <f>L137/'סכום נכסי הקרן'!$C$42</f>
        <v>2.2194229720106377E-2</v>
      </c>
    </row>
    <row r="138" spans="2:15">
      <c r="B138" s="76" t="s">
        <v>1443</v>
      </c>
      <c r="C138" s="73" t="s">
        <v>1444</v>
      </c>
      <c r="D138" s="86" t="s">
        <v>1445</v>
      </c>
      <c r="E138" s="86" t="s">
        <v>866</v>
      </c>
      <c r="F138" s="73" t="s">
        <v>1221</v>
      </c>
      <c r="G138" s="86" t="s">
        <v>154</v>
      </c>
      <c r="H138" s="86" t="s">
        <v>128</v>
      </c>
      <c r="I138" s="83">
        <v>7547.4668990000009</v>
      </c>
      <c r="J138" s="85">
        <v>910</v>
      </c>
      <c r="K138" s="73"/>
      <c r="L138" s="83">
        <v>236.33458574000005</v>
      </c>
      <c r="M138" s="84">
        <v>2.1498096777037342E-4</v>
      </c>
      <c r="N138" s="84">
        <f t="shared" si="3"/>
        <v>1.7813423000131844E-3</v>
      </c>
      <c r="O138" s="84">
        <f>L138/'סכום נכסי הקרן'!$C$42</f>
        <v>3.2492621133943929E-4</v>
      </c>
    </row>
    <row r="139" spans="2:15">
      <c r="B139" s="76" t="s">
        <v>1446</v>
      </c>
      <c r="C139" s="73" t="s">
        <v>1447</v>
      </c>
      <c r="D139" s="86" t="s">
        <v>1448</v>
      </c>
      <c r="E139" s="86" t="s">
        <v>866</v>
      </c>
      <c r="F139" s="73" t="s">
        <v>1449</v>
      </c>
      <c r="G139" s="86" t="s">
        <v>1450</v>
      </c>
      <c r="H139" s="86" t="s">
        <v>128</v>
      </c>
      <c r="I139" s="83">
        <v>690.17677700000013</v>
      </c>
      <c r="J139" s="85">
        <v>3146</v>
      </c>
      <c r="K139" s="73"/>
      <c r="L139" s="83">
        <v>74.714300146000014</v>
      </c>
      <c r="M139" s="84">
        <v>2.1115929589252901E-5</v>
      </c>
      <c r="N139" s="84">
        <f t="shared" si="3"/>
        <v>5.6314966702491001E-4</v>
      </c>
      <c r="O139" s="84">
        <f>L139/'סכום נכסי הקרן'!$C$42</f>
        <v>1.0272146331567854E-4</v>
      </c>
    </row>
    <row r="140" spans="2:15">
      <c r="B140" s="76" t="s">
        <v>1451</v>
      </c>
      <c r="C140" s="73" t="s">
        <v>1452</v>
      </c>
      <c r="D140" s="86" t="s">
        <v>1445</v>
      </c>
      <c r="E140" s="86" t="s">
        <v>866</v>
      </c>
      <c r="F140" s="73" t="s">
        <v>1453</v>
      </c>
      <c r="G140" s="86" t="s">
        <v>957</v>
      </c>
      <c r="H140" s="86" t="s">
        <v>128</v>
      </c>
      <c r="I140" s="83">
        <v>4265.6781990000009</v>
      </c>
      <c r="J140" s="85">
        <v>980</v>
      </c>
      <c r="K140" s="73"/>
      <c r="L140" s="83">
        <v>143.84634709100004</v>
      </c>
      <c r="M140" s="84">
        <v>1.2399825770177098E-4</v>
      </c>
      <c r="N140" s="84">
        <f t="shared" si="3"/>
        <v>1.0842238006479297E-3</v>
      </c>
      <c r="O140" s="84">
        <f>L140/'סכום נכסי הקרן'!$C$42</f>
        <v>1.9776812788085244E-4</v>
      </c>
    </row>
    <row r="141" spans="2:15">
      <c r="B141" s="76" t="s">
        <v>1454</v>
      </c>
      <c r="C141" s="73" t="s">
        <v>1455</v>
      </c>
      <c r="D141" s="86" t="s">
        <v>1445</v>
      </c>
      <c r="E141" s="86" t="s">
        <v>866</v>
      </c>
      <c r="F141" s="73" t="s">
        <v>1307</v>
      </c>
      <c r="G141" s="86" t="s">
        <v>1156</v>
      </c>
      <c r="H141" s="86" t="s">
        <v>128</v>
      </c>
      <c r="I141" s="83">
        <v>5184.7704720000011</v>
      </c>
      <c r="J141" s="85">
        <v>1538</v>
      </c>
      <c r="K141" s="73"/>
      <c r="L141" s="83">
        <v>274.39143010100003</v>
      </c>
      <c r="M141" s="84">
        <v>1.3243551968044465E-4</v>
      </c>
      <c r="N141" s="84">
        <f t="shared" si="3"/>
        <v>2.0681909914689839E-3</v>
      </c>
      <c r="O141" s="84">
        <f>L141/'סכום נכסי הקרן'!$C$42</f>
        <v>3.7724892244427234E-4</v>
      </c>
    </row>
    <row r="142" spans="2:15">
      <c r="B142" s="76" t="s">
        <v>1456</v>
      </c>
      <c r="C142" s="73" t="s">
        <v>1457</v>
      </c>
      <c r="D142" s="86" t="s">
        <v>1445</v>
      </c>
      <c r="E142" s="86" t="s">
        <v>866</v>
      </c>
      <c r="F142" s="73" t="s">
        <v>1458</v>
      </c>
      <c r="G142" s="86" t="s">
        <v>886</v>
      </c>
      <c r="H142" s="86" t="s">
        <v>128</v>
      </c>
      <c r="I142" s="83">
        <v>1159.628054</v>
      </c>
      <c r="J142" s="85">
        <v>12034</v>
      </c>
      <c r="K142" s="73"/>
      <c r="L142" s="83">
        <v>480.19031148600016</v>
      </c>
      <c r="M142" s="84">
        <v>8.2712360416996012E-6</v>
      </c>
      <c r="N142" s="84">
        <f t="shared" si="3"/>
        <v>3.6193742495546381E-3</v>
      </c>
      <c r="O142" s="84">
        <f>L142/'סכום נכסי הקרן'!$C$42</f>
        <v>6.6019291312995293E-4</v>
      </c>
    </row>
    <row r="143" spans="2:15">
      <c r="B143" s="76" t="s">
        <v>1459</v>
      </c>
      <c r="C143" s="73" t="s">
        <v>1460</v>
      </c>
      <c r="D143" s="86" t="s">
        <v>1445</v>
      </c>
      <c r="E143" s="86" t="s">
        <v>866</v>
      </c>
      <c r="F143" s="73" t="s">
        <v>885</v>
      </c>
      <c r="G143" s="86" t="s">
        <v>886</v>
      </c>
      <c r="H143" s="86" t="s">
        <v>128</v>
      </c>
      <c r="I143" s="83">
        <v>1610.2876500000002</v>
      </c>
      <c r="J143" s="85">
        <v>10342</v>
      </c>
      <c r="K143" s="73"/>
      <c r="L143" s="83">
        <v>573.05019969300008</v>
      </c>
      <c r="M143" s="84">
        <v>4.1575804260965247E-5</v>
      </c>
      <c r="N143" s="84">
        <f t="shared" si="3"/>
        <v>4.3192940108527306E-3</v>
      </c>
      <c r="O143" s="84">
        <f>L143/'סכום נכסי הקרן'!$C$42</f>
        <v>7.8786196150909408E-4</v>
      </c>
    </row>
    <row r="144" spans="2:15">
      <c r="B144" s="76" t="s">
        <v>1461</v>
      </c>
      <c r="C144" s="73" t="s">
        <v>1462</v>
      </c>
      <c r="D144" s="86" t="s">
        <v>1445</v>
      </c>
      <c r="E144" s="86" t="s">
        <v>866</v>
      </c>
      <c r="F144" s="73" t="s">
        <v>1130</v>
      </c>
      <c r="G144" s="86" t="s">
        <v>704</v>
      </c>
      <c r="H144" s="86" t="s">
        <v>128</v>
      </c>
      <c r="I144" s="83">
        <v>26.213985000000008</v>
      </c>
      <c r="J144" s="85">
        <v>12030</v>
      </c>
      <c r="K144" s="73"/>
      <c r="L144" s="83">
        <v>10.851339383000003</v>
      </c>
      <c r="M144" s="84">
        <v>5.9309899265424754E-7</v>
      </c>
      <c r="N144" s="84">
        <f t="shared" si="3"/>
        <v>8.1790609674042494E-5</v>
      </c>
      <c r="O144" s="84">
        <f>L144/'סכום נכסי הקרן'!$C$42</f>
        <v>1.4919037696647533E-5</v>
      </c>
    </row>
    <row r="145" spans="2:15">
      <c r="B145" s="76" t="s">
        <v>1465</v>
      </c>
      <c r="C145" s="73" t="s">
        <v>1466</v>
      </c>
      <c r="D145" s="86" t="s">
        <v>1448</v>
      </c>
      <c r="E145" s="86" t="s">
        <v>866</v>
      </c>
      <c r="F145" s="73" t="s">
        <v>1467</v>
      </c>
      <c r="G145" s="86" t="s">
        <v>908</v>
      </c>
      <c r="H145" s="86" t="s">
        <v>128</v>
      </c>
      <c r="I145" s="83">
        <v>1601.1239900000003</v>
      </c>
      <c r="J145" s="85">
        <v>13898</v>
      </c>
      <c r="K145" s="73"/>
      <c r="L145" s="83">
        <v>765.70581381600016</v>
      </c>
      <c r="M145" s="84">
        <v>4.5593677828355356E-5</v>
      </c>
      <c r="N145" s="84">
        <f t="shared" si="3"/>
        <v>5.7714115403194842E-3</v>
      </c>
      <c r="O145" s="84">
        <f>L145/'סכום נכסי הקרן'!$C$42</f>
        <v>1.052735841877694E-3</v>
      </c>
    </row>
    <row r="146" spans="2:15">
      <c r="B146" s="76" t="s">
        <v>1470</v>
      </c>
      <c r="C146" s="73" t="s">
        <v>1471</v>
      </c>
      <c r="D146" s="86" t="s">
        <v>1445</v>
      </c>
      <c r="E146" s="86" t="s">
        <v>866</v>
      </c>
      <c r="F146" s="73" t="s">
        <v>1472</v>
      </c>
      <c r="G146" s="86" t="s">
        <v>948</v>
      </c>
      <c r="H146" s="86" t="s">
        <v>128</v>
      </c>
      <c r="I146" s="83">
        <v>734.56079800000009</v>
      </c>
      <c r="J146" s="85">
        <v>1392</v>
      </c>
      <c r="K146" s="73"/>
      <c r="L146" s="83">
        <v>35.184521963999998</v>
      </c>
      <c r="M146" s="84">
        <v>3.5292845740124133E-5</v>
      </c>
      <c r="N146" s="84">
        <f t="shared" si="3"/>
        <v>2.6519892162194095E-4</v>
      </c>
      <c r="O146" s="84">
        <f>L146/'סכום נכסי הקרן'!$C$42</f>
        <v>4.8373679136954423E-5</v>
      </c>
    </row>
    <row r="147" spans="2:15">
      <c r="B147" s="76" t="s">
        <v>1473</v>
      </c>
      <c r="C147" s="73" t="s">
        <v>1474</v>
      </c>
      <c r="D147" s="86" t="s">
        <v>1445</v>
      </c>
      <c r="E147" s="86" t="s">
        <v>866</v>
      </c>
      <c r="F147" s="73" t="s">
        <v>1475</v>
      </c>
      <c r="G147" s="86" t="s">
        <v>886</v>
      </c>
      <c r="H147" s="86" t="s">
        <v>128</v>
      </c>
      <c r="I147" s="83">
        <v>74.897100000000009</v>
      </c>
      <c r="J147" s="85">
        <v>8465</v>
      </c>
      <c r="K147" s="73"/>
      <c r="L147" s="83">
        <v>21.816075971000004</v>
      </c>
      <c r="M147" s="84">
        <v>8.2841237513730042E-7</v>
      </c>
      <c r="N147" s="84">
        <f t="shared" si="3"/>
        <v>1.6443593655901404E-4</v>
      </c>
      <c r="O147" s="84">
        <f>L147/'סכום נכסי הקרן'!$C$42</f>
        <v>2.9993980311239098E-5</v>
      </c>
    </row>
    <row r="148" spans="2:15">
      <c r="B148" s="76" t="s">
        <v>1476</v>
      </c>
      <c r="C148" s="73" t="s">
        <v>1477</v>
      </c>
      <c r="D148" s="86" t="s">
        <v>1445</v>
      </c>
      <c r="E148" s="86" t="s">
        <v>866</v>
      </c>
      <c r="F148" s="73" t="s">
        <v>1303</v>
      </c>
      <c r="G148" s="86" t="s">
        <v>1304</v>
      </c>
      <c r="H148" s="86" t="s">
        <v>128</v>
      </c>
      <c r="I148" s="83">
        <v>1728.9021870000004</v>
      </c>
      <c r="J148" s="85">
        <v>836</v>
      </c>
      <c r="K148" s="73"/>
      <c r="L148" s="83">
        <v>49.73491429900001</v>
      </c>
      <c r="M148" s="84">
        <v>3.8834483301889633E-5</v>
      </c>
      <c r="N148" s="84">
        <f t="shared" si="3"/>
        <v>3.7487067900339243E-4</v>
      </c>
      <c r="O148" s="84">
        <f>L148/'סכום נכסי הקרן'!$C$42</f>
        <v>6.8378384923500587E-5</v>
      </c>
    </row>
    <row r="149" spans="2:15">
      <c r="B149" s="76" t="s">
        <v>1478</v>
      </c>
      <c r="C149" s="73" t="s">
        <v>1479</v>
      </c>
      <c r="D149" s="86" t="s">
        <v>1445</v>
      </c>
      <c r="E149" s="86" t="s">
        <v>866</v>
      </c>
      <c r="F149" s="73" t="s">
        <v>1480</v>
      </c>
      <c r="G149" s="86" t="s">
        <v>957</v>
      </c>
      <c r="H149" s="86" t="s">
        <v>128</v>
      </c>
      <c r="I149" s="83">
        <v>5895.4540740000011</v>
      </c>
      <c r="J149" s="85">
        <v>6487</v>
      </c>
      <c r="K149" s="73"/>
      <c r="L149" s="83">
        <v>1315.9695220270003</v>
      </c>
      <c r="M149" s="84">
        <v>1.309525150775376E-4</v>
      </c>
      <c r="N149" s="84">
        <f t="shared" si="3"/>
        <v>9.9189552294041104E-3</v>
      </c>
      <c r="O149" s="84">
        <f>L149/'סכום נכסי הקרן'!$C$42</f>
        <v>1.8092696407152865E-3</v>
      </c>
    </row>
    <row r="150" spans="2:15">
      <c r="B150" s="76" t="s">
        <v>1483</v>
      </c>
      <c r="C150" s="73" t="s">
        <v>1484</v>
      </c>
      <c r="D150" s="86" t="s">
        <v>1445</v>
      </c>
      <c r="E150" s="86" t="s">
        <v>866</v>
      </c>
      <c r="F150" s="73" t="s">
        <v>1485</v>
      </c>
      <c r="G150" s="86" t="s">
        <v>920</v>
      </c>
      <c r="H150" s="86" t="s">
        <v>128</v>
      </c>
      <c r="I150" s="83">
        <v>7149.3476190000019</v>
      </c>
      <c r="J150" s="85">
        <v>376</v>
      </c>
      <c r="K150" s="73"/>
      <c r="L150" s="83">
        <v>92.499403410000014</v>
      </c>
      <c r="M150" s="84">
        <v>2.6273617245856188E-4</v>
      </c>
      <c r="N150" s="84">
        <f t="shared" si="3"/>
        <v>6.9720265235105909E-4</v>
      </c>
      <c r="O150" s="84">
        <f>L150/'סכום נכסי הקרן'!$C$42</f>
        <v>1.2717343340612364E-4</v>
      </c>
    </row>
    <row r="151" spans="2:15">
      <c r="B151" s="76" t="s">
        <v>1486</v>
      </c>
      <c r="C151" s="73" t="s">
        <v>1487</v>
      </c>
      <c r="D151" s="86" t="s">
        <v>1445</v>
      </c>
      <c r="E151" s="86" t="s">
        <v>866</v>
      </c>
      <c r="F151" s="73" t="s">
        <v>889</v>
      </c>
      <c r="G151" s="86" t="s">
        <v>154</v>
      </c>
      <c r="H151" s="86" t="s">
        <v>128</v>
      </c>
      <c r="I151" s="83">
        <v>4954.3308190000007</v>
      </c>
      <c r="J151" s="85">
        <v>22703</v>
      </c>
      <c r="K151" s="73"/>
      <c r="L151" s="83">
        <v>3870.373918869001</v>
      </c>
      <c r="M151" s="84">
        <v>7.8975758531912868E-5</v>
      </c>
      <c r="N151" s="84">
        <f t="shared" si="3"/>
        <v>2.9172458008892468E-2</v>
      </c>
      <c r="O151" s="84">
        <f>L151/'סכום נכסי הקרן'!$C$42</f>
        <v>5.3212098854993539E-3</v>
      </c>
    </row>
    <row r="152" spans="2:15">
      <c r="B152" s="76" t="s">
        <v>1488</v>
      </c>
      <c r="C152" s="73" t="s">
        <v>1489</v>
      </c>
      <c r="D152" s="86" t="s">
        <v>1445</v>
      </c>
      <c r="E152" s="86" t="s">
        <v>866</v>
      </c>
      <c r="F152" s="73" t="s">
        <v>1177</v>
      </c>
      <c r="G152" s="86" t="s">
        <v>1156</v>
      </c>
      <c r="H152" s="86" t="s">
        <v>128</v>
      </c>
      <c r="I152" s="83">
        <v>3965.850128000001</v>
      </c>
      <c r="J152" s="85">
        <v>5214</v>
      </c>
      <c r="K152" s="73"/>
      <c r="L152" s="83">
        <v>711.52800377000005</v>
      </c>
      <c r="M152" s="84">
        <v>1.4117580925523211E-4</v>
      </c>
      <c r="N152" s="84">
        <f t="shared" si="3"/>
        <v>5.3630530918307284E-3</v>
      </c>
      <c r="O152" s="84">
        <f>L152/'סכום נכסי הקרן'!$C$42</f>
        <v>9.7824911154241771E-4</v>
      </c>
    </row>
    <row r="153" spans="2:15">
      <c r="B153" s="76" t="s">
        <v>1492</v>
      </c>
      <c r="C153" s="73" t="s">
        <v>1493</v>
      </c>
      <c r="D153" s="86" t="s">
        <v>1445</v>
      </c>
      <c r="E153" s="86" t="s">
        <v>866</v>
      </c>
      <c r="F153" s="73" t="s">
        <v>771</v>
      </c>
      <c r="G153" s="86" t="s">
        <v>153</v>
      </c>
      <c r="H153" s="86" t="s">
        <v>128</v>
      </c>
      <c r="I153" s="83">
        <v>276.95824100000004</v>
      </c>
      <c r="J153" s="85">
        <v>391</v>
      </c>
      <c r="K153" s="73"/>
      <c r="L153" s="83">
        <v>3.7262820550000004</v>
      </c>
      <c r="M153" s="84">
        <v>1.5084774153282292E-6</v>
      </c>
      <c r="N153" s="84">
        <f t="shared" si="3"/>
        <v>2.8086383656321951E-5</v>
      </c>
      <c r="O153" s="84">
        <f>L153/'סכום נכסי הקרן'!$C$42</f>
        <v>5.1231042072077296E-6</v>
      </c>
    </row>
    <row r="154" spans="2:15">
      <c r="B154" s="76" t="s">
        <v>1496</v>
      </c>
      <c r="C154" s="73" t="s">
        <v>1497</v>
      </c>
      <c r="D154" s="86" t="s">
        <v>1445</v>
      </c>
      <c r="E154" s="86" t="s">
        <v>866</v>
      </c>
      <c r="F154" s="73" t="s">
        <v>1498</v>
      </c>
      <c r="G154" s="86" t="s">
        <v>920</v>
      </c>
      <c r="H154" s="86" t="s">
        <v>128</v>
      </c>
      <c r="I154" s="83">
        <v>3334.188583000001</v>
      </c>
      <c r="J154" s="85">
        <v>1022</v>
      </c>
      <c r="K154" s="73"/>
      <c r="L154" s="83">
        <v>117.25347661100002</v>
      </c>
      <c r="M154" s="84">
        <v>8.9128920551835624E-5</v>
      </c>
      <c r="N154" s="84">
        <f t="shared" si="3"/>
        <v>8.8378337456103244E-4</v>
      </c>
      <c r="O154" s="84">
        <f>L154/'סכום נכסי הקרן'!$C$42</f>
        <v>1.6120673917571903E-4</v>
      </c>
    </row>
    <row r="155" spans="2:15">
      <c r="B155" s="76" t="s">
        <v>1499</v>
      </c>
      <c r="C155" s="73" t="s">
        <v>1500</v>
      </c>
      <c r="D155" s="86" t="s">
        <v>1445</v>
      </c>
      <c r="E155" s="86" t="s">
        <v>866</v>
      </c>
      <c r="F155" s="73" t="s">
        <v>1501</v>
      </c>
      <c r="G155" s="86" t="s">
        <v>154</v>
      </c>
      <c r="H155" s="86" t="s">
        <v>128</v>
      </c>
      <c r="I155" s="83">
        <v>1247.5797190000003</v>
      </c>
      <c r="J155" s="85">
        <v>3058</v>
      </c>
      <c r="K155" s="73"/>
      <c r="L155" s="83">
        <v>131.27754901100002</v>
      </c>
      <c r="M155" s="84">
        <v>2.487206545327186E-5</v>
      </c>
      <c r="N155" s="84">
        <f t="shared" si="3"/>
        <v>9.8948806144105858E-4</v>
      </c>
      <c r="O155" s="84">
        <f>L155/'סכום נכסי הקרן'!$C$42</f>
        <v>1.804878304227491E-4</v>
      </c>
    </row>
    <row r="156" spans="2:15">
      <c r="B156" s="76" t="s">
        <v>1502</v>
      </c>
      <c r="C156" s="73" t="s">
        <v>1503</v>
      </c>
      <c r="D156" s="86" t="s">
        <v>1445</v>
      </c>
      <c r="E156" s="86" t="s">
        <v>866</v>
      </c>
      <c r="F156" s="73" t="s">
        <v>1504</v>
      </c>
      <c r="G156" s="86" t="s">
        <v>920</v>
      </c>
      <c r="H156" s="86" t="s">
        <v>128</v>
      </c>
      <c r="I156" s="83">
        <v>4638.5122180000008</v>
      </c>
      <c r="J156" s="85">
        <v>724</v>
      </c>
      <c r="K156" s="73"/>
      <c r="L156" s="83">
        <v>115.55851273400002</v>
      </c>
      <c r="M156" s="84">
        <v>2.0170120913435996E-4</v>
      </c>
      <c r="N156" s="84">
        <f t="shared" si="3"/>
        <v>8.7100779691275674E-4</v>
      </c>
      <c r="O156" s="84">
        <f>L156/'סכום נכסי הקרן'!$C$42</f>
        <v>1.5887640657041553E-4</v>
      </c>
    </row>
    <row r="157" spans="2:15">
      <c r="B157" s="76" t="s">
        <v>1505</v>
      </c>
      <c r="C157" s="73" t="s">
        <v>1506</v>
      </c>
      <c r="D157" s="86" t="s">
        <v>1445</v>
      </c>
      <c r="E157" s="86" t="s">
        <v>866</v>
      </c>
      <c r="F157" s="73" t="s">
        <v>1507</v>
      </c>
      <c r="G157" s="86" t="s">
        <v>971</v>
      </c>
      <c r="H157" s="86" t="s">
        <v>128</v>
      </c>
      <c r="I157" s="83">
        <v>3709.5822110000004</v>
      </c>
      <c r="J157" s="85">
        <v>23835</v>
      </c>
      <c r="K157" s="73"/>
      <c r="L157" s="83">
        <v>3042.4596634710001</v>
      </c>
      <c r="M157" s="84">
        <v>7.4016154877431806E-5</v>
      </c>
      <c r="N157" s="84">
        <f t="shared" si="3"/>
        <v>2.2932158142046674E-2</v>
      </c>
      <c r="O157" s="84">
        <f>L157/'סכום נכסי הקרן'!$C$42</f>
        <v>4.1829463449427721E-3</v>
      </c>
    </row>
    <row r="158" spans="2:15">
      <c r="B158" s="76" t="s">
        <v>1508</v>
      </c>
      <c r="C158" s="73" t="s">
        <v>1509</v>
      </c>
      <c r="D158" s="86" t="s">
        <v>1445</v>
      </c>
      <c r="E158" s="86" t="s">
        <v>866</v>
      </c>
      <c r="F158" s="73" t="s">
        <v>880</v>
      </c>
      <c r="G158" s="86" t="s">
        <v>881</v>
      </c>
      <c r="H158" s="86" t="s">
        <v>128</v>
      </c>
      <c r="I158" s="83">
        <v>65395.653894000017</v>
      </c>
      <c r="J158" s="85">
        <v>901</v>
      </c>
      <c r="K158" s="73"/>
      <c r="L158" s="83">
        <v>2027.4882699010002</v>
      </c>
      <c r="M158" s="84">
        <v>5.9704816417577751E-5</v>
      </c>
      <c r="N158" s="84">
        <f t="shared" si="3"/>
        <v>1.528193855607957E-2</v>
      </c>
      <c r="O158" s="84">
        <f>L158/'סכום נכסי הקרן'!$C$42</f>
        <v>2.787506026726185E-3</v>
      </c>
    </row>
    <row r="159" spans="2:15">
      <c r="B159" s="76" t="s">
        <v>1510</v>
      </c>
      <c r="C159" s="73" t="s">
        <v>1511</v>
      </c>
      <c r="D159" s="86" t="s">
        <v>1445</v>
      </c>
      <c r="E159" s="86" t="s">
        <v>866</v>
      </c>
      <c r="F159" s="73" t="s">
        <v>1155</v>
      </c>
      <c r="G159" s="86" t="s">
        <v>1156</v>
      </c>
      <c r="H159" s="86" t="s">
        <v>128</v>
      </c>
      <c r="I159" s="83">
        <v>6541.1719320000011</v>
      </c>
      <c r="J159" s="85">
        <v>1822</v>
      </c>
      <c r="K159" s="73"/>
      <c r="L159" s="83">
        <v>410.09890511500004</v>
      </c>
      <c r="M159" s="84">
        <v>6.0982886009843902E-5</v>
      </c>
      <c r="N159" s="84">
        <f t="shared" si="3"/>
        <v>3.0910690645766111E-3</v>
      </c>
      <c r="O159" s="84">
        <f>L159/'סכום נכסי הקרן'!$C$42</f>
        <v>5.63827266738116E-4</v>
      </c>
    </row>
    <row r="160" spans="2:15">
      <c r="B160" s="76" t="s">
        <v>1512</v>
      </c>
      <c r="C160" s="73" t="s">
        <v>1513</v>
      </c>
      <c r="D160" s="86" t="s">
        <v>1448</v>
      </c>
      <c r="E160" s="86" t="s">
        <v>866</v>
      </c>
      <c r="F160" s="73" t="s">
        <v>1514</v>
      </c>
      <c r="G160" s="86" t="s">
        <v>886</v>
      </c>
      <c r="H160" s="86" t="s">
        <v>128</v>
      </c>
      <c r="I160" s="83">
        <v>2149.7040540000003</v>
      </c>
      <c r="J160" s="85">
        <v>825</v>
      </c>
      <c r="K160" s="73"/>
      <c r="L160" s="83">
        <v>61.026336084000008</v>
      </c>
      <c r="M160" s="84">
        <v>6.019152258449037E-5</v>
      </c>
      <c r="N160" s="84">
        <f t="shared" si="3"/>
        <v>4.5997835458938926E-4</v>
      </c>
      <c r="O160" s="84">
        <f>L160/'סכום נכסי הקרן'!$C$42</f>
        <v>8.3902472901347053E-5</v>
      </c>
    </row>
    <row r="161" spans="2:15">
      <c r="B161" s="76" t="s">
        <v>1515</v>
      </c>
      <c r="C161" s="73" t="s">
        <v>1516</v>
      </c>
      <c r="D161" s="86" t="s">
        <v>1445</v>
      </c>
      <c r="E161" s="86" t="s">
        <v>866</v>
      </c>
      <c r="F161" s="73" t="s">
        <v>1517</v>
      </c>
      <c r="G161" s="86" t="s">
        <v>920</v>
      </c>
      <c r="H161" s="86" t="s">
        <v>128</v>
      </c>
      <c r="I161" s="83">
        <v>2764.833936</v>
      </c>
      <c r="J161" s="85">
        <v>1929</v>
      </c>
      <c r="K161" s="73"/>
      <c r="L161" s="83">
        <v>183.52107804900001</v>
      </c>
      <c r="M161" s="84">
        <v>1.2553846572973173E-4</v>
      </c>
      <c r="N161" s="84">
        <f t="shared" si="3"/>
        <v>1.3832671094206846E-3</v>
      </c>
      <c r="O161" s="84">
        <f>L161/'סכום נכסי הקרן'!$C$42</f>
        <v>2.5231520136876219E-4</v>
      </c>
    </row>
    <row r="162" spans="2:15">
      <c r="B162" s="76" t="s">
        <v>1518</v>
      </c>
      <c r="C162" s="73" t="s">
        <v>1519</v>
      </c>
      <c r="D162" s="86" t="s">
        <v>1445</v>
      </c>
      <c r="E162" s="86" t="s">
        <v>866</v>
      </c>
      <c r="F162" s="73" t="s">
        <v>1520</v>
      </c>
      <c r="G162" s="86" t="s">
        <v>886</v>
      </c>
      <c r="H162" s="86" t="s">
        <v>128</v>
      </c>
      <c r="I162" s="83">
        <v>3950.8220250000008</v>
      </c>
      <c r="J162" s="85">
        <v>4818</v>
      </c>
      <c r="K162" s="73"/>
      <c r="L162" s="83">
        <v>654.99643237100008</v>
      </c>
      <c r="M162" s="84">
        <v>6.0409962906367248E-5</v>
      </c>
      <c r="N162" s="84">
        <f t="shared" si="3"/>
        <v>4.9369534623417118E-3</v>
      </c>
      <c r="O162" s="84">
        <f>L162/'סכום נכסי הקרן'!$C$42</f>
        <v>9.0052629641475799E-4</v>
      </c>
    </row>
    <row r="163" spans="2:15">
      <c r="B163" s="76" t="s">
        <v>1521</v>
      </c>
      <c r="C163" s="73" t="s">
        <v>1522</v>
      </c>
      <c r="D163" s="86" t="s">
        <v>1445</v>
      </c>
      <c r="E163" s="86" t="s">
        <v>866</v>
      </c>
      <c r="F163" s="73" t="s">
        <v>1523</v>
      </c>
      <c r="G163" s="86" t="s">
        <v>886</v>
      </c>
      <c r="H163" s="86" t="s">
        <v>128</v>
      </c>
      <c r="I163" s="83">
        <v>843.09418600000015</v>
      </c>
      <c r="J163" s="85">
        <v>25485</v>
      </c>
      <c r="K163" s="73"/>
      <c r="L163" s="83">
        <v>739.34204555100007</v>
      </c>
      <c r="M163" s="84">
        <v>1.5296417458530703E-5</v>
      </c>
      <c r="N163" s="84">
        <f t="shared" si="3"/>
        <v>5.5726979434451976E-3</v>
      </c>
      <c r="O163" s="84">
        <f>L163/'סכום נכסי הקרן'!$C$42</f>
        <v>1.0164894359098366E-3</v>
      </c>
    </row>
    <row r="164" spans="2:15">
      <c r="B164" s="72"/>
      <c r="C164" s="73"/>
      <c r="D164" s="73"/>
      <c r="E164" s="73"/>
      <c r="F164" s="73"/>
      <c r="G164" s="73"/>
      <c r="H164" s="73"/>
      <c r="I164" s="83"/>
      <c r="J164" s="85"/>
      <c r="K164" s="73"/>
      <c r="L164" s="73"/>
      <c r="M164" s="73"/>
      <c r="N164" s="84"/>
      <c r="O164" s="73"/>
    </row>
    <row r="165" spans="2:15">
      <c r="B165" s="89" t="s">
        <v>63</v>
      </c>
      <c r="C165" s="71"/>
      <c r="D165" s="71"/>
      <c r="E165" s="71"/>
      <c r="F165" s="71"/>
      <c r="G165" s="71"/>
      <c r="H165" s="71"/>
      <c r="I165" s="80"/>
      <c r="J165" s="82"/>
      <c r="K165" s="80">
        <v>11.305127369000001</v>
      </c>
      <c r="L165" s="80">
        <f>SUM(L166:L260)</f>
        <v>41554.206451293001</v>
      </c>
      <c r="M165" s="71"/>
      <c r="N165" s="81">
        <f t="shared" ref="N165:N232" si="4">L165/$L$11</f>
        <v>0.31320961958823695</v>
      </c>
      <c r="O165" s="81">
        <f>L165/'סכום נכסי הקרן'!$C$42</f>
        <v>5.7131083142818541E-2</v>
      </c>
    </row>
    <row r="166" spans="2:15">
      <c r="B166" s="76" t="s">
        <v>1524</v>
      </c>
      <c r="C166" s="73" t="s">
        <v>1525</v>
      </c>
      <c r="D166" s="86" t="s">
        <v>121</v>
      </c>
      <c r="E166" s="86" t="s">
        <v>866</v>
      </c>
      <c r="F166" s="73"/>
      <c r="G166" s="86" t="s">
        <v>957</v>
      </c>
      <c r="H166" s="86" t="s">
        <v>1526</v>
      </c>
      <c r="I166" s="83">
        <v>4523.9674090000008</v>
      </c>
      <c r="J166" s="85">
        <v>2345</v>
      </c>
      <c r="K166" s="73"/>
      <c r="L166" s="83">
        <v>395.28029520300009</v>
      </c>
      <c r="M166" s="84">
        <v>2.0865581400110379E-6</v>
      </c>
      <c r="N166" s="84">
        <f t="shared" si="4"/>
        <v>2.9793756508471434E-3</v>
      </c>
      <c r="O166" s="84">
        <f>L166/'סכום נכסי הקרן'!$C$42</f>
        <v>5.4345380019301922E-4</v>
      </c>
    </row>
    <row r="167" spans="2:15">
      <c r="B167" s="76" t="s">
        <v>1527</v>
      </c>
      <c r="C167" s="73" t="s">
        <v>1528</v>
      </c>
      <c r="D167" s="86" t="s">
        <v>28</v>
      </c>
      <c r="E167" s="86" t="s">
        <v>866</v>
      </c>
      <c r="F167" s="73"/>
      <c r="G167" s="86" t="s">
        <v>895</v>
      </c>
      <c r="H167" s="86" t="s">
        <v>130</v>
      </c>
      <c r="I167" s="83">
        <v>458.86640700000004</v>
      </c>
      <c r="J167" s="85">
        <v>27740</v>
      </c>
      <c r="K167" s="73"/>
      <c r="L167" s="83">
        <v>512.44223537300002</v>
      </c>
      <c r="M167" s="84">
        <v>2.2895676050835536E-6</v>
      </c>
      <c r="N167" s="84">
        <f t="shared" si="4"/>
        <v>3.8624690809642192E-3</v>
      </c>
      <c r="O167" s="84">
        <f>L167/'סכום נכסי הקרן'!$C$42</f>
        <v>7.0453468987074564E-4</v>
      </c>
    </row>
    <row r="168" spans="2:15">
      <c r="B168" s="76" t="s">
        <v>1529</v>
      </c>
      <c r="C168" s="73" t="s">
        <v>1530</v>
      </c>
      <c r="D168" s="86" t="s">
        <v>28</v>
      </c>
      <c r="E168" s="86" t="s">
        <v>866</v>
      </c>
      <c r="F168" s="73"/>
      <c r="G168" s="86" t="s">
        <v>957</v>
      </c>
      <c r="H168" s="86" t="s">
        <v>130</v>
      </c>
      <c r="I168" s="83">
        <v>1315.6680670000001</v>
      </c>
      <c r="J168" s="85">
        <v>6207</v>
      </c>
      <c r="K168" s="73"/>
      <c r="L168" s="83">
        <v>328.76098645500008</v>
      </c>
      <c r="M168" s="84">
        <v>1.6780094633204961E-6</v>
      </c>
      <c r="N168" s="84">
        <f t="shared" si="4"/>
        <v>2.4779947037063448E-3</v>
      </c>
      <c r="O168" s="84">
        <f>L168/'סכום נכסי הקרן'!$C$42</f>
        <v>4.5199927649421432E-4</v>
      </c>
    </row>
    <row r="169" spans="2:15">
      <c r="B169" s="76" t="s">
        <v>1531</v>
      </c>
      <c r="C169" s="73" t="s">
        <v>1532</v>
      </c>
      <c r="D169" s="86" t="s">
        <v>1448</v>
      </c>
      <c r="E169" s="86" t="s">
        <v>866</v>
      </c>
      <c r="F169" s="73"/>
      <c r="G169" s="86" t="s">
        <v>908</v>
      </c>
      <c r="H169" s="86" t="s">
        <v>128</v>
      </c>
      <c r="I169" s="83">
        <v>147.35216100000002</v>
      </c>
      <c r="J169" s="85">
        <v>29398</v>
      </c>
      <c r="K169" s="73"/>
      <c r="L169" s="83">
        <v>149.05926272200006</v>
      </c>
      <c r="M169" s="84">
        <v>5.4461179672096405E-8</v>
      </c>
      <c r="N169" s="84">
        <f t="shared" si="4"/>
        <v>1.1235154984365727E-3</v>
      </c>
      <c r="O169" s="84">
        <f>L169/'סכום נכסי הקרן'!$C$42</f>
        <v>2.0493514036321674E-4</v>
      </c>
    </row>
    <row r="170" spans="2:15">
      <c r="B170" s="76" t="s">
        <v>1533</v>
      </c>
      <c r="C170" s="73" t="s">
        <v>1534</v>
      </c>
      <c r="D170" s="86" t="s">
        <v>1445</v>
      </c>
      <c r="E170" s="86" t="s">
        <v>866</v>
      </c>
      <c r="F170" s="73"/>
      <c r="G170" s="86" t="s">
        <v>898</v>
      </c>
      <c r="H170" s="86" t="s">
        <v>128</v>
      </c>
      <c r="I170" s="83">
        <v>356.87077300000004</v>
      </c>
      <c r="J170" s="85">
        <v>146960</v>
      </c>
      <c r="K170" s="73"/>
      <c r="L170" s="83">
        <v>1804.6575280910004</v>
      </c>
      <c r="M170" s="84">
        <v>1.0696567529060158E-6</v>
      </c>
      <c r="N170" s="84">
        <f t="shared" si="4"/>
        <v>1.3602379786098462E-2</v>
      </c>
      <c r="O170" s="84">
        <f>L170/'סכום נכסי הקרן'!$C$42</f>
        <v>2.4811456669863131E-3</v>
      </c>
    </row>
    <row r="171" spans="2:15">
      <c r="B171" s="76" t="s">
        <v>1535</v>
      </c>
      <c r="C171" s="73" t="s">
        <v>1536</v>
      </c>
      <c r="D171" s="86" t="s">
        <v>1537</v>
      </c>
      <c r="E171" s="86" t="s">
        <v>866</v>
      </c>
      <c r="F171" s="73"/>
      <c r="G171" s="86" t="s">
        <v>886</v>
      </c>
      <c r="H171" s="86" t="s">
        <v>130</v>
      </c>
      <c r="I171" s="83">
        <v>1471.1747400000002</v>
      </c>
      <c r="J171" s="85">
        <v>4759</v>
      </c>
      <c r="K171" s="73"/>
      <c r="L171" s="83">
        <v>281.8591642180001</v>
      </c>
      <c r="M171" s="84">
        <v>3.2656544643624847E-6</v>
      </c>
      <c r="N171" s="84">
        <f t="shared" si="4"/>
        <v>2.1244781008068381E-3</v>
      </c>
      <c r="O171" s="84">
        <f>L171/'סכום נכסי הקרן'!$C$42</f>
        <v>3.8751598744590754E-4</v>
      </c>
    </row>
    <row r="172" spans="2:15">
      <c r="B172" s="76" t="s">
        <v>1538</v>
      </c>
      <c r="C172" s="73" t="s">
        <v>1539</v>
      </c>
      <c r="D172" s="86" t="s">
        <v>1445</v>
      </c>
      <c r="E172" s="86" t="s">
        <v>866</v>
      </c>
      <c r="F172" s="73"/>
      <c r="G172" s="86" t="s">
        <v>908</v>
      </c>
      <c r="H172" s="86" t="s">
        <v>128</v>
      </c>
      <c r="I172" s="83">
        <v>201.56495100000004</v>
      </c>
      <c r="J172" s="85">
        <v>314873</v>
      </c>
      <c r="K172" s="73"/>
      <c r="L172" s="83">
        <v>2183.9118809990005</v>
      </c>
      <c r="M172" s="84">
        <v>4.0241388616751445E-7</v>
      </c>
      <c r="N172" s="84">
        <f t="shared" si="4"/>
        <v>1.6460961906797376E-2</v>
      </c>
      <c r="O172" s="84">
        <f>L172/'סכום נכסי הקרן'!$C$42</f>
        <v>3.0025660915024119E-3</v>
      </c>
    </row>
    <row r="173" spans="2:15">
      <c r="B173" s="76" t="s">
        <v>1540</v>
      </c>
      <c r="C173" s="73" t="s">
        <v>1541</v>
      </c>
      <c r="D173" s="86" t="s">
        <v>1448</v>
      </c>
      <c r="E173" s="86" t="s">
        <v>866</v>
      </c>
      <c r="F173" s="73"/>
      <c r="G173" s="86" t="s">
        <v>927</v>
      </c>
      <c r="H173" s="86" t="s">
        <v>128</v>
      </c>
      <c r="I173" s="83">
        <v>2278.0230120000006</v>
      </c>
      <c r="J173" s="85">
        <v>3492</v>
      </c>
      <c r="K173" s="73"/>
      <c r="L173" s="83">
        <v>273.72660728300008</v>
      </c>
      <c r="M173" s="84">
        <v>1.6551539655093959E-5</v>
      </c>
      <c r="N173" s="84">
        <f t="shared" si="4"/>
        <v>2.0631799728573442E-3</v>
      </c>
      <c r="O173" s="84">
        <f>L173/'סכום נכסי הקרן'!$C$42</f>
        <v>3.7633488627479529E-4</v>
      </c>
    </row>
    <row r="174" spans="2:15">
      <c r="B174" s="76" t="s">
        <v>1542</v>
      </c>
      <c r="C174" s="73" t="s">
        <v>1543</v>
      </c>
      <c r="D174" s="86" t="s">
        <v>1448</v>
      </c>
      <c r="E174" s="86" t="s">
        <v>866</v>
      </c>
      <c r="F174" s="73"/>
      <c r="G174" s="86" t="s">
        <v>939</v>
      </c>
      <c r="H174" s="86" t="s">
        <v>128</v>
      </c>
      <c r="I174" s="83">
        <v>987.78875400000015</v>
      </c>
      <c r="J174" s="85">
        <v>10025</v>
      </c>
      <c r="K174" s="73"/>
      <c r="L174" s="83">
        <v>340.74785552700001</v>
      </c>
      <c r="M174" s="84">
        <v>1.2268212265057943E-6</v>
      </c>
      <c r="N174" s="84">
        <f t="shared" si="4"/>
        <v>2.568344225998288E-3</v>
      </c>
      <c r="O174" s="84">
        <f>L174/'סכום נכסי הקרן'!$C$42</f>
        <v>4.6847950490086699E-4</v>
      </c>
    </row>
    <row r="175" spans="2:15">
      <c r="B175" s="76" t="s">
        <v>1544</v>
      </c>
      <c r="C175" s="73" t="s">
        <v>1545</v>
      </c>
      <c r="D175" s="86" t="s">
        <v>1448</v>
      </c>
      <c r="E175" s="86" t="s">
        <v>866</v>
      </c>
      <c r="F175" s="73"/>
      <c r="G175" s="86" t="s">
        <v>927</v>
      </c>
      <c r="H175" s="86" t="s">
        <v>128</v>
      </c>
      <c r="I175" s="83">
        <v>292.13327000000004</v>
      </c>
      <c r="J175" s="85">
        <v>24173</v>
      </c>
      <c r="K175" s="83">
        <v>1.1459628770000001</v>
      </c>
      <c r="L175" s="83">
        <v>244.14035130700003</v>
      </c>
      <c r="M175" s="84">
        <v>6.585947030929916E-7</v>
      </c>
      <c r="N175" s="84">
        <f t="shared" si="4"/>
        <v>1.8401772790110555E-3</v>
      </c>
      <c r="O175" s="84">
        <f>L175/'סכום נכסי הקרן'!$C$42</f>
        <v>3.3565802117737568E-4</v>
      </c>
    </row>
    <row r="176" spans="2:15">
      <c r="B176" s="76" t="s">
        <v>1546</v>
      </c>
      <c r="C176" s="73" t="s">
        <v>1547</v>
      </c>
      <c r="D176" s="86" t="s">
        <v>1445</v>
      </c>
      <c r="E176" s="86" t="s">
        <v>866</v>
      </c>
      <c r="F176" s="73"/>
      <c r="G176" s="86" t="s">
        <v>948</v>
      </c>
      <c r="H176" s="86" t="s">
        <v>128</v>
      </c>
      <c r="I176" s="83">
        <v>4991.4857250000005</v>
      </c>
      <c r="J176" s="85">
        <v>11581</v>
      </c>
      <c r="K176" s="73"/>
      <c r="L176" s="83">
        <v>1989.1180925960005</v>
      </c>
      <c r="M176" s="84">
        <v>2.9185646649128532E-7</v>
      </c>
      <c r="N176" s="84">
        <f t="shared" si="4"/>
        <v>1.4992728156855156E-2</v>
      </c>
      <c r="O176" s="84">
        <f>L176/'סכום נכסי הקרן'!$C$42</f>
        <v>2.7347525276938769E-3</v>
      </c>
    </row>
    <row r="177" spans="2:15">
      <c r="B177" s="76" t="s">
        <v>1548</v>
      </c>
      <c r="C177" s="73" t="s">
        <v>1549</v>
      </c>
      <c r="D177" s="86" t="s">
        <v>28</v>
      </c>
      <c r="E177" s="86" t="s">
        <v>866</v>
      </c>
      <c r="F177" s="73"/>
      <c r="G177" s="86" t="s">
        <v>927</v>
      </c>
      <c r="H177" s="86" t="s">
        <v>130</v>
      </c>
      <c r="I177" s="83">
        <v>26663.367600000009</v>
      </c>
      <c r="J177" s="85">
        <v>428.3</v>
      </c>
      <c r="K177" s="73"/>
      <c r="L177" s="83">
        <v>459.74315317900005</v>
      </c>
      <c r="M177" s="84">
        <v>1.7347380189291309E-5</v>
      </c>
      <c r="N177" s="84">
        <f t="shared" si="4"/>
        <v>3.4652563582046351E-3</v>
      </c>
      <c r="O177" s="84">
        <f>L177/'סכום נכסי הקרן'!$C$42</f>
        <v>6.3208099857225725E-4</v>
      </c>
    </row>
    <row r="178" spans="2:15">
      <c r="B178" s="76" t="s">
        <v>1550</v>
      </c>
      <c r="C178" s="73" t="s">
        <v>1551</v>
      </c>
      <c r="D178" s="86" t="s">
        <v>28</v>
      </c>
      <c r="E178" s="86" t="s">
        <v>866</v>
      </c>
      <c r="F178" s="73"/>
      <c r="G178" s="86" t="s">
        <v>971</v>
      </c>
      <c r="H178" s="86" t="s">
        <v>130</v>
      </c>
      <c r="I178" s="83">
        <v>520.28445000000011</v>
      </c>
      <c r="J178" s="85">
        <v>31470</v>
      </c>
      <c r="K178" s="73"/>
      <c r="L178" s="83">
        <v>659.15838985700009</v>
      </c>
      <c r="M178" s="84">
        <v>1.2223008867495316E-6</v>
      </c>
      <c r="N178" s="84">
        <f t="shared" si="4"/>
        <v>4.9683236949187781E-3</v>
      </c>
      <c r="O178" s="84">
        <f>L178/'סכום נכסי הקרן'!$C$42</f>
        <v>9.0624839194913538E-4</v>
      </c>
    </row>
    <row r="179" spans="2:15">
      <c r="B179" s="76" t="s">
        <v>1552</v>
      </c>
      <c r="C179" s="73" t="s">
        <v>1553</v>
      </c>
      <c r="D179" s="86" t="s">
        <v>1448</v>
      </c>
      <c r="E179" s="86" t="s">
        <v>866</v>
      </c>
      <c r="F179" s="73"/>
      <c r="G179" s="86" t="s">
        <v>904</v>
      </c>
      <c r="H179" s="86" t="s">
        <v>128</v>
      </c>
      <c r="I179" s="83">
        <v>9128.2889820000019</v>
      </c>
      <c r="J179" s="85">
        <v>2409</v>
      </c>
      <c r="K179" s="73"/>
      <c r="L179" s="83">
        <v>756.67755710400013</v>
      </c>
      <c r="M179" s="84">
        <v>1.0535764053488001E-6</v>
      </c>
      <c r="N179" s="84">
        <f t="shared" si="4"/>
        <v>5.7033621876354194E-3</v>
      </c>
      <c r="O179" s="84">
        <f>L179/'סכום נכסי הקרן'!$C$42</f>
        <v>1.0403232817809789E-3</v>
      </c>
    </row>
    <row r="180" spans="2:15">
      <c r="B180" s="76" t="s">
        <v>1554</v>
      </c>
      <c r="C180" s="73" t="s">
        <v>1555</v>
      </c>
      <c r="D180" s="86" t="s">
        <v>28</v>
      </c>
      <c r="E180" s="86" t="s">
        <v>866</v>
      </c>
      <c r="F180" s="73"/>
      <c r="G180" s="86" t="s">
        <v>1001</v>
      </c>
      <c r="H180" s="86" t="s">
        <v>130</v>
      </c>
      <c r="I180" s="83">
        <v>753.10135500000024</v>
      </c>
      <c r="J180" s="85">
        <v>6187</v>
      </c>
      <c r="K180" s="73"/>
      <c r="L180" s="83">
        <v>187.57965836100004</v>
      </c>
      <c r="M180" s="84">
        <v>1.2510089117056678E-6</v>
      </c>
      <c r="N180" s="84">
        <f t="shared" si="4"/>
        <v>1.4138581495138178E-3</v>
      </c>
      <c r="O180" s="84">
        <f>L180/'סכום נכסי הקרן'!$C$42</f>
        <v>2.5789516809291232E-4</v>
      </c>
    </row>
    <row r="181" spans="2:15">
      <c r="B181" s="76" t="s">
        <v>1556</v>
      </c>
      <c r="C181" s="73" t="s">
        <v>1557</v>
      </c>
      <c r="D181" s="86" t="s">
        <v>1448</v>
      </c>
      <c r="E181" s="86" t="s">
        <v>866</v>
      </c>
      <c r="F181" s="73"/>
      <c r="G181" s="86" t="s">
        <v>939</v>
      </c>
      <c r="H181" s="86" t="s">
        <v>128</v>
      </c>
      <c r="I181" s="83">
        <v>286.92110800000006</v>
      </c>
      <c r="J181" s="85">
        <v>56355</v>
      </c>
      <c r="K181" s="73"/>
      <c r="L181" s="83">
        <v>556.3903971430002</v>
      </c>
      <c r="M181" s="84">
        <v>1.8816527491990141E-6</v>
      </c>
      <c r="N181" s="84">
        <f t="shared" si="4"/>
        <v>4.1937228385282924E-3</v>
      </c>
      <c r="O181" s="84">
        <f>L181/'סכום נכסי הקרן'!$C$42</f>
        <v>7.6495711875285935E-4</v>
      </c>
    </row>
    <row r="182" spans="2:15">
      <c r="B182" s="76" t="s">
        <v>1558</v>
      </c>
      <c r="C182" s="73" t="s">
        <v>1559</v>
      </c>
      <c r="D182" s="86" t="s">
        <v>1448</v>
      </c>
      <c r="E182" s="86" t="s">
        <v>866</v>
      </c>
      <c r="F182" s="73"/>
      <c r="G182" s="86" t="s">
        <v>957</v>
      </c>
      <c r="H182" s="86" t="s">
        <v>128</v>
      </c>
      <c r="I182" s="83">
        <v>329.26291800000007</v>
      </c>
      <c r="J182" s="85">
        <v>16526</v>
      </c>
      <c r="K182" s="73"/>
      <c r="L182" s="83">
        <v>187.23853900000003</v>
      </c>
      <c r="M182" s="84">
        <v>5.8333537810124415E-7</v>
      </c>
      <c r="N182" s="84">
        <f t="shared" si="4"/>
        <v>1.4112870051119092E-3</v>
      </c>
      <c r="O182" s="84">
        <f>L182/'סכום נכסי הקרן'!$C$42</f>
        <v>2.5742617782118714E-4</v>
      </c>
    </row>
    <row r="183" spans="2:15">
      <c r="B183" s="76" t="s">
        <v>1560</v>
      </c>
      <c r="C183" s="73" t="s">
        <v>1561</v>
      </c>
      <c r="D183" s="86" t="s">
        <v>1445</v>
      </c>
      <c r="E183" s="86" t="s">
        <v>866</v>
      </c>
      <c r="F183" s="73"/>
      <c r="G183" s="86" t="s">
        <v>908</v>
      </c>
      <c r="H183" s="86" t="s">
        <v>128</v>
      </c>
      <c r="I183" s="83">
        <v>56.04475200000001</v>
      </c>
      <c r="J183" s="85">
        <v>171068</v>
      </c>
      <c r="K183" s="73"/>
      <c r="L183" s="83">
        <v>329.90462368500005</v>
      </c>
      <c r="M183" s="84">
        <v>1.3686599681439903E-6</v>
      </c>
      <c r="N183" s="84">
        <f t="shared" si="4"/>
        <v>2.4866147258977224E-3</v>
      </c>
      <c r="O183" s="84">
        <f>L183/'סכום נכסי הקרן'!$C$42</f>
        <v>4.5357161391206241E-4</v>
      </c>
    </row>
    <row r="184" spans="2:15">
      <c r="B184" s="76" t="s">
        <v>1562</v>
      </c>
      <c r="C184" s="73" t="s">
        <v>1563</v>
      </c>
      <c r="D184" s="86" t="s">
        <v>1537</v>
      </c>
      <c r="E184" s="86" t="s">
        <v>866</v>
      </c>
      <c r="F184" s="73"/>
      <c r="G184" s="86" t="s">
        <v>932</v>
      </c>
      <c r="H184" s="86" t="s">
        <v>130</v>
      </c>
      <c r="I184" s="83">
        <v>2048.5757970000004</v>
      </c>
      <c r="J184" s="85">
        <v>5200</v>
      </c>
      <c r="K184" s="73"/>
      <c r="L184" s="83">
        <v>428.85213515200007</v>
      </c>
      <c r="M184" s="84">
        <v>4.2090390565860257E-6</v>
      </c>
      <c r="N184" s="84">
        <f t="shared" si="4"/>
        <v>3.2324191840362193E-3</v>
      </c>
      <c r="O184" s="84">
        <f>L184/'סכום נכסי הקרן'!$C$42</f>
        <v>5.8961027250183009E-4</v>
      </c>
    </row>
    <row r="185" spans="2:15">
      <c r="B185" s="76" t="s">
        <v>1564</v>
      </c>
      <c r="C185" s="73" t="s">
        <v>1565</v>
      </c>
      <c r="D185" s="86" t="s">
        <v>1448</v>
      </c>
      <c r="E185" s="86" t="s">
        <v>866</v>
      </c>
      <c r="F185" s="73"/>
      <c r="G185" s="86" t="s">
        <v>942</v>
      </c>
      <c r="H185" s="86" t="s">
        <v>128</v>
      </c>
      <c r="I185" s="83">
        <v>805.64331000000016</v>
      </c>
      <c r="J185" s="85">
        <v>5833</v>
      </c>
      <c r="K185" s="73"/>
      <c r="L185" s="83">
        <v>161.70351267100003</v>
      </c>
      <c r="M185" s="84">
        <v>1.390311752003931E-6</v>
      </c>
      <c r="N185" s="84">
        <f t="shared" si="4"/>
        <v>1.2188199466432027E-3</v>
      </c>
      <c r="O185" s="84">
        <f>L185/'סכום נכסי הקרן'!$C$42</f>
        <v>2.2231917333618713E-4</v>
      </c>
    </row>
    <row r="186" spans="2:15">
      <c r="B186" s="76" t="s">
        <v>1566</v>
      </c>
      <c r="C186" s="73" t="s">
        <v>1567</v>
      </c>
      <c r="D186" s="86" t="s">
        <v>1448</v>
      </c>
      <c r="E186" s="86" t="s">
        <v>866</v>
      </c>
      <c r="F186" s="73"/>
      <c r="G186" s="86" t="s">
        <v>904</v>
      </c>
      <c r="H186" s="86" t="s">
        <v>128</v>
      </c>
      <c r="I186" s="83">
        <v>3029.9194050000001</v>
      </c>
      <c r="J186" s="85">
        <v>4311</v>
      </c>
      <c r="K186" s="73"/>
      <c r="L186" s="83">
        <v>449.46281971600007</v>
      </c>
      <c r="M186" s="84">
        <v>1.4553871453101127E-6</v>
      </c>
      <c r="N186" s="84">
        <f t="shared" si="4"/>
        <v>3.3877696340396438E-3</v>
      </c>
      <c r="O186" s="84">
        <f>L186/'סכום נכסי הקרן'!$C$42</f>
        <v>6.1794701224528994E-4</v>
      </c>
    </row>
    <row r="187" spans="2:15">
      <c r="B187" s="76" t="s">
        <v>1568</v>
      </c>
      <c r="C187" s="73" t="s">
        <v>1569</v>
      </c>
      <c r="D187" s="86" t="s">
        <v>28</v>
      </c>
      <c r="E187" s="86" t="s">
        <v>866</v>
      </c>
      <c r="F187" s="73"/>
      <c r="G187" s="86" t="s">
        <v>957</v>
      </c>
      <c r="H187" s="86" t="s">
        <v>130</v>
      </c>
      <c r="I187" s="83">
        <v>3327.6571500000005</v>
      </c>
      <c r="J187" s="85">
        <v>3601</v>
      </c>
      <c r="K187" s="73"/>
      <c r="L187" s="83">
        <v>482.40732238200007</v>
      </c>
      <c r="M187" s="84">
        <v>6.1093384483115622E-6</v>
      </c>
      <c r="N187" s="84">
        <f t="shared" si="4"/>
        <v>3.6360846911358781E-3</v>
      </c>
      <c r="O187" s="84">
        <f>L187/'סכום נכסי הקרן'!$C$42</f>
        <v>6.6324098562717097E-4</v>
      </c>
    </row>
    <row r="188" spans="2:15">
      <c r="B188" s="76" t="s">
        <v>1570</v>
      </c>
      <c r="C188" s="73" t="s">
        <v>1571</v>
      </c>
      <c r="D188" s="86" t="s">
        <v>1448</v>
      </c>
      <c r="E188" s="86" t="s">
        <v>866</v>
      </c>
      <c r="F188" s="73"/>
      <c r="G188" s="86" t="s">
        <v>927</v>
      </c>
      <c r="H188" s="86" t="s">
        <v>128</v>
      </c>
      <c r="I188" s="83">
        <v>280.22376000000008</v>
      </c>
      <c r="J188" s="85">
        <v>16650</v>
      </c>
      <c r="K188" s="73"/>
      <c r="L188" s="83">
        <v>160.54761803400004</v>
      </c>
      <c r="M188" s="84">
        <v>6.6772679442418793E-7</v>
      </c>
      <c r="N188" s="84">
        <f t="shared" si="4"/>
        <v>1.2101075357838303E-3</v>
      </c>
      <c r="O188" s="84">
        <f>L188/'סכום נכסי הקרן'!$C$42</f>
        <v>2.207299837390235E-4</v>
      </c>
    </row>
    <row r="189" spans="2:15">
      <c r="B189" s="76" t="s">
        <v>1572</v>
      </c>
      <c r="C189" s="73" t="s">
        <v>1573</v>
      </c>
      <c r="D189" s="86" t="s">
        <v>1448</v>
      </c>
      <c r="E189" s="86" t="s">
        <v>866</v>
      </c>
      <c r="F189" s="73"/>
      <c r="G189" s="86" t="s">
        <v>895</v>
      </c>
      <c r="H189" s="86" t="s">
        <v>128</v>
      </c>
      <c r="I189" s="83">
        <v>825.25897300000008</v>
      </c>
      <c r="J189" s="85">
        <v>7563</v>
      </c>
      <c r="K189" s="73"/>
      <c r="L189" s="83">
        <v>214.76773067500002</v>
      </c>
      <c r="M189" s="84">
        <v>2.2690490993323026E-6</v>
      </c>
      <c r="N189" s="84">
        <f t="shared" si="4"/>
        <v>1.6187848347769998E-3</v>
      </c>
      <c r="O189" s="84">
        <f>L189/'סכום נכסי הקרן'!$C$42</f>
        <v>2.9527487408452475E-4</v>
      </c>
    </row>
    <row r="190" spans="2:15">
      <c r="B190" s="76" t="s">
        <v>1574</v>
      </c>
      <c r="C190" s="73" t="s">
        <v>1575</v>
      </c>
      <c r="D190" s="86" t="s">
        <v>28</v>
      </c>
      <c r="E190" s="86" t="s">
        <v>866</v>
      </c>
      <c r="F190" s="73"/>
      <c r="G190" s="86" t="s">
        <v>945</v>
      </c>
      <c r="H190" s="86" t="s">
        <v>130</v>
      </c>
      <c r="I190" s="83">
        <v>2249.6433510000006</v>
      </c>
      <c r="J190" s="85">
        <v>3892</v>
      </c>
      <c r="K190" s="73"/>
      <c r="L190" s="83">
        <v>352.48342473000002</v>
      </c>
      <c r="M190" s="84">
        <v>1.8156039914203102E-6</v>
      </c>
      <c r="N190" s="84">
        <f t="shared" si="4"/>
        <v>2.6567996070445236E-3</v>
      </c>
      <c r="O190" s="84">
        <f>L190/'סכום נכסי הקרן'!$C$42</f>
        <v>4.8461423197478592E-4</v>
      </c>
    </row>
    <row r="191" spans="2:15">
      <c r="B191" s="76" t="s">
        <v>1576</v>
      </c>
      <c r="C191" s="73" t="s">
        <v>1577</v>
      </c>
      <c r="D191" s="86" t="s">
        <v>1448</v>
      </c>
      <c r="E191" s="86" t="s">
        <v>866</v>
      </c>
      <c r="F191" s="73"/>
      <c r="G191" s="86" t="s">
        <v>908</v>
      </c>
      <c r="H191" s="86" t="s">
        <v>128</v>
      </c>
      <c r="I191" s="83">
        <v>157.62586500000003</v>
      </c>
      <c r="J191" s="85">
        <v>20962</v>
      </c>
      <c r="K191" s="73"/>
      <c r="L191" s="83">
        <v>113.69591787900002</v>
      </c>
      <c r="M191" s="84">
        <v>6.3294994318399442E-7</v>
      </c>
      <c r="N191" s="84">
        <f t="shared" si="4"/>
        <v>8.5696872179131601E-4</v>
      </c>
      <c r="O191" s="84">
        <f>L191/'סכום נכסי הקרן'!$C$42</f>
        <v>1.5631560537578509E-4</v>
      </c>
    </row>
    <row r="192" spans="2:15">
      <c r="B192" s="76" t="s">
        <v>1578</v>
      </c>
      <c r="C192" s="73" t="s">
        <v>1579</v>
      </c>
      <c r="D192" s="86" t="s">
        <v>28</v>
      </c>
      <c r="E192" s="86" t="s">
        <v>866</v>
      </c>
      <c r="F192" s="73"/>
      <c r="G192" s="86" t="s">
        <v>957</v>
      </c>
      <c r="H192" s="86" t="s">
        <v>130</v>
      </c>
      <c r="I192" s="83">
        <v>1120.8249840000003</v>
      </c>
      <c r="J192" s="85">
        <v>6982</v>
      </c>
      <c r="K192" s="73"/>
      <c r="L192" s="83">
        <v>315.04300634800006</v>
      </c>
      <c r="M192" s="84">
        <v>1.1253050032668061E-5</v>
      </c>
      <c r="N192" s="84">
        <f t="shared" si="4"/>
        <v>2.3745971490961118E-3</v>
      </c>
      <c r="O192" s="84">
        <f>L192/'סכום נכסי הקרן'!$C$42</f>
        <v>4.331390183164249E-4</v>
      </c>
    </row>
    <row r="193" spans="2:15">
      <c r="B193" s="76" t="s">
        <v>1463</v>
      </c>
      <c r="C193" s="73" t="s">
        <v>1464</v>
      </c>
      <c r="D193" s="86" t="s">
        <v>117</v>
      </c>
      <c r="E193" s="86" t="s">
        <v>866</v>
      </c>
      <c r="F193" s="73"/>
      <c r="G193" s="86" t="s">
        <v>123</v>
      </c>
      <c r="H193" s="86" t="s">
        <v>131</v>
      </c>
      <c r="I193" s="83">
        <v>14298.953633000001</v>
      </c>
      <c r="J193" s="85">
        <v>586</v>
      </c>
      <c r="K193" s="73"/>
      <c r="L193" s="83">
        <v>369.58917264100006</v>
      </c>
      <c r="M193" s="84">
        <v>8.0744263341196151E-5</v>
      </c>
      <c r="N193" s="84">
        <f>L193/$L$11</f>
        <v>2.7857320365990744E-3</v>
      </c>
      <c r="O193" s="84">
        <f>L193/'סכום נכסי הקרן'!$C$42</f>
        <v>5.0813218574124585E-4</v>
      </c>
    </row>
    <row r="194" spans="2:15">
      <c r="B194" s="76" t="s">
        <v>1580</v>
      </c>
      <c r="C194" s="73" t="s">
        <v>1581</v>
      </c>
      <c r="D194" s="86" t="s">
        <v>1445</v>
      </c>
      <c r="E194" s="86" t="s">
        <v>866</v>
      </c>
      <c r="F194" s="73"/>
      <c r="G194" s="86" t="s">
        <v>927</v>
      </c>
      <c r="H194" s="86" t="s">
        <v>128</v>
      </c>
      <c r="I194" s="83">
        <v>165.682298</v>
      </c>
      <c r="J194" s="85">
        <v>76013</v>
      </c>
      <c r="K194" s="73"/>
      <c r="L194" s="83">
        <v>433.3598333650001</v>
      </c>
      <c r="M194" s="84">
        <v>1.8709088748800519E-6</v>
      </c>
      <c r="N194" s="84">
        <f t="shared" si="4"/>
        <v>3.2663953939818281E-3</v>
      </c>
      <c r="O194" s="84">
        <f>L194/'סכום נכסי הקרן'!$C$42</f>
        <v>5.9580771202438472E-4</v>
      </c>
    </row>
    <row r="195" spans="2:15">
      <c r="B195" s="76" t="s">
        <v>1582</v>
      </c>
      <c r="C195" s="73" t="s">
        <v>1583</v>
      </c>
      <c r="D195" s="86" t="s">
        <v>28</v>
      </c>
      <c r="E195" s="86" t="s">
        <v>866</v>
      </c>
      <c r="F195" s="73"/>
      <c r="G195" s="86" t="s">
        <v>948</v>
      </c>
      <c r="H195" s="86" t="s">
        <v>134</v>
      </c>
      <c r="I195" s="83">
        <v>16007.855849000001</v>
      </c>
      <c r="J195" s="85">
        <v>9828</v>
      </c>
      <c r="K195" s="73"/>
      <c r="L195" s="83">
        <v>599.0943893430001</v>
      </c>
      <c r="M195" s="84">
        <v>5.2102193666227935E-6</v>
      </c>
      <c r="N195" s="84">
        <f t="shared" si="4"/>
        <v>4.5155988239965411E-3</v>
      </c>
      <c r="O195" s="84">
        <f>L195/'סכום נכסי הקרן'!$C$42</f>
        <v>8.2366899264625561E-4</v>
      </c>
    </row>
    <row r="196" spans="2:15">
      <c r="B196" s="76" t="s">
        <v>1584</v>
      </c>
      <c r="C196" s="73" t="s">
        <v>1585</v>
      </c>
      <c r="D196" s="86" t="s">
        <v>1448</v>
      </c>
      <c r="E196" s="86" t="s">
        <v>866</v>
      </c>
      <c r="F196" s="73"/>
      <c r="G196" s="86" t="s">
        <v>1586</v>
      </c>
      <c r="H196" s="86" t="s">
        <v>128</v>
      </c>
      <c r="I196" s="83">
        <v>402.82165500000008</v>
      </c>
      <c r="J196" s="85">
        <v>21825</v>
      </c>
      <c r="K196" s="73"/>
      <c r="L196" s="83">
        <v>302.51835796700004</v>
      </c>
      <c r="M196" s="84">
        <v>1.7812986984111584E-6</v>
      </c>
      <c r="N196" s="84">
        <f t="shared" si="4"/>
        <v>2.2801941827084002E-3</v>
      </c>
      <c r="O196" s="84">
        <f>L196/'סכום נכסי הקרן'!$C$42</f>
        <v>4.15919420372034E-4</v>
      </c>
    </row>
    <row r="197" spans="2:15">
      <c r="B197" s="76" t="s">
        <v>1587</v>
      </c>
      <c r="C197" s="73" t="s">
        <v>1588</v>
      </c>
      <c r="D197" s="86" t="s">
        <v>1445</v>
      </c>
      <c r="E197" s="86" t="s">
        <v>866</v>
      </c>
      <c r="F197" s="73"/>
      <c r="G197" s="86" t="s">
        <v>898</v>
      </c>
      <c r="H197" s="86" t="s">
        <v>128</v>
      </c>
      <c r="I197" s="83">
        <v>1672.2352880000003</v>
      </c>
      <c r="J197" s="85">
        <v>26190</v>
      </c>
      <c r="K197" s="73"/>
      <c r="L197" s="83">
        <v>1507.0149296710001</v>
      </c>
      <c r="M197" s="84">
        <v>6.9552374118027285E-7</v>
      </c>
      <c r="N197" s="84">
        <f t="shared" si="4"/>
        <v>1.1358936029480127E-2</v>
      </c>
      <c r="O197" s="84">
        <f>L197/'סכום נכסי הקרן'!$C$42</f>
        <v>2.0719297177632361E-3</v>
      </c>
    </row>
    <row r="198" spans="2:15">
      <c r="B198" s="76" t="s">
        <v>1589</v>
      </c>
      <c r="C198" s="73" t="s">
        <v>1590</v>
      </c>
      <c r="D198" s="86" t="s">
        <v>1448</v>
      </c>
      <c r="E198" s="86" t="s">
        <v>866</v>
      </c>
      <c r="F198" s="73"/>
      <c r="G198" s="86" t="s">
        <v>945</v>
      </c>
      <c r="H198" s="86" t="s">
        <v>128</v>
      </c>
      <c r="I198" s="83">
        <v>350.27969999999999</v>
      </c>
      <c r="J198" s="85">
        <v>25152</v>
      </c>
      <c r="K198" s="83">
        <v>0.78345309100000005</v>
      </c>
      <c r="L198" s="83">
        <v>303.94363993700006</v>
      </c>
      <c r="M198" s="84">
        <v>1.3339313561260917E-6</v>
      </c>
      <c r="N198" s="84">
        <f t="shared" si="4"/>
        <v>2.2909370668049338E-3</v>
      </c>
      <c r="O198" s="84">
        <f>L198/'סכום נכסי הקרן'!$C$42</f>
        <v>4.1787897897473472E-4</v>
      </c>
    </row>
    <row r="199" spans="2:15">
      <c r="B199" s="76" t="s">
        <v>1591</v>
      </c>
      <c r="C199" s="73" t="s">
        <v>1592</v>
      </c>
      <c r="D199" s="86" t="s">
        <v>1448</v>
      </c>
      <c r="E199" s="86" t="s">
        <v>866</v>
      </c>
      <c r="F199" s="73"/>
      <c r="G199" s="86" t="s">
        <v>939</v>
      </c>
      <c r="H199" s="86" t="s">
        <v>128</v>
      </c>
      <c r="I199" s="83">
        <v>316.65284900000006</v>
      </c>
      <c r="J199" s="85">
        <v>20097</v>
      </c>
      <c r="K199" s="73"/>
      <c r="L199" s="83">
        <v>218.97740493000001</v>
      </c>
      <c r="M199" s="84">
        <v>9.2080604225016773E-7</v>
      </c>
      <c r="N199" s="84">
        <f t="shared" si="4"/>
        <v>1.6505147265159844E-3</v>
      </c>
      <c r="O199" s="84">
        <f>L199/'סכום נכסי הקרן'!$C$42</f>
        <v>3.01062573343046E-4</v>
      </c>
    </row>
    <row r="200" spans="2:15">
      <c r="B200" s="76" t="s">
        <v>1593</v>
      </c>
      <c r="C200" s="73" t="s">
        <v>1594</v>
      </c>
      <c r="D200" s="86" t="s">
        <v>1445</v>
      </c>
      <c r="E200" s="86" t="s">
        <v>866</v>
      </c>
      <c r="F200" s="73"/>
      <c r="G200" s="86" t="s">
        <v>895</v>
      </c>
      <c r="H200" s="86" t="s">
        <v>128</v>
      </c>
      <c r="I200" s="83">
        <v>700.55939999999998</v>
      </c>
      <c r="J200" s="85">
        <v>8272</v>
      </c>
      <c r="K200" s="73"/>
      <c r="L200" s="83">
        <v>199.40689134700003</v>
      </c>
      <c r="M200" s="84">
        <v>5.1127245954272948E-6</v>
      </c>
      <c r="N200" s="84">
        <f t="shared" si="4"/>
        <v>1.5030044348283635E-3</v>
      </c>
      <c r="O200" s="84">
        <f>L200/'סכום נכסי הקרן'!$C$42</f>
        <v>2.7415591974183781E-4</v>
      </c>
    </row>
    <row r="201" spans="2:15">
      <c r="B201" s="76" t="s">
        <v>1595</v>
      </c>
      <c r="C201" s="73" t="s">
        <v>1596</v>
      </c>
      <c r="D201" s="86" t="s">
        <v>28</v>
      </c>
      <c r="E201" s="86" t="s">
        <v>866</v>
      </c>
      <c r="F201" s="73"/>
      <c r="G201" s="86" t="s">
        <v>908</v>
      </c>
      <c r="H201" s="86" t="s">
        <v>134</v>
      </c>
      <c r="I201" s="83">
        <v>5254.1955000000007</v>
      </c>
      <c r="J201" s="85">
        <v>15475</v>
      </c>
      <c r="K201" s="73"/>
      <c r="L201" s="83">
        <v>309.62343578000008</v>
      </c>
      <c r="M201" s="84">
        <v>3.5971083857293086E-6</v>
      </c>
      <c r="N201" s="84">
        <f t="shared" si="4"/>
        <v>2.3337478156375477E-3</v>
      </c>
      <c r="O201" s="84">
        <f>L201/'סכום נכסי הקרן'!$C$42</f>
        <v>4.2568788488949491E-4</v>
      </c>
    </row>
    <row r="202" spans="2:15">
      <c r="B202" s="76" t="s">
        <v>1597</v>
      </c>
      <c r="C202" s="73" t="s">
        <v>1598</v>
      </c>
      <c r="D202" s="86" t="s">
        <v>1448</v>
      </c>
      <c r="E202" s="86" t="s">
        <v>866</v>
      </c>
      <c r="F202" s="73"/>
      <c r="G202" s="86" t="s">
        <v>911</v>
      </c>
      <c r="H202" s="86" t="s">
        <v>128</v>
      </c>
      <c r="I202" s="83">
        <v>630.50346000000013</v>
      </c>
      <c r="J202" s="85">
        <v>8532</v>
      </c>
      <c r="K202" s="73"/>
      <c r="L202" s="83">
        <v>185.107064468</v>
      </c>
      <c r="M202" s="84">
        <v>2.2736465808048195E-6</v>
      </c>
      <c r="N202" s="84">
        <f t="shared" si="4"/>
        <v>1.3952212831467392E-3</v>
      </c>
      <c r="O202" s="84">
        <f>L202/'סכום נכסי הקרן'!$C$42</f>
        <v>2.544957055753213E-4</v>
      </c>
    </row>
    <row r="203" spans="2:15">
      <c r="B203" s="76" t="s">
        <v>1599</v>
      </c>
      <c r="C203" s="73" t="s">
        <v>1600</v>
      </c>
      <c r="D203" s="86" t="s">
        <v>1448</v>
      </c>
      <c r="E203" s="86" t="s">
        <v>866</v>
      </c>
      <c r="F203" s="73"/>
      <c r="G203" s="86" t="s">
        <v>908</v>
      </c>
      <c r="H203" s="86" t="s">
        <v>128</v>
      </c>
      <c r="I203" s="83">
        <v>595.47549000000015</v>
      </c>
      <c r="J203" s="85">
        <v>27771</v>
      </c>
      <c r="K203" s="73"/>
      <c r="L203" s="83">
        <v>569.03644374600003</v>
      </c>
      <c r="M203" s="84">
        <v>5.5318169887696831E-7</v>
      </c>
      <c r="N203" s="84">
        <f t="shared" si="4"/>
        <v>4.2890408287891181E-3</v>
      </c>
      <c r="O203" s="84">
        <f>L203/'סכום נכסי הקרן'!$C$42</f>
        <v>7.8234362186779154E-4</v>
      </c>
    </row>
    <row r="204" spans="2:15">
      <c r="B204" s="76" t="s">
        <v>1601</v>
      </c>
      <c r="C204" s="73" t="s">
        <v>1602</v>
      </c>
      <c r="D204" s="86" t="s">
        <v>28</v>
      </c>
      <c r="E204" s="86" t="s">
        <v>866</v>
      </c>
      <c r="F204" s="73"/>
      <c r="G204" s="86" t="s">
        <v>971</v>
      </c>
      <c r="H204" s="86" t="s">
        <v>130</v>
      </c>
      <c r="I204" s="83">
        <v>2101.6782000000003</v>
      </c>
      <c r="J204" s="85">
        <v>2408</v>
      </c>
      <c r="K204" s="73"/>
      <c r="L204" s="83">
        <v>203.73934122900005</v>
      </c>
      <c r="M204" s="84">
        <v>1.6093454194546821E-6</v>
      </c>
      <c r="N204" s="84">
        <f t="shared" si="4"/>
        <v>1.5356597324579036E-3</v>
      </c>
      <c r="O204" s="84">
        <f>L204/'סכום נכסי הקרן'!$C$42</f>
        <v>2.8011241790552578E-4</v>
      </c>
    </row>
    <row r="205" spans="2:15">
      <c r="B205" s="76" t="s">
        <v>1603</v>
      </c>
      <c r="C205" s="73" t="s">
        <v>1604</v>
      </c>
      <c r="D205" s="86" t="s">
        <v>1448</v>
      </c>
      <c r="E205" s="86" t="s">
        <v>866</v>
      </c>
      <c r="F205" s="73"/>
      <c r="G205" s="86" t="s">
        <v>126</v>
      </c>
      <c r="H205" s="86" t="s">
        <v>128</v>
      </c>
      <c r="I205" s="83">
        <v>526.99580900000012</v>
      </c>
      <c r="J205" s="85">
        <v>10005</v>
      </c>
      <c r="K205" s="73"/>
      <c r="L205" s="83">
        <v>181.42992741199998</v>
      </c>
      <c r="M205" s="84">
        <v>9.7072795567774913E-7</v>
      </c>
      <c r="N205" s="84">
        <f t="shared" si="4"/>
        <v>1.3675053237568388E-3</v>
      </c>
      <c r="O205" s="84">
        <f>L205/'סכום נכסי הקרן'!$C$42</f>
        <v>2.4944016870397914E-4</v>
      </c>
    </row>
    <row r="206" spans="2:15">
      <c r="B206" s="76" t="s">
        <v>1605</v>
      </c>
      <c r="C206" s="73" t="s">
        <v>1606</v>
      </c>
      <c r="D206" s="86" t="s">
        <v>117</v>
      </c>
      <c r="E206" s="86" t="s">
        <v>866</v>
      </c>
      <c r="F206" s="73"/>
      <c r="G206" s="86" t="s">
        <v>911</v>
      </c>
      <c r="H206" s="86" t="s">
        <v>131</v>
      </c>
      <c r="I206" s="83">
        <v>875.69925000000012</v>
      </c>
      <c r="J206" s="85">
        <v>4094</v>
      </c>
      <c r="K206" s="73"/>
      <c r="L206" s="83">
        <v>158.13215227300003</v>
      </c>
      <c r="M206" s="84">
        <v>4.7942457635956216E-6</v>
      </c>
      <c r="N206" s="84">
        <f t="shared" si="4"/>
        <v>1.1919012655469531E-3</v>
      </c>
      <c r="O206" s="84">
        <f>L206/'סכום נכסי הקרן'!$C$42</f>
        <v>2.174090642219567E-4</v>
      </c>
    </row>
    <row r="207" spans="2:15">
      <c r="B207" s="76" t="s">
        <v>1468</v>
      </c>
      <c r="C207" s="73" t="s">
        <v>1469</v>
      </c>
      <c r="D207" s="86" t="s">
        <v>1448</v>
      </c>
      <c r="E207" s="86" t="s">
        <v>866</v>
      </c>
      <c r="F207" s="73"/>
      <c r="G207" s="86" t="s">
        <v>668</v>
      </c>
      <c r="H207" s="86" t="s">
        <v>128</v>
      </c>
      <c r="I207" s="83">
        <v>1247.0367150000002</v>
      </c>
      <c r="J207" s="85">
        <v>12245</v>
      </c>
      <c r="K207" s="83">
        <v>3.3041110690000006</v>
      </c>
      <c r="L207" s="83">
        <v>528.7435921010001</v>
      </c>
      <c r="M207" s="84">
        <v>1.1661899331557181E-5</v>
      </c>
      <c r="N207" s="84">
        <f>L207/$L$11</f>
        <v>3.9853385128599686E-3</v>
      </c>
      <c r="O207" s="84">
        <f>L207/'סכום נכסי הקרן'!$C$42</f>
        <v>7.2694672095259874E-4</v>
      </c>
    </row>
    <row r="208" spans="2:15">
      <c r="B208" s="76" t="s">
        <v>1607</v>
      </c>
      <c r="C208" s="73" t="s">
        <v>1608</v>
      </c>
      <c r="D208" s="86" t="s">
        <v>1448</v>
      </c>
      <c r="E208" s="86" t="s">
        <v>866</v>
      </c>
      <c r="F208" s="73"/>
      <c r="G208" s="86" t="s">
        <v>904</v>
      </c>
      <c r="H208" s="86" t="s">
        <v>128</v>
      </c>
      <c r="I208" s="83">
        <v>2502.7484570000006</v>
      </c>
      <c r="J208" s="85">
        <v>9627</v>
      </c>
      <c r="K208" s="73"/>
      <c r="L208" s="83">
        <v>829.07314265200012</v>
      </c>
      <c r="M208" s="84">
        <v>8.2121826099017699E-7</v>
      </c>
      <c r="N208" s="84">
        <f t="shared" si="4"/>
        <v>6.2490348341804761E-3</v>
      </c>
      <c r="O208" s="84">
        <f>L208/'סכום נכסי הקרן'!$C$42</f>
        <v>1.1398568445735639E-3</v>
      </c>
    </row>
    <row r="209" spans="2:15">
      <c r="B209" s="76" t="s">
        <v>1609</v>
      </c>
      <c r="C209" s="73" t="s">
        <v>1610</v>
      </c>
      <c r="D209" s="86" t="s">
        <v>1448</v>
      </c>
      <c r="E209" s="86" t="s">
        <v>866</v>
      </c>
      <c r="F209" s="73"/>
      <c r="G209" s="86" t="s">
        <v>901</v>
      </c>
      <c r="H209" s="86" t="s">
        <v>128</v>
      </c>
      <c r="I209" s="83">
        <v>337.03695000000005</v>
      </c>
      <c r="J209" s="85">
        <v>4972</v>
      </c>
      <c r="K209" s="73"/>
      <c r="L209" s="83">
        <v>57.662478887000013</v>
      </c>
      <c r="M209" s="84">
        <v>5.9571573921243494E-6</v>
      </c>
      <c r="N209" s="84">
        <f t="shared" si="4"/>
        <v>4.3462370284657546E-4</v>
      </c>
      <c r="O209" s="84">
        <f>L209/'סכום נכסי הקרן'!$C$42</f>
        <v>7.927765097320757E-5</v>
      </c>
    </row>
    <row r="210" spans="2:15">
      <c r="B210" s="76" t="s">
        <v>1611</v>
      </c>
      <c r="C210" s="73" t="s">
        <v>1612</v>
      </c>
      <c r="D210" s="86" t="s">
        <v>1448</v>
      </c>
      <c r="E210" s="86" t="s">
        <v>866</v>
      </c>
      <c r="F210" s="73"/>
      <c r="G210" s="86" t="s">
        <v>895</v>
      </c>
      <c r="H210" s="86" t="s">
        <v>128</v>
      </c>
      <c r="I210" s="83">
        <v>725.48180100000013</v>
      </c>
      <c r="J210" s="85">
        <v>8168</v>
      </c>
      <c r="K210" s="73"/>
      <c r="L210" s="83">
        <v>203.90455331200002</v>
      </c>
      <c r="M210" s="84">
        <v>2.6417821069441058E-6</v>
      </c>
      <c r="N210" s="84">
        <f t="shared" si="4"/>
        <v>1.5369049978133725E-3</v>
      </c>
      <c r="O210" s="84">
        <f>L210/'סכום נכסי הקרן'!$C$42</f>
        <v>2.8033956086062303E-4</v>
      </c>
    </row>
    <row r="211" spans="2:15">
      <c r="B211" s="76" t="s">
        <v>1481</v>
      </c>
      <c r="C211" s="73" t="s">
        <v>1482</v>
      </c>
      <c r="D211" s="86" t="s">
        <v>1445</v>
      </c>
      <c r="E211" s="86" t="s">
        <v>866</v>
      </c>
      <c r="F211" s="73"/>
      <c r="G211" s="86" t="s">
        <v>154</v>
      </c>
      <c r="H211" s="86" t="s">
        <v>128</v>
      </c>
      <c r="I211" s="83">
        <v>1826.6466480000004</v>
      </c>
      <c r="J211" s="85">
        <v>5199</v>
      </c>
      <c r="K211" s="73"/>
      <c r="L211" s="83">
        <v>326.78268303299996</v>
      </c>
      <c r="M211" s="84">
        <v>2.7603619248911802E-5</v>
      </c>
      <c r="N211" s="84">
        <f>L211/$L$11</f>
        <v>2.4630834897727797E-3</v>
      </c>
      <c r="O211" s="84">
        <f>L211/'סכום נכסי הקרן'!$C$42</f>
        <v>4.4927939258988591E-4</v>
      </c>
    </row>
    <row r="212" spans="2:15">
      <c r="B212" s="76" t="s">
        <v>1613</v>
      </c>
      <c r="C212" s="73" t="s">
        <v>1614</v>
      </c>
      <c r="D212" s="86" t="s">
        <v>28</v>
      </c>
      <c r="E212" s="86" t="s">
        <v>866</v>
      </c>
      <c r="F212" s="73"/>
      <c r="G212" s="86" t="s">
        <v>1586</v>
      </c>
      <c r="H212" s="86" t="s">
        <v>130</v>
      </c>
      <c r="I212" s="83">
        <v>176.89124900000002</v>
      </c>
      <c r="J212" s="85">
        <v>27760</v>
      </c>
      <c r="K212" s="73"/>
      <c r="L212" s="83">
        <v>197.686951607</v>
      </c>
      <c r="M212" s="84">
        <v>3.1627812417518224E-7</v>
      </c>
      <c r="N212" s="84">
        <f t="shared" si="4"/>
        <v>1.4900406047450834E-3</v>
      </c>
      <c r="O212" s="84">
        <f>L212/'סכום נכסי הקרן'!$C$42</f>
        <v>2.7179124890155221E-4</v>
      </c>
    </row>
    <row r="213" spans="2:15">
      <c r="B213" s="76" t="s">
        <v>1615</v>
      </c>
      <c r="C213" s="73" t="s">
        <v>1616</v>
      </c>
      <c r="D213" s="86" t="s">
        <v>1448</v>
      </c>
      <c r="E213" s="86" t="s">
        <v>866</v>
      </c>
      <c r="F213" s="73"/>
      <c r="G213" s="86" t="s">
        <v>908</v>
      </c>
      <c r="H213" s="86" t="s">
        <v>128</v>
      </c>
      <c r="I213" s="83">
        <v>350.27969999999999</v>
      </c>
      <c r="J213" s="85">
        <v>16586</v>
      </c>
      <c r="K213" s="73"/>
      <c r="L213" s="83">
        <v>199.91312257600003</v>
      </c>
      <c r="M213" s="84">
        <v>4.6349476362015422E-7</v>
      </c>
      <c r="N213" s="84">
        <f t="shared" si="4"/>
        <v>1.5068200892277472E-3</v>
      </c>
      <c r="O213" s="84">
        <f>L213/'סכום נכסי הקרן'!$C$42</f>
        <v>2.7485191518738649E-4</v>
      </c>
    </row>
    <row r="214" spans="2:15">
      <c r="B214" s="76" t="s">
        <v>1617</v>
      </c>
      <c r="C214" s="73" t="s">
        <v>1618</v>
      </c>
      <c r="D214" s="86" t="s">
        <v>1448</v>
      </c>
      <c r="E214" s="86" t="s">
        <v>866</v>
      </c>
      <c r="F214" s="73"/>
      <c r="G214" s="86" t="s">
        <v>1041</v>
      </c>
      <c r="H214" s="86" t="s">
        <v>128</v>
      </c>
      <c r="I214" s="83">
        <v>332.76571500000006</v>
      </c>
      <c r="J214" s="85">
        <v>23536</v>
      </c>
      <c r="K214" s="73"/>
      <c r="L214" s="83">
        <v>269.49822080600006</v>
      </c>
      <c r="M214" s="84">
        <v>5.3440153187335795E-6</v>
      </c>
      <c r="N214" s="84">
        <f t="shared" si="4"/>
        <v>2.0313090400918359E-3</v>
      </c>
      <c r="O214" s="84">
        <f>L214/'סכום נכסי הקרן'!$C$42</f>
        <v>3.7052146039068869E-4</v>
      </c>
    </row>
    <row r="215" spans="2:15">
      <c r="B215" s="76" t="s">
        <v>1619</v>
      </c>
      <c r="C215" s="73" t="s">
        <v>1620</v>
      </c>
      <c r="D215" s="86" t="s">
        <v>1448</v>
      </c>
      <c r="E215" s="86" t="s">
        <v>866</v>
      </c>
      <c r="F215" s="73"/>
      <c r="G215" s="86" t="s">
        <v>886</v>
      </c>
      <c r="H215" s="86" t="s">
        <v>128</v>
      </c>
      <c r="I215" s="83">
        <v>562.40558400000009</v>
      </c>
      <c r="J215" s="85">
        <v>33817</v>
      </c>
      <c r="K215" s="73"/>
      <c r="L215" s="83">
        <v>654.43930355400005</v>
      </c>
      <c r="M215" s="84">
        <v>5.6663507683969402E-7</v>
      </c>
      <c r="N215" s="84">
        <f t="shared" si="4"/>
        <v>4.9327541737561207E-3</v>
      </c>
      <c r="O215" s="84">
        <f>L215/'סכום נכסי הקרן'!$C$42</f>
        <v>8.9976032407444631E-4</v>
      </c>
    </row>
    <row r="216" spans="2:15">
      <c r="B216" s="76" t="s">
        <v>1621</v>
      </c>
      <c r="C216" s="73" t="s">
        <v>1622</v>
      </c>
      <c r="D216" s="86" t="s">
        <v>1445</v>
      </c>
      <c r="E216" s="86" t="s">
        <v>866</v>
      </c>
      <c r="F216" s="73"/>
      <c r="G216" s="86" t="s">
        <v>895</v>
      </c>
      <c r="H216" s="86" t="s">
        <v>128</v>
      </c>
      <c r="I216" s="83">
        <v>4553.6361000000006</v>
      </c>
      <c r="J216" s="85">
        <v>1170</v>
      </c>
      <c r="K216" s="73"/>
      <c r="L216" s="83">
        <v>183.32802329500001</v>
      </c>
      <c r="M216" s="84">
        <v>1.312675351400847E-5</v>
      </c>
      <c r="N216" s="84">
        <f t="shared" si="4"/>
        <v>1.3818119834244531E-3</v>
      </c>
      <c r="O216" s="84">
        <f>L216/'סכום נכסי הקרן'!$C$42</f>
        <v>2.5204977872822113E-4</v>
      </c>
    </row>
    <row r="217" spans="2:15">
      <c r="B217" s="76" t="s">
        <v>1623</v>
      </c>
      <c r="C217" s="73" t="s">
        <v>1624</v>
      </c>
      <c r="D217" s="86" t="s">
        <v>1448</v>
      </c>
      <c r="E217" s="86" t="s">
        <v>866</v>
      </c>
      <c r="F217" s="73"/>
      <c r="G217" s="86" t="s">
        <v>911</v>
      </c>
      <c r="H217" s="86" t="s">
        <v>128</v>
      </c>
      <c r="I217" s="83">
        <v>830.36955400000011</v>
      </c>
      <c r="J217" s="85">
        <v>21949</v>
      </c>
      <c r="K217" s="73"/>
      <c r="L217" s="83">
        <v>627.14913595100018</v>
      </c>
      <c r="M217" s="84">
        <v>1.1159343482610518E-6</v>
      </c>
      <c r="N217" s="84">
        <f t="shared" si="4"/>
        <v>4.7270579580564256E-3</v>
      </c>
      <c r="O217" s="84">
        <f>L217/'סכום נכסי הקרן'!$C$42</f>
        <v>8.6224025168091072E-4</v>
      </c>
    </row>
    <row r="218" spans="2:15">
      <c r="B218" s="76" t="s">
        <v>1625</v>
      </c>
      <c r="C218" s="73" t="s">
        <v>1626</v>
      </c>
      <c r="D218" s="86" t="s">
        <v>1445</v>
      </c>
      <c r="E218" s="86" t="s">
        <v>866</v>
      </c>
      <c r="F218" s="73"/>
      <c r="G218" s="86" t="s">
        <v>886</v>
      </c>
      <c r="H218" s="86" t="s">
        <v>128</v>
      </c>
      <c r="I218" s="83">
        <v>1602.3790070000002</v>
      </c>
      <c r="J218" s="85">
        <v>21033</v>
      </c>
      <c r="K218" s="73"/>
      <c r="L218" s="83">
        <v>1159.714643858</v>
      </c>
      <c r="M218" s="84">
        <v>2.1174055162982977E-7</v>
      </c>
      <c r="N218" s="84">
        <f t="shared" si="4"/>
        <v>8.7412036819769293E-3</v>
      </c>
      <c r="O218" s="84">
        <f>L218/'סכום נכסי הקרן'!$C$42</f>
        <v>1.5944415595532081E-3</v>
      </c>
    </row>
    <row r="219" spans="2:15">
      <c r="B219" s="76" t="s">
        <v>1627</v>
      </c>
      <c r="C219" s="73" t="s">
        <v>1628</v>
      </c>
      <c r="D219" s="86" t="s">
        <v>1448</v>
      </c>
      <c r="E219" s="86" t="s">
        <v>866</v>
      </c>
      <c r="F219" s="73"/>
      <c r="G219" s="86" t="s">
        <v>939</v>
      </c>
      <c r="H219" s="86" t="s">
        <v>128</v>
      </c>
      <c r="I219" s="83">
        <v>1043.8335059999999</v>
      </c>
      <c r="J219" s="85">
        <v>4835</v>
      </c>
      <c r="K219" s="73"/>
      <c r="L219" s="83">
        <v>173.66503340200003</v>
      </c>
      <c r="M219" s="84">
        <v>6.620112575592942E-7</v>
      </c>
      <c r="N219" s="84">
        <f t="shared" si="4"/>
        <v>1.3089784089939317E-3</v>
      </c>
      <c r="O219" s="84">
        <f>L219/'סכום נכסי הקרן'!$C$42</f>
        <v>2.387645514039482E-4</v>
      </c>
    </row>
    <row r="220" spans="2:15">
      <c r="B220" s="76" t="s">
        <v>1629</v>
      </c>
      <c r="C220" s="73" t="s">
        <v>1630</v>
      </c>
      <c r="D220" s="86" t="s">
        <v>1448</v>
      </c>
      <c r="E220" s="86" t="s">
        <v>866</v>
      </c>
      <c r="F220" s="73"/>
      <c r="G220" s="86" t="s">
        <v>1041</v>
      </c>
      <c r="H220" s="86" t="s">
        <v>128</v>
      </c>
      <c r="I220" s="83">
        <v>1011.1108500000003</v>
      </c>
      <c r="J220" s="85">
        <v>1827</v>
      </c>
      <c r="K220" s="73"/>
      <c r="L220" s="83">
        <v>63.565576585000009</v>
      </c>
      <c r="M220" s="84">
        <v>2.6672051896022918E-6</v>
      </c>
      <c r="N220" s="84">
        <f t="shared" si="4"/>
        <v>4.7911756140575499E-4</v>
      </c>
      <c r="O220" s="84">
        <f>L220/'סכום נכסי הקרן'!$C$42</f>
        <v>8.7393564960878584E-5</v>
      </c>
    </row>
    <row r="221" spans="2:15">
      <c r="B221" s="76" t="s">
        <v>1631</v>
      </c>
      <c r="C221" s="73" t="s">
        <v>1632</v>
      </c>
      <c r="D221" s="86" t="s">
        <v>1448</v>
      </c>
      <c r="E221" s="86" t="s">
        <v>866</v>
      </c>
      <c r="F221" s="73"/>
      <c r="G221" s="86" t="s">
        <v>939</v>
      </c>
      <c r="H221" s="86" t="s">
        <v>128</v>
      </c>
      <c r="I221" s="83">
        <v>148.11577100000002</v>
      </c>
      <c r="J221" s="85">
        <v>35678</v>
      </c>
      <c r="K221" s="73"/>
      <c r="L221" s="83">
        <v>181.83876694200001</v>
      </c>
      <c r="M221" s="84">
        <v>1.7709321500318402E-6</v>
      </c>
      <c r="N221" s="84">
        <f t="shared" si="4"/>
        <v>1.3705869004394314E-3</v>
      </c>
      <c r="O221" s="84">
        <f>L221/'סכום נכסי הקרן'!$C$42</f>
        <v>2.5000226451028166E-4</v>
      </c>
    </row>
    <row r="222" spans="2:15">
      <c r="B222" s="76" t="s">
        <v>1633</v>
      </c>
      <c r="C222" s="73" t="s">
        <v>1634</v>
      </c>
      <c r="D222" s="86" t="s">
        <v>1445</v>
      </c>
      <c r="E222" s="86" t="s">
        <v>866</v>
      </c>
      <c r="F222" s="73"/>
      <c r="G222" s="86" t="s">
        <v>901</v>
      </c>
      <c r="H222" s="86" t="s">
        <v>128</v>
      </c>
      <c r="I222" s="83">
        <v>411.22836800000005</v>
      </c>
      <c r="J222" s="85">
        <v>12271</v>
      </c>
      <c r="K222" s="73"/>
      <c r="L222" s="83">
        <v>173.63916738300003</v>
      </c>
      <c r="M222" s="84">
        <v>2.5035452247822146E-6</v>
      </c>
      <c r="N222" s="84">
        <f t="shared" si="4"/>
        <v>1.3087834471197169E-3</v>
      </c>
      <c r="O222" s="84">
        <f>L222/'סכום נכסי הקרן'!$C$42</f>
        <v>2.3872898933194003E-4</v>
      </c>
    </row>
    <row r="223" spans="2:15">
      <c r="B223" s="76" t="s">
        <v>1635</v>
      </c>
      <c r="C223" s="73" t="s">
        <v>1636</v>
      </c>
      <c r="D223" s="86" t="s">
        <v>121</v>
      </c>
      <c r="E223" s="86" t="s">
        <v>866</v>
      </c>
      <c r="F223" s="73"/>
      <c r="G223" s="86" t="s">
        <v>2785</v>
      </c>
      <c r="H223" s="86" t="s">
        <v>1526</v>
      </c>
      <c r="I223" s="83">
        <v>1331.0628600000002</v>
      </c>
      <c r="J223" s="85">
        <v>10934</v>
      </c>
      <c r="K223" s="73"/>
      <c r="L223" s="83">
        <v>542.2761272570001</v>
      </c>
      <c r="M223" s="84">
        <v>4.6201418257549469E-7</v>
      </c>
      <c r="N223" s="84">
        <f t="shared" si="4"/>
        <v>4.0873382994096961E-3</v>
      </c>
      <c r="O223" s="84">
        <f>L223/'סכום נכסי הקרן'!$C$42</f>
        <v>7.4555201887921798E-4</v>
      </c>
    </row>
    <row r="224" spans="2:15">
      <c r="B224" s="76" t="s">
        <v>1637</v>
      </c>
      <c r="C224" s="73" t="s">
        <v>1638</v>
      </c>
      <c r="D224" s="86" t="s">
        <v>1445</v>
      </c>
      <c r="E224" s="86" t="s">
        <v>866</v>
      </c>
      <c r="F224" s="73"/>
      <c r="G224" s="86" t="s">
        <v>898</v>
      </c>
      <c r="H224" s="86" t="s">
        <v>128</v>
      </c>
      <c r="I224" s="83">
        <v>393.04534900000004</v>
      </c>
      <c r="J224" s="85">
        <v>50003</v>
      </c>
      <c r="K224" s="73"/>
      <c r="L224" s="83">
        <v>676.275096308</v>
      </c>
      <c r="M224" s="84">
        <v>8.9122808563418051E-7</v>
      </c>
      <c r="N224" s="84">
        <f t="shared" si="4"/>
        <v>5.0973387230942085E-3</v>
      </c>
      <c r="O224" s="84">
        <f>L224/'סכום נכסי הקרן'!$C$42</f>
        <v>9.2978141213878856E-4</v>
      </c>
    </row>
    <row r="225" spans="2:15">
      <c r="B225" s="76" t="s">
        <v>1639</v>
      </c>
      <c r="C225" s="73" t="s">
        <v>1640</v>
      </c>
      <c r="D225" s="86" t="s">
        <v>1448</v>
      </c>
      <c r="E225" s="86" t="s">
        <v>866</v>
      </c>
      <c r="F225" s="73"/>
      <c r="G225" s="86" t="s">
        <v>895</v>
      </c>
      <c r="H225" s="86" t="s">
        <v>128</v>
      </c>
      <c r="I225" s="83">
        <v>1660.3257779999999</v>
      </c>
      <c r="J225" s="85">
        <v>12554</v>
      </c>
      <c r="K225" s="83">
        <v>1.3997293460000002</v>
      </c>
      <c r="L225" s="83">
        <v>718.63247234900018</v>
      </c>
      <c r="M225" s="84">
        <v>1.3337328782511081E-6</v>
      </c>
      <c r="N225" s="84">
        <f t="shared" si="4"/>
        <v>5.4166021327350091E-3</v>
      </c>
      <c r="O225" s="84">
        <f>L225/'סכום נכסי הקרן'!$C$42</f>
        <v>9.8801673845037331E-4</v>
      </c>
    </row>
    <row r="226" spans="2:15">
      <c r="B226" s="76" t="s">
        <v>1641</v>
      </c>
      <c r="C226" s="73" t="s">
        <v>1642</v>
      </c>
      <c r="D226" s="86" t="s">
        <v>1448</v>
      </c>
      <c r="E226" s="86" t="s">
        <v>866</v>
      </c>
      <c r="F226" s="73"/>
      <c r="G226" s="86" t="s">
        <v>1041</v>
      </c>
      <c r="H226" s="86" t="s">
        <v>128</v>
      </c>
      <c r="I226" s="83">
        <v>696.54303000000016</v>
      </c>
      <c r="J226" s="85">
        <v>3923</v>
      </c>
      <c r="K226" s="83">
        <v>1.0785620550000004</v>
      </c>
      <c r="L226" s="83">
        <v>95.105205188000028</v>
      </c>
      <c r="M226" s="84">
        <v>1.2238390668642835E-6</v>
      </c>
      <c r="N226" s="84">
        <f t="shared" si="4"/>
        <v>7.1684355644500162E-4</v>
      </c>
      <c r="O226" s="84">
        <f>L226/'סכום נכסי הקרן'!$C$42</f>
        <v>1.3075603768969047E-4</v>
      </c>
    </row>
    <row r="227" spans="2:15">
      <c r="B227" s="76" t="s">
        <v>1643</v>
      </c>
      <c r="C227" s="73" t="s">
        <v>1644</v>
      </c>
      <c r="D227" s="86" t="s">
        <v>1445</v>
      </c>
      <c r="E227" s="86" t="s">
        <v>866</v>
      </c>
      <c r="F227" s="73"/>
      <c r="G227" s="86" t="s">
        <v>971</v>
      </c>
      <c r="H227" s="86" t="s">
        <v>128</v>
      </c>
      <c r="I227" s="83">
        <v>455.71389000000005</v>
      </c>
      <c r="J227" s="85">
        <v>54122</v>
      </c>
      <c r="K227" s="73"/>
      <c r="L227" s="83">
        <v>848.693303023</v>
      </c>
      <c r="M227" s="84">
        <v>7.3859625607779583E-7</v>
      </c>
      <c r="N227" s="84">
        <f t="shared" si="4"/>
        <v>6.3969193323061739E-3</v>
      </c>
      <c r="O227" s="84">
        <f>L227/'סכום נכסי הקרן'!$C$42</f>
        <v>1.1668317553986546E-3</v>
      </c>
    </row>
    <row r="228" spans="2:15">
      <c r="B228" s="76" t="s">
        <v>1645</v>
      </c>
      <c r="C228" s="73" t="s">
        <v>1646</v>
      </c>
      <c r="D228" s="86" t="s">
        <v>1445</v>
      </c>
      <c r="E228" s="86" t="s">
        <v>866</v>
      </c>
      <c r="F228" s="73"/>
      <c r="G228" s="86" t="s">
        <v>886</v>
      </c>
      <c r="H228" s="86" t="s">
        <v>128</v>
      </c>
      <c r="I228" s="83">
        <v>847.67687400000011</v>
      </c>
      <c r="J228" s="85">
        <v>5970</v>
      </c>
      <c r="K228" s="73"/>
      <c r="L228" s="83">
        <v>174.13631056900002</v>
      </c>
      <c r="M228" s="84">
        <v>2.8153716194590318E-7</v>
      </c>
      <c r="N228" s="84">
        <f t="shared" si="4"/>
        <v>1.3125306015347689E-3</v>
      </c>
      <c r="O228" s="84">
        <f>L228/'סכום נכסי הקרן'!$C$42</f>
        <v>2.3941249001980763E-4</v>
      </c>
    </row>
    <row r="229" spans="2:15">
      <c r="B229" s="76" t="s">
        <v>1490</v>
      </c>
      <c r="C229" s="73" t="s">
        <v>1491</v>
      </c>
      <c r="D229" s="86" t="s">
        <v>1448</v>
      </c>
      <c r="E229" s="86" t="s">
        <v>866</v>
      </c>
      <c r="F229" s="73"/>
      <c r="G229" s="86" t="s">
        <v>152</v>
      </c>
      <c r="H229" s="86" t="s">
        <v>128</v>
      </c>
      <c r="I229" s="83">
        <v>3903.4758230000007</v>
      </c>
      <c r="J229" s="85">
        <v>5911</v>
      </c>
      <c r="K229" s="73"/>
      <c r="L229" s="83">
        <v>793.95726282500004</v>
      </c>
      <c r="M229" s="84">
        <v>7.6438078672982099E-5</v>
      </c>
      <c r="N229" s="84">
        <f>L229/$L$11</f>
        <v>5.98435329405739E-3</v>
      </c>
      <c r="O229" s="84">
        <f>L229/'סכום נכסי הקרן'!$C$42</f>
        <v>1.0915775385451573E-3</v>
      </c>
    </row>
    <row r="230" spans="2:15">
      <c r="B230" s="76" t="s">
        <v>1647</v>
      </c>
      <c r="C230" s="73" t="s">
        <v>1648</v>
      </c>
      <c r="D230" s="86" t="s">
        <v>1448</v>
      </c>
      <c r="E230" s="86" t="s">
        <v>866</v>
      </c>
      <c r="F230" s="73"/>
      <c r="G230" s="86" t="s">
        <v>939</v>
      </c>
      <c r="H230" s="86" t="s">
        <v>128</v>
      </c>
      <c r="I230" s="83">
        <v>25056.000000000004</v>
      </c>
      <c r="J230" s="85">
        <v>1206</v>
      </c>
      <c r="K230" s="83">
        <v>6.8974200000000012</v>
      </c>
      <c r="L230" s="83">
        <v>1046.6828300000002</v>
      </c>
      <c r="M230" s="84">
        <v>6.5133542244179016E-5</v>
      </c>
      <c r="N230" s="84">
        <f t="shared" si="4"/>
        <v>7.8892405609550156E-3</v>
      </c>
      <c r="O230" s="84">
        <f>L230/'סכום נכסי הקרן'!$C$42</f>
        <v>1.43903900210396E-3</v>
      </c>
    </row>
    <row r="231" spans="2:15">
      <c r="B231" s="76" t="s">
        <v>1649</v>
      </c>
      <c r="C231" s="73" t="s">
        <v>1650</v>
      </c>
      <c r="D231" s="86" t="s">
        <v>1448</v>
      </c>
      <c r="E231" s="86" t="s">
        <v>866</v>
      </c>
      <c r="F231" s="73"/>
      <c r="G231" s="86" t="s">
        <v>886</v>
      </c>
      <c r="H231" s="86" t="s">
        <v>128</v>
      </c>
      <c r="I231" s="83">
        <v>522.03278699999998</v>
      </c>
      <c r="J231" s="85">
        <v>24475</v>
      </c>
      <c r="K231" s="73"/>
      <c r="L231" s="83">
        <v>439.64805221100011</v>
      </c>
      <c r="M231" s="84">
        <v>5.4167785008988069E-6</v>
      </c>
      <c r="N231" s="84">
        <f t="shared" si="4"/>
        <v>3.3137920548939261E-3</v>
      </c>
      <c r="O231" s="84">
        <f>L231/'סכום נכסי הקרן'!$C$42</f>
        <v>6.04453112439675E-4</v>
      </c>
    </row>
    <row r="232" spans="2:15">
      <c r="B232" s="76" t="s">
        <v>1651</v>
      </c>
      <c r="C232" s="73" t="s">
        <v>1652</v>
      </c>
      <c r="D232" s="86" t="s">
        <v>1445</v>
      </c>
      <c r="E232" s="86" t="s">
        <v>866</v>
      </c>
      <c r="F232" s="73"/>
      <c r="G232" s="86" t="s">
        <v>886</v>
      </c>
      <c r="H232" s="86" t="s">
        <v>128</v>
      </c>
      <c r="I232" s="83">
        <v>764.96532800000011</v>
      </c>
      <c r="J232" s="85">
        <v>19703</v>
      </c>
      <c r="K232" s="73"/>
      <c r="L232" s="83">
        <v>518.63136932100008</v>
      </c>
      <c r="M232" s="84">
        <v>6.5197773737222809E-7</v>
      </c>
      <c r="N232" s="84">
        <f t="shared" si="4"/>
        <v>3.9091189018844166E-3</v>
      </c>
      <c r="O232" s="84">
        <f>L232/'סכום נכסי הקרן'!$C$42</f>
        <v>7.1304386274063762E-4</v>
      </c>
    </row>
    <row r="233" spans="2:15">
      <c r="B233" s="76" t="s">
        <v>1494</v>
      </c>
      <c r="C233" s="73" t="s">
        <v>1495</v>
      </c>
      <c r="D233" s="86" t="s">
        <v>1445</v>
      </c>
      <c r="E233" s="86" t="s">
        <v>866</v>
      </c>
      <c r="F233" s="73"/>
      <c r="G233" s="86" t="s">
        <v>881</v>
      </c>
      <c r="H233" s="86" t="s">
        <v>128</v>
      </c>
      <c r="I233" s="83">
        <v>4029.7223750000003</v>
      </c>
      <c r="J233" s="85">
        <v>4591</v>
      </c>
      <c r="K233" s="73"/>
      <c r="L233" s="83">
        <v>636.60067110599994</v>
      </c>
      <c r="M233" s="84">
        <v>2.9526209331228297E-5</v>
      </c>
      <c r="N233" s="84">
        <f>L233/$L$11</f>
        <v>4.7982977189189556E-3</v>
      </c>
      <c r="O233" s="84">
        <f>L233/'סכום נכסי הקרן'!$C$42</f>
        <v>8.7523475902159321E-4</v>
      </c>
    </row>
    <row r="234" spans="2:15">
      <c r="B234" s="76" t="s">
        <v>1653</v>
      </c>
      <c r="C234" s="73" t="s">
        <v>1654</v>
      </c>
      <c r="D234" s="86" t="s">
        <v>28</v>
      </c>
      <c r="E234" s="86" t="s">
        <v>866</v>
      </c>
      <c r="F234" s="73"/>
      <c r="G234" s="86" t="s">
        <v>1001</v>
      </c>
      <c r="H234" s="86" t="s">
        <v>130</v>
      </c>
      <c r="I234" s="83">
        <v>2627.0977500000004</v>
      </c>
      <c r="J234" s="85">
        <v>1550</v>
      </c>
      <c r="K234" s="73"/>
      <c r="L234" s="83">
        <v>163.93063689000002</v>
      </c>
      <c r="M234" s="84">
        <v>2.9358682614536654E-6</v>
      </c>
      <c r="N234" s="84">
        <f t="shared" ref="N234:N260" si="5">L234/$L$11</f>
        <v>1.235606616128189E-3</v>
      </c>
      <c r="O234" s="84">
        <f>L234/'סכום נכסי הקרן'!$C$42</f>
        <v>2.2538115020426217E-4</v>
      </c>
    </row>
    <row r="235" spans="2:15">
      <c r="B235" s="76" t="s">
        <v>1655</v>
      </c>
      <c r="C235" s="73" t="s">
        <v>1656</v>
      </c>
      <c r="D235" s="86" t="s">
        <v>1448</v>
      </c>
      <c r="E235" s="86" t="s">
        <v>866</v>
      </c>
      <c r="F235" s="73"/>
      <c r="G235" s="86" t="s">
        <v>927</v>
      </c>
      <c r="H235" s="86" t="s">
        <v>128</v>
      </c>
      <c r="I235" s="83">
        <v>710.26915300000007</v>
      </c>
      <c r="J235" s="85">
        <v>10062</v>
      </c>
      <c r="K235" s="73"/>
      <c r="L235" s="83">
        <v>245.91891806100003</v>
      </c>
      <c r="M235" s="84">
        <v>9.6166593959776983E-7</v>
      </c>
      <c r="N235" s="84">
        <f t="shared" si="5"/>
        <v>1.8535830028596286E-3</v>
      </c>
      <c r="O235" s="84">
        <f>L235/'סכום נכסי הקרן'!$C$42</f>
        <v>3.3810329576628952E-4</v>
      </c>
    </row>
    <row r="236" spans="2:15">
      <c r="B236" s="76" t="s">
        <v>1657</v>
      </c>
      <c r="C236" s="73" t="s">
        <v>1658</v>
      </c>
      <c r="D236" s="86" t="s">
        <v>1448</v>
      </c>
      <c r="E236" s="86" t="s">
        <v>866</v>
      </c>
      <c r="F236" s="73"/>
      <c r="G236" s="86" t="s">
        <v>895</v>
      </c>
      <c r="H236" s="86" t="s">
        <v>128</v>
      </c>
      <c r="I236" s="83">
        <v>1401.1188</v>
      </c>
      <c r="J236" s="85">
        <v>5964</v>
      </c>
      <c r="K236" s="73"/>
      <c r="L236" s="83">
        <v>287.53933752300009</v>
      </c>
      <c r="M236" s="84">
        <v>1.9708250352833572E-5</v>
      </c>
      <c r="N236" s="84">
        <f t="shared" si="5"/>
        <v>2.1672916947119373E-3</v>
      </c>
      <c r="O236" s="84">
        <f>L236/'סכום נכסי הקרן'!$C$42</f>
        <v>3.9532541231686368E-4</v>
      </c>
    </row>
    <row r="237" spans="2:15">
      <c r="B237" s="76" t="s">
        <v>1659</v>
      </c>
      <c r="C237" s="73" t="s">
        <v>1660</v>
      </c>
      <c r="D237" s="86" t="s">
        <v>1448</v>
      </c>
      <c r="E237" s="86" t="s">
        <v>866</v>
      </c>
      <c r="F237" s="73"/>
      <c r="G237" s="86" t="s">
        <v>895</v>
      </c>
      <c r="H237" s="86" t="s">
        <v>128</v>
      </c>
      <c r="I237" s="83">
        <v>1015.8111300000002</v>
      </c>
      <c r="J237" s="85">
        <v>6797</v>
      </c>
      <c r="K237" s="73"/>
      <c r="L237" s="83">
        <v>237.58275250300002</v>
      </c>
      <c r="M237" s="84">
        <v>2.1090932628206003E-5</v>
      </c>
      <c r="N237" s="84">
        <f t="shared" si="5"/>
        <v>1.790750200449934E-3</v>
      </c>
      <c r="O237" s="84">
        <f>L237/'סכום נכסי הקרן'!$C$42</f>
        <v>3.266422618961173E-4</v>
      </c>
    </row>
    <row r="238" spans="2:15">
      <c r="B238" s="76" t="s">
        <v>1661</v>
      </c>
      <c r="C238" s="73" t="s">
        <v>1662</v>
      </c>
      <c r="D238" s="86" t="s">
        <v>117</v>
      </c>
      <c r="E238" s="86" t="s">
        <v>866</v>
      </c>
      <c r="F238" s="73"/>
      <c r="G238" s="86" t="s">
        <v>1586</v>
      </c>
      <c r="H238" s="86" t="s">
        <v>131</v>
      </c>
      <c r="I238" s="83">
        <v>542.93353500000001</v>
      </c>
      <c r="J238" s="85">
        <v>7560</v>
      </c>
      <c r="K238" s="73"/>
      <c r="L238" s="83">
        <v>181.04470545500001</v>
      </c>
      <c r="M238" s="84">
        <v>7.6322309563360974E-7</v>
      </c>
      <c r="N238" s="84">
        <f t="shared" si="5"/>
        <v>1.3646017615687263E-3</v>
      </c>
      <c r="O238" s="84">
        <f>L238/'סכום נכסי הקרן'!$C$42</f>
        <v>2.4891054367842121E-4</v>
      </c>
    </row>
    <row r="239" spans="2:15">
      <c r="B239" s="76" t="s">
        <v>1663</v>
      </c>
      <c r="C239" s="73" t="s">
        <v>1664</v>
      </c>
      <c r="D239" s="86" t="s">
        <v>1445</v>
      </c>
      <c r="E239" s="86" t="s">
        <v>866</v>
      </c>
      <c r="F239" s="73"/>
      <c r="G239" s="86" t="s">
        <v>908</v>
      </c>
      <c r="H239" s="86" t="s">
        <v>128</v>
      </c>
      <c r="I239" s="83">
        <v>1050.8391000000001</v>
      </c>
      <c r="J239" s="85">
        <v>9332</v>
      </c>
      <c r="K239" s="73"/>
      <c r="L239" s="83">
        <v>337.43927285800004</v>
      </c>
      <c r="M239" s="84">
        <v>2.9517482869464823E-6</v>
      </c>
      <c r="N239" s="84">
        <f t="shared" si="5"/>
        <v>2.5434061990779961E-3</v>
      </c>
      <c r="O239" s="84">
        <f>L239/'סכום נכסי הקרן'!$C$42</f>
        <v>4.6393067753319517E-4</v>
      </c>
    </row>
    <row r="240" spans="2:15">
      <c r="B240" s="76" t="s">
        <v>1665</v>
      </c>
      <c r="C240" s="73" t="s">
        <v>1666</v>
      </c>
      <c r="D240" s="86" t="s">
        <v>28</v>
      </c>
      <c r="E240" s="86" t="s">
        <v>866</v>
      </c>
      <c r="F240" s="73"/>
      <c r="G240" s="86" t="s">
        <v>948</v>
      </c>
      <c r="H240" s="86" t="s">
        <v>128</v>
      </c>
      <c r="I240" s="83">
        <v>68.693352000000019</v>
      </c>
      <c r="J240" s="85">
        <v>126700</v>
      </c>
      <c r="K240" s="73"/>
      <c r="L240" s="83">
        <v>299.48563513400006</v>
      </c>
      <c r="M240" s="84">
        <v>2.8767108108485469E-7</v>
      </c>
      <c r="N240" s="84">
        <f t="shared" si="5"/>
        <v>2.2573354147048799E-3</v>
      </c>
      <c r="O240" s="84">
        <f>L240/'סכום נכסי הקרן'!$C$42</f>
        <v>4.1174986077463602E-4</v>
      </c>
    </row>
    <row r="241" spans="2:15">
      <c r="B241" s="76" t="s">
        <v>1667</v>
      </c>
      <c r="C241" s="73" t="s">
        <v>1668</v>
      </c>
      <c r="D241" s="86" t="s">
        <v>28</v>
      </c>
      <c r="E241" s="86" t="s">
        <v>866</v>
      </c>
      <c r="F241" s="73"/>
      <c r="G241" s="86" t="s">
        <v>886</v>
      </c>
      <c r="H241" s="86" t="s">
        <v>130</v>
      </c>
      <c r="I241" s="83">
        <v>350.27969999999999</v>
      </c>
      <c r="J241" s="85">
        <v>13260</v>
      </c>
      <c r="K241" s="73"/>
      <c r="L241" s="83">
        <v>186.98668775600001</v>
      </c>
      <c r="M241" s="84">
        <v>2.8512697870787635E-7</v>
      </c>
      <c r="N241" s="84">
        <f t="shared" si="5"/>
        <v>1.4093887079462894E-3</v>
      </c>
      <c r="O241" s="84">
        <f>L241/'סכום נכסי הקרן'!$C$42</f>
        <v>2.5707991842678738E-4</v>
      </c>
    </row>
    <row r="242" spans="2:15">
      <c r="B242" s="76" t="s">
        <v>1669</v>
      </c>
      <c r="C242" s="73" t="s">
        <v>1670</v>
      </c>
      <c r="D242" s="86" t="s">
        <v>117</v>
      </c>
      <c r="E242" s="86" t="s">
        <v>866</v>
      </c>
      <c r="F242" s="73"/>
      <c r="G242" s="86" t="s">
        <v>927</v>
      </c>
      <c r="H242" s="86" t="s">
        <v>131</v>
      </c>
      <c r="I242" s="83">
        <v>9400.5438790000026</v>
      </c>
      <c r="J242" s="85">
        <v>932.4</v>
      </c>
      <c r="K242" s="73"/>
      <c r="L242" s="83">
        <v>386.60958020100003</v>
      </c>
      <c r="M242" s="84">
        <v>7.8892213432619143E-6</v>
      </c>
      <c r="N242" s="84">
        <f t="shared" si="5"/>
        <v>2.9140212239609584E-3</v>
      </c>
      <c r="O242" s="84">
        <f>L242/'סכום נכסי הקרן'!$C$42</f>
        <v>5.315328087461584E-4</v>
      </c>
    </row>
    <row r="243" spans="2:15">
      <c r="B243" s="76" t="s">
        <v>1671</v>
      </c>
      <c r="C243" s="73" t="s">
        <v>1672</v>
      </c>
      <c r="D243" s="86" t="s">
        <v>28</v>
      </c>
      <c r="E243" s="86" t="s">
        <v>866</v>
      </c>
      <c r="F243" s="73"/>
      <c r="G243" s="86" t="s">
        <v>957</v>
      </c>
      <c r="H243" s="86" t="s">
        <v>130</v>
      </c>
      <c r="I243" s="83">
        <v>1107.4092720000001</v>
      </c>
      <c r="J243" s="85">
        <v>10804</v>
      </c>
      <c r="K243" s="73"/>
      <c r="L243" s="83">
        <v>481.66481884500007</v>
      </c>
      <c r="M243" s="84">
        <v>1.302834437647059E-6</v>
      </c>
      <c r="N243" s="84">
        <f t="shared" si="5"/>
        <v>3.6304881638471358E-3</v>
      </c>
      <c r="O243" s="84">
        <f>L243/'סכום נכסי הקרן'!$C$42</f>
        <v>6.6222014959325688E-4</v>
      </c>
    </row>
    <row r="244" spans="2:15">
      <c r="B244" s="76" t="s">
        <v>1673</v>
      </c>
      <c r="C244" s="73" t="s">
        <v>1674</v>
      </c>
      <c r="D244" s="86" t="s">
        <v>28</v>
      </c>
      <c r="E244" s="86" t="s">
        <v>866</v>
      </c>
      <c r="F244" s="73"/>
      <c r="G244" s="86" t="s">
        <v>971</v>
      </c>
      <c r="H244" s="86" t="s">
        <v>130</v>
      </c>
      <c r="I244" s="83">
        <v>1821.4544400000002</v>
      </c>
      <c r="J244" s="85">
        <v>2625</v>
      </c>
      <c r="K244" s="73"/>
      <c r="L244" s="83">
        <v>192.48629621900005</v>
      </c>
      <c r="M244" s="84">
        <v>1.998952595071916E-6</v>
      </c>
      <c r="N244" s="84">
        <f t="shared" si="5"/>
        <v>1.4508413170004298E-3</v>
      </c>
      <c r="O244" s="84">
        <f>L244/'סכום נכסי הקרן'!$C$42</f>
        <v>2.6464109249759739E-4</v>
      </c>
    </row>
    <row r="245" spans="2:15">
      <c r="B245" s="76" t="s">
        <v>1675</v>
      </c>
      <c r="C245" s="73" t="s">
        <v>1676</v>
      </c>
      <c r="D245" s="86" t="s">
        <v>1448</v>
      </c>
      <c r="E245" s="86" t="s">
        <v>866</v>
      </c>
      <c r="F245" s="73"/>
      <c r="G245" s="86" t="s">
        <v>971</v>
      </c>
      <c r="H245" s="86" t="s">
        <v>128</v>
      </c>
      <c r="I245" s="83">
        <v>679.54261800000006</v>
      </c>
      <c r="J245" s="85">
        <v>8107</v>
      </c>
      <c r="K245" s="73"/>
      <c r="L245" s="83">
        <v>189.56647946200002</v>
      </c>
      <c r="M245" s="84">
        <v>1.3103213411161805E-7</v>
      </c>
      <c r="N245" s="84">
        <f t="shared" si="5"/>
        <v>1.4288335643845959E-3</v>
      </c>
      <c r="O245" s="84">
        <f>L245/'סכום נכסי הקרן'!$C$42</f>
        <v>2.6062676258610003E-4</v>
      </c>
    </row>
    <row r="246" spans="2:15">
      <c r="B246" s="76" t="s">
        <v>1677</v>
      </c>
      <c r="C246" s="73" t="s">
        <v>1678</v>
      </c>
      <c r="D246" s="86" t="s">
        <v>1448</v>
      </c>
      <c r="E246" s="86" t="s">
        <v>866</v>
      </c>
      <c r="F246" s="73"/>
      <c r="G246" s="86" t="s">
        <v>908</v>
      </c>
      <c r="H246" s="86" t="s">
        <v>128</v>
      </c>
      <c r="I246" s="83">
        <v>385.30766999999997</v>
      </c>
      <c r="J246" s="85">
        <v>15742</v>
      </c>
      <c r="K246" s="73"/>
      <c r="L246" s="83">
        <v>208.71431406899998</v>
      </c>
      <c r="M246" s="84">
        <v>7.6966427509124103E-7</v>
      </c>
      <c r="N246" s="84">
        <f t="shared" si="5"/>
        <v>1.5731579663010795E-3</v>
      </c>
      <c r="O246" s="84">
        <f>L246/'סכום נכסי הקרן'!$C$42</f>
        <v>2.869522931246194E-4</v>
      </c>
    </row>
    <row r="247" spans="2:15">
      <c r="B247" s="76" t="s">
        <v>1679</v>
      </c>
      <c r="C247" s="73" t="s">
        <v>1680</v>
      </c>
      <c r="D247" s="86" t="s">
        <v>1681</v>
      </c>
      <c r="E247" s="86" t="s">
        <v>866</v>
      </c>
      <c r="F247" s="73"/>
      <c r="G247" s="86" t="s">
        <v>898</v>
      </c>
      <c r="H247" s="86" t="s">
        <v>133</v>
      </c>
      <c r="I247" s="83">
        <v>795.13491900000008</v>
      </c>
      <c r="J247" s="85">
        <v>51150</v>
      </c>
      <c r="K247" s="73"/>
      <c r="L247" s="83">
        <v>180.57991091400004</v>
      </c>
      <c r="M247" s="84">
        <v>8.2975795166087E-8</v>
      </c>
      <c r="N247" s="84">
        <f t="shared" si="5"/>
        <v>1.361098431008343E-3</v>
      </c>
      <c r="O247" s="84">
        <f>L247/'סכום נכסי הקרן'!$C$42</f>
        <v>2.4827151774497395E-4</v>
      </c>
    </row>
    <row r="248" spans="2:15">
      <c r="B248" s="76" t="s">
        <v>1682</v>
      </c>
      <c r="C248" s="73" t="s">
        <v>1683</v>
      </c>
      <c r="D248" s="86" t="s">
        <v>28</v>
      </c>
      <c r="E248" s="86" t="s">
        <v>866</v>
      </c>
      <c r="F248" s="73"/>
      <c r="G248" s="86" t="s">
        <v>957</v>
      </c>
      <c r="H248" s="86" t="s">
        <v>130</v>
      </c>
      <c r="I248" s="83">
        <v>665.53143000000011</v>
      </c>
      <c r="J248" s="85">
        <v>6416</v>
      </c>
      <c r="K248" s="73"/>
      <c r="L248" s="83">
        <v>171.903659006</v>
      </c>
      <c r="M248" s="84">
        <v>3.1198681003625097E-6</v>
      </c>
      <c r="N248" s="84">
        <f t="shared" si="5"/>
        <v>1.2957022703875968E-3</v>
      </c>
      <c r="O248" s="84">
        <f>L248/'סכום נכסי הקרן'!$C$42</f>
        <v>2.3634291384527022E-4</v>
      </c>
    </row>
    <row r="249" spans="2:15">
      <c r="B249" s="76" t="s">
        <v>1684</v>
      </c>
      <c r="C249" s="73" t="s">
        <v>1685</v>
      </c>
      <c r="D249" s="86" t="s">
        <v>1448</v>
      </c>
      <c r="E249" s="86" t="s">
        <v>866</v>
      </c>
      <c r="F249" s="73"/>
      <c r="G249" s="86" t="s">
        <v>908</v>
      </c>
      <c r="H249" s="86" t="s">
        <v>128</v>
      </c>
      <c r="I249" s="83">
        <v>1681.3425600000003</v>
      </c>
      <c r="J249" s="85">
        <v>5565</v>
      </c>
      <c r="K249" s="73"/>
      <c r="L249" s="83">
        <v>321.96306103000006</v>
      </c>
      <c r="M249" s="84">
        <v>1.4022158785126765E-6</v>
      </c>
      <c r="N249" s="84">
        <f t="shared" si="5"/>
        <v>2.426756193380101E-3</v>
      </c>
      <c r="O249" s="84">
        <f>L249/'סכום נכסי הקרן'!$C$42</f>
        <v>4.4265310252480933E-4</v>
      </c>
    </row>
    <row r="250" spans="2:15">
      <c r="B250" s="76" t="s">
        <v>1686</v>
      </c>
      <c r="C250" s="73" t="s">
        <v>1687</v>
      </c>
      <c r="D250" s="86" t="s">
        <v>1448</v>
      </c>
      <c r="E250" s="86" t="s">
        <v>866</v>
      </c>
      <c r="F250" s="73"/>
      <c r="G250" s="86" t="s">
        <v>945</v>
      </c>
      <c r="H250" s="86" t="s">
        <v>128</v>
      </c>
      <c r="I250" s="83">
        <v>912.28946700000006</v>
      </c>
      <c r="J250" s="85">
        <v>16663</v>
      </c>
      <c r="K250" s="73"/>
      <c r="L250" s="83">
        <v>523.08290603400008</v>
      </c>
      <c r="M250" s="84">
        <v>1.2902187807794381E-6</v>
      </c>
      <c r="N250" s="84">
        <f t="shared" si="5"/>
        <v>3.9426718015672943E-3</v>
      </c>
      <c r="O250" s="84">
        <f>L250/'סכום נכסי הקרן'!$C$42</f>
        <v>7.1916408824324247E-4</v>
      </c>
    </row>
    <row r="251" spans="2:15">
      <c r="B251" s="76" t="s">
        <v>1688</v>
      </c>
      <c r="C251" s="73" t="s">
        <v>1689</v>
      </c>
      <c r="D251" s="86" t="s">
        <v>1448</v>
      </c>
      <c r="E251" s="86" t="s">
        <v>866</v>
      </c>
      <c r="F251" s="73"/>
      <c r="G251" s="86" t="s">
        <v>957</v>
      </c>
      <c r="H251" s="86" t="s">
        <v>128</v>
      </c>
      <c r="I251" s="83">
        <v>322.25732400000004</v>
      </c>
      <c r="J251" s="85">
        <v>17450</v>
      </c>
      <c r="K251" s="73"/>
      <c r="L251" s="83">
        <v>193.50086035400003</v>
      </c>
      <c r="M251" s="84">
        <v>4.4708113982414362E-6</v>
      </c>
      <c r="N251" s="84">
        <f t="shared" si="5"/>
        <v>1.4584884669260017E-3</v>
      </c>
      <c r="O251" s="84">
        <f>L251/'סכום נכסי הקרן'!$C$42</f>
        <v>2.6603597289360126E-4</v>
      </c>
    </row>
    <row r="252" spans="2:15">
      <c r="B252" s="76" t="s">
        <v>1690</v>
      </c>
      <c r="C252" s="73" t="s">
        <v>1691</v>
      </c>
      <c r="D252" s="86" t="s">
        <v>1445</v>
      </c>
      <c r="E252" s="86" t="s">
        <v>866</v>
      </c>
      <c r="F252" s="73"/>
      <c r="G252" s="86" t="s">
        <v>886</v>
      </c>
      <c r="H252" s="86" t="s">
        <v>128</v>
      </c>
      <c r="I252" s="83">
        <v>1431.2835810000001</v>
      </c>
      <c r="J252" s="85">
        <v>11542</v>
      </c>
      <c r="K252" s="73"/>
      <c r="L252" s="83">
        <v>568.44890193500009</v>
      </c>
      <c r="M252" s="84">
        <v>4.5367109517452359E-5</v>
      </c>
      <c r="N252" s="84">
        <f t="shared" si="5"/>
        <v>4.2846123060755106E-3</v>
      </c>
      <c r="O252" s="84">
        <f>L252/'סכום נכסי הקרן'!$C$42</f>
        <v>7.8153583601599176E-4</v>
      </c>
    </row>
    <row r="253" spans="2:15">
      <c r="B253" s="76" t="s">
        <v>1692</v>
      </c>
      <c r="C253" s="73" t="s">
        <v>1693</v>
      </c>
      <c r="D253" s="86" t="s">
        <v>1448</v>
      </c>
      <c r="E253" s="86" t="s">
        <v>866</v>
      </c>
      <c r="F253" s="73"/>
      <c r="G253" s="86" t="s">
        <v>895</v>
      </c>
      <c r="H253" s="86" t="s">
        <v>128</v>
      </c>
      <c r="I253" s="83">
        <v>1208.4649650000001</v>
      </c>
      <c r="J253" s="85">
        <v>7025</v>
      </c>
      <c r="K253" s="73"/>
      <c r="L253" s="83">
        <v>292.12253810600004</v>
      </c>
      <c r="M253" s="84">
        <v>3.1014222741874439E-6</v>
      </c>
      <c r="N253" s="84">
        <f t="shared" si="5"/>
        <v>2.201836994302259E-3</v>
      </c>
      <c r="O253" s="84">
        <f>L253/'סכום נכסי הקרן'!$C$42</f>
        <v>4.0162665678592841E-4</v>
      </c>
    </row>
    <row r="254" spans="2:15">
      <c r="B254" s="76" t="s">
        <v>1694</v>
      </c>
      <c r="C254" s="73" t="s">
        <v>1695</v>
      </c>
      <c r="D254" s="86" t="s">
        <v>28</v>
      </c>
      <c r="E254" s="86" t="s">
        <v>866</v>
      </c>
      <c r="F254" s="73"/>
      <c r="G254" s="86" t="s">
        <v>957</v>
      </c>
      <c r="H254" s="86" t="s">
        <v>130</v>
      </c>
      <c r="I254" s="83">
        <v>1202.5393880000001</v>
      </c>
      <c r="J254" s="85">
        <v>7152</v>
      </c>
      <c r="K254" s="73"/>
      <c r="L254" s="83">
        <v>346.24141311900001</v>
      </c>
      <c r="M254" s="84">
        <v>1.9636327178045794E-6</v>
      </c>
      <c r="N254" s="84">
        <f t="shared" si="5"/>
        <v>2.6097512273711384E-3</v>
      </c>
      <c r="O254" s="84">
        <f>L254/'סכום נכסי הקרן'!$C$42</f>
        <v>4.7603235989056081E-4</v>
      </c>
    </row>
    <row r="255" spans="2:15">
      <c r="B255" s="76" t="s">
        <v>1696</v>
      </c>
      <c r="C255" s="73" t="s">
        <v>1697</v>
      </c>
      <c r="D255" s="86" t="s">
        <v>1448</v>
      </c>
      <c r="E255" s="86" t="s">
        <v>866</v>
      </c>
      <c r="F255" s="73"/>
      <c r="G255" s="86" t="s">
        <v>886</v>
      </c>
      <c r="H255" s="86" t="s">
        <v>128</v>
      </c>
      <c r="I255" s="83">
        <v>990.17766200000017</v>
      </c>
      <c r="J255" s="85">
        <v>19997</v>
      </c>
      <c r="K255" s="73"/>
      <c r="L255" s="83">
        <v>681.33805061599992</v>
      </c>
      <c r="M255" s="84">
        <v>5.8729149427168871E-7</v>
      </c>
      <c r="N255" s="84">
        <f t="shared" si="5"/>
        <v>5.1355001062182012E-3</v>
      </c>
      <c r="O255" s="84">
        <f>L255/'סכום נכסי הקרן'!$C$42</f>
        <v>9.3674224927708591E-4</v>
      </c>
    </row>
    <row r="256" spans="2:15">
      <c r="B256" s="76" t="s">
        <v>1698</v>
      </c>
      <c r="C256" s="73" t="s">
        <v>1699</v>
      </c>
      <c r="D256" s="86" t="s">
        <v>28</v>
      </c>
      <c r="E256" s="86" t="s">
        <v>866</v>
      </c>
      <c r="F256" s="73"/>
      <c r="G256" s="86" t="s">
        <v>1001</v>
      </c>
      <c r="H256" s="86" t="s">
        <v>130</v>
      </c>
      <c r="I256" s="83">
        <v>823.1572950000002</v>
      </c>
      <c r="J256" s="85">
        <v>13838</v>
      </c>
      <c r="K256" s="73"/>
      <c r="L256" s="83">
        <v>458.57286539600011</v>
      </c>
      <c r="M256" s="84">
        <v>3.9919280259548926E-6</v>
      </c>
      <c r="N256" s="84">
        <f t="shared" si="5"/>
        <v>3.4564354608124107E-3</v>
      </c>
      <c r="O256" s="84">
        <f>L256/'סכום נכסי הקרן'!$C$42</f>
        <v>6.3047202046049948E-4</v>
      </c>
    </row>
    <row r="257" spans="2:15">
      <c r="B257" s="76" t="s">
        <v>1700</v>
      </c>
      <c r="C257" s="73" t="s">
        <v>1701</v>
      </c>
      <c r="D257" s="86" t="s">
        <v>28</v>
      </c>
      <c r="E257" s="86" t="s">
        <v>866</v>
      </c>
      <c r="F257" s="73"/>
      <c r="G257" s="86" t="s">
        <v>957</v>
      </c>
      <c r="H257" s="86" t="s">
        <v>134</v>
      </c>
      <c r="I257" s="83">
        <v>9947.9434800000017</v>
      </c>
      <c r="J257" s="85">
        <v>17305</v>
      </c>
      <c r="K257" s="73"/>
      <c r="L257" s="83">
        <v>655.54400859700013</v>
      </c>
      <c r="M257" s="84">
        <v>6.2872281435738198E-6</v>
      </c>
      <c r="N257" s="84">
        <f t="shared" si="5"/>
        <v>4.941080749470683E-3</v>
      </c>
      <c r="O257" s="84">
        <f>L257/'סכום נכסי הקרן'!$C$42</f>
        <v>9.0127913531041365E-4</v>
      </c>
    </row>
    <row r="258" spans="2:15">
      <c r="B258" s="76" t="s">
        <v>1702</v>
      </c>
      <c r="C258" s="73" t="s">
        <v>1703</v>
      </c>
      <c r="D258" s="86" t="s">
        <v>1448</v>
      </c>
      <c r="E258" s="86" t="s">
        <v>866</v>
      </c>
      <c r="F258" s="73"/>
      <c r="G258" s="86" t="s">
        <v>1041</v>
      </c>
      <c r="H258" s="86" t="s">
        <v>128</v>
      </c>
      <c r="I258" s="83">
        <v>577.9615050000001</v>
      </c>
      <c r="J258" s="85">
        <v>13554</v>
      </c>
      <c r="K258" s="73"/>
      <c r="L258" s="83">
        <v>269.55728111600007</v>
      </c>
      <c r="M258" s="84">
        <v>4.3636819135436793E-6</v>
      </c>
      <c r="N258" s="84">
        <f t="shared" si="5"/>
        <v>2.0317541997713871E-3</v>
      </c>
      <c r="O258" s="84">
        <f>L258/'סכום נכסי הקרן'!$C$42</f>
        <v>3.7060265985926731E-4</v>
      </c>
    </row>
    <row r="259" spans="2:15">
      <c r="B259" s="76" t="s">
        <v>1704</v>
      </c>
      <c r="C259" s="73" t="s">
        <v>1705</v>
      </c>
      <c r="D259" s="86" t="s">
        <v>1448</v>
      </c>
      <c r="E259" s="86" t="s">
        <v>866</v>
      </c>
      <c r="F259" s="73"/>
      <c r="G259" s="86" t="s">
        <v>1030</v>
      </c>
      <c r="H259" s="86" t="s">
        <v>128</v>
      </c>
      <c r="I259" s="83">
        <v>1615.7386750000003</v>
      </c>
      <c r="J259" s="85">
        <v>13991</v>
      </c>
      <c r="K259" s="73"/>
      <c r="L259" s="83">
        <v>777.86557119900021</v>
      </c>
      <c r="M259" s="84">
        <v>5.7017626813308323E-7</v>
      </c>
      <c r="N259" s="84">
        <f t="shared" si="5"/>
        <v>5.8630641865727298E-3</v>
      </c>
      <c r="O259" s="84">
        <f>L259/'סכום נכסי הקרן'!$C$42</f>
        <v>1.0694537669536778E-3</v>
      </c>
    </row>
    <row r="260" spans="2:15">
      <c r="B260" s="76" t="s">
        <v>1706</v>
      </c>
      <c r="C260" s="73" t="s">
        <v>1707</v>
      </c>
      <c r="D260" s="86" t="s">
        <v>1448</v>
      </c>
      <c r="E260" s="86" t="s">
        <v>866</v>
      </c>
      <c r="F260" s="73"/>
      <c r="G260" s="86" t="s">
        <v>898</v>
      </c>
      <c r="H260" s="86" t="s">
        <v>128</v>
      </c>
      <c r="I260" s="83">
        <v>1248.2217110000001</v>
      </c>
      <c r="J260" s="85">
        <v>12408</v>
      </c>
      <c r="K260" s="73"/>
      <c r="L260" s="83">
        <v>532.93984299500005</v>
      </c>
      <c r="M260" s="84">
        <v>6.9074595566271144E-7</v>
      </c>
      <c r="N260" s="84">
        <f t="shared" si="5"/>
        <v>4.0169672276989116E-3</v>
      </c>
      <c r="O260" s="84">
        <f>L260/'סכום נכסי הקרן'!$C$42</f>
        <v>7.3271596501202363E-4</v>
      </c>
    </row>
    <row r="261" spans="2:15">
      <c r="B261" s="112"/>
      <c r="C261" s="112"/>
      <c r="D261" s="112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</row>
    <row r="262" spans="2:15">
      <c r="B262" s="112"/>
      <c r="C262" s="112"/>
      <c r="D262" s="112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</row>
    <row r="263" spans="2:15">
      <c r="B263" s="112"/>
      <c r="C263" s="112"/>
      <c r="D263" s="112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</row>
    <row r="264" spans="2:15">
      <c r="B264" s="114" t="s">
        <v>216</v>
      </c>
      <c r="C264" s="112"/>
      <c r="D264" s="112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</row>
    <row r="265" spans="2:15">
      <c r="B265" s="114" t="s">
        <v>108</v>
      </c>
      <c r="C265" s="112"/>
      <c r="D265" s="112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</row>
    <row r="266" spans="2:15">
      <c r="B266" s="114" t="s">
        <v>199</v>
      </c>
      <c r="C266" s="112"/>
      <c r="D266" s="112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</row>
    <row r="267" spans="2:15">
      <c r="B267" s="114" t="s">
        <v>207</v>
      </c>
      <c r="C267" s="112"/>
      <c r="D267" s="112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</row>
    <row r="268" spans="2:15">
      <c r="B268" s="114" t="s">
        <v>213</v>
      </c>
      <c r="C268" s="112"/>
      <c r="D268" s="112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</row>
    <row r="269" spans="2:15">
      <c r="B269" s="112"/>
      <c r="C269" s="112"/>
      <c r="D269" s="112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</row>
    <row r="270" spans="2:15">
      <c r="B270" s="112"/>
      <c r="C270" s="112"/>
      <c r="D270" s="112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</row>
    <row r="271" spans="2:15">
      <c r="B271" s="112"/>
      <c r="C271" s="112"/>
      <c r="D271" s="112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</row>
    <row r="272" spans="2:15">
      <c r="B272" s="119"/>
      <c r="C272" s="112"/>
      <c r="D272" s="112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</row>
    <row r="273" spans="2:15">
      <c r="B273" s="119"/>
      <c r="C273" s="112"/>
      <c r="D273" s="112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</row>
    <row r="274" spans="2:15">
      <c r="B274" s="120"/>
      <c r="C274" s="112"/>
      <c r="D274" s="112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</row>
    <row r="275" spans="2:15">
      <c r="B275" s="112"/>
      <c r="C275" s="112"/>
      <c r="D275" s="112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</row>
    <row r="276" spans="2:15">
      <c r="B276" s="112"/>
      <c r="C276" s="112"/>
      <c r="D276" s="112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</row>
    <row r="277" spans="2:15">
      <c r="B277" s="112"/>
      <c r="C277" s="112"/>
      <c r="D277" s="112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</row>
    <row r="278" spans="2:15">
      <c r="B278" s="112"/>
      <c r="C278" s="112"/>
      <c r="D278" s="112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</row>
    <row r="279" spans="2:15">
      <c r="B279" s="112"/>
      <c r="C279" s="112"/>
      <c r="D279" s="112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</row>
    <row r="280" spans="2:15">
      <c r="B280" s="112"/>
      <c r="C280" s="112"/>
      <c r="D280" s="112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</row>
    <row r="281" spans="2:15">
      <c r="B281" s="112"/>
      <c r="C281" s="112"/>
      <c r="D281" s="112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</row>
    <row r="282" spans="2:15">
      <c r="B282" s="112"/>
      <c r="C282" s="112"/>
      <c r="D282" s="112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</row>
    <row r="283" spans="2:15">
      <c r="B283" s="112"/>
      <c r="C283" s="112"/>
      <c r="D283" s="112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</row>
    <row r="284" spans="2:15">
      <c r="B284" s="112"/>
      <c r="C284" s="112"/>
      <c r="D284" s="112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</row>
    <row r="285" spans="2:15">
      <c r="B285" s="112"/>
      <c r="C285" s="112"/>
      <c r="D285" s="112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</row>
    <row r="286" spans="2:15">
      <c r="B286" s="112"/>
      <c r="C286" s="112"/>
      <c r="D286" s="112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</row>
    <row r="287" spans="2:15">
      <c r="B287" s="112"/>
      <c r="C287" s="112"/>
      <c r="D287" s="112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</row>
    <row r="288" spans="2:15">
      <c r="B288" s="112"/>
      <c r="C288" s="112"/>
      <c r="D288" s="112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</row>
    <row r="289" spans="2:15">
      <c r="B289" s="112"/>
      <c r="C289" s="112"/>
      <c r="D289" s="112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</row>
    <row r="290" spans="2:15">
      <c r="B290" s="112"/>
      <c r="C290" s="112"/>
      <c r="D290" s="112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</row>
    <row r="291" spans="2:15">
      <c r="B291" s="112"/>
      <c r="C291" s="112"/>
      <c r="D291" s="112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</row>
    <row r="292" spans="2:15">
      <c r="B292" s="112"/>
      <c r="C292" s="112"/>
      <c r="D292" s="112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</row>
    <row r="293" spans="2:15">
      <c r="B293" s="119"/>
      <c r="C293" s="112"/>
      <c r="D293" s="112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</row>
    <row r="294" spans="2:15">
      <c r="B294" s="119"/>
      <c r="C294" s="112"/>
      <c r="D294" s="112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</row>
    <row r="295" spans="2:15">
      <c r="B295" s="120"/>
      <c r="C295" s="112"/>
      <c r="D295" s="112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</row>
    <row r="296" spans="2:15">
      <c r="B296" s="112"/>
      <c r="C296" s="112"/>
      <c r="D296" s="112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</row>
    <row r="297" spans="2:15">
      <c r="B297" s="112"/>
      <c r="C297" s="112"/>
      <c r="D297" s="112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</row>
    <row r="298" spans="2:15">
      <c r="B298" s="112"/>
      <c r="C298" s="112"/>
      <c r="D298" s="112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</row>
    <row r="299" spans="2:15">
      <c r="B299" s="112"/>
      <c r="C299" s="112"/>
      <c r="D299" s="112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</row>
    <row r="300" spans="2:15">
      <c r="B300" s="112"/>
      <c r="C300" s="112"/>
      <c r="D300" s="112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</row>
    <row r="301" spans="2:15">
      <c r="B301" s="112"/>
      <c r="C301" s="112"/>
      <c r="D301" s="112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</row>
    <row r="302" spans="2:15">
      <c r="B302" s="112"/>
      <c r="C302" s="112"/>
      <c r="D302" s="112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</row>
    <row r="303" spans="2:15">
      <c r="B303" s="112"/>
      <c r="C303" s="112"/>
      <c r="D303" s="112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</row>
    <row r="304" spans="2:15">
      <c r="B304" s="112"/>
      <c r="C304" s="112"/>
      <c r="D304" s="112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</row>
    <row r="305" spans="2:15">
      <c r="B305" s="112"/>
      <c r="C305" s="112"/>
      <c r="D305" s="112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</row>
    <row r="306" spans="2:15">
      <c r="B306" s="112"/>
      <c r="C306" s="112"/>
      <c r="D306" s="112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</row>
    <row r="307" spans="2:15">
      <c r="B307" s="112"/>
      <c r="C307" s="112"/>
      <c r="D307" s="112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</row>
    <row r="308" spans="2:15">
      <c r="B308" s="112"/>
      <c r="C308" s="112"/>
      <c r="D308" s="112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</row>
    <row r="309" spans="2:15">
      <c r="B309" s="112"/>
      <c r="C309" s="112"/>
      <c r="D309" s="112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</row>
    <row r="310" spans="2:15">
      <c r="B310" s="112"/>
      <c r="C310" s="112"/>
      <c r="D310" s="112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</row>
    <row r="311" spans="2:15">
      <c r="B311" s="112"/>
      <c r="C311" s="112"/>
      <c r="D311" s="112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</row>
    <row r="312" spans="2:15">
      <c r="B312" s="112"/>
      <c r="C312" s="112"/>
      <c r="D312" s="112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</row>
    <row r="313" spans="2:15">
      <c r="B313" s="112"/>
      <c r="C313" s="112"/>
      <c r="D313" s="112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</row>
    <row r="314" spans="2:15">
      <c r="B314" s="112"/>
      <c r="C314" s="112"/>
      <c r="D314" s="112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</row>
    <row r="315" spans="2:15">
      <c r="B315" s="112"/>
      <c r="C315" s="112"/>
      <c r="D315" s="112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</row>
    <row r="316" spans="2:15">
      <c r="B316" s="112"/>
      <c r="C316" s="112"/>
      <c r="D316" s="112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</row>
    <row r="317" spans="2:15">
      <c r="B317" s="112"/>
      <c r="C317" s="112"/>
      <c r="D317" s="112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</row>
    <row r="318" spans="2:15">
      <c r="B318" s="112"/>
      <c r="C318" s="112"/>
      <c r="D318" s="112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</row>
    <row r="319" spans="2:15">
      <c r="B319" s="112"/>
      <c r="C319" s="112"/>
      <c r="D319" s="112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</row>
    <row r="320" spans="2:15">
      <c r="B320" s="112"/>
      <c r="C320" s="112"/>
      <c r="D320" s="112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</row>
    <row r="321" spans="2:15">
      <c r="B321" s="112"/>
      <c r="C321" s="112"/>
      <c r="D321" s="112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</row>
    <row r="322" spans="2:15">
      <c r="B322" s="112"/>
      <c r="C322" s="112"/>
      <c r="D322" s="112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</row>
    <row r="323" spans="2:15">
      <c r="B323" s="112"/>
      <c r="C323" s="112"/>
      <c r="D323" s="112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</row>
    <row r="324" spans="2:15">
      <c r="B324" s="112"/>
      <c r="C324" s="112"/>
      <c r="D324" s="112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</row>
    <row r="325" spans="2:15">
      <c r="B325" s="112"/>
      <c r="C325" s="112"/>
      <c r="D325" s="112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</row>
    <row r="326" spans="2:15">
      <c r="B326" s="112"/>
      <c r="C326" s="112"/>
      <c r="D326" s="112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</row>
    <row r="327" spans="2:15">
      <c r="B327" s="112"/>
      <c r="C327" s="112"/>
      <c r="D327" s="112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</row>
    <row r="328" spans="2:15">
      <c r="B328" s="112"/>
      <c r="C328" s="112"/>
      <c r="D328" s="112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</row>
    <row r="329" spans="2:15">
      <c r="B329" s="112"/>
      <c r="C329" s="112"/>
      <c r="D329" s="112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</row>
    <row r="330" spans="2:15">
      <c r="B330" s="112"/>
      <c r="C330" s="112"/>
      <c r="D330" s="112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</row>
    <row r="331" spans="2:15">
      <c r="B331" s="112"/>
      <c r="C331" s="112"/>
      <c r="D331" s="112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</row>
    <row r="332" spans="2:15">
      <c r="B332" s="112"/>
      <c r="C332" s="112"/>
      <c r="D332" s="112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</row>
    <row r="333" spans="2:15">
      <c r="B333" s="112"/>
      <c r="C333" s="112"/>
      <c r="D333" s="112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</row>
    <row r="334" spans="2:15">
      <c r="B334" s="112"/>
      <c r="C334" s="112"/>
      <c r="D334" s="112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</row>
    <row r="335" spans="2:15">
      <c r="B335" s="112"/>
      <c r="C335" s="112"/>
      <c r="D335" s="112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</row>
    <row r="336" spans="2:15">
      <c r="B336" s="112"/>
      <c r="C336" s="112"/>
      <c r="D336" s="112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</row>
    <row r="337" spans="2:15">
      <c r="B337" s="112"/>
      <c r="C337" s="112"/>
      <c r="D337" s="112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</row>
    <row r="338" spans="2:15">
      <c r="B338" s="112"/>
      <c r="C338" s="112"/>
      <c r="D338" s="112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</row>
    <row r="339" spans="2:15">
      <c r="B339" s="112"/>
      <c r="C339" s="112"/>
      <c r="D339" s="112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</row>
    <row r="340" spans="2:15">
      <c r="B340" s="112"/>
      <c r="C340" s="112"/>
      <c r="D340" s="112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</row>
    <row r="341" spans="2:15">
      <c r="B341" s="112"/>
      <c r="C341" s="112"/>
      <c r="D341" s="112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</row>
    <row r="342" spans="2:15">
      <c r="B342" s="112"/>
      <c r="C342" s="112"/>
      <c r="D342" s="112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</row>
    <row r="343" spans="2:15">
      <c r="B343" s="112"/>
      <c r="C343" s="112"/>
      <c r="D343" s="112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</row>
    <row r="344" spans="2:15">
      <c r="B344" s="112"/>
      <c r="C344" s="112"/>
      <c r="D344" s="112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</row>
    <row r="345" spans="2:15">
      <c r="B345" s="112"/>
      <c r="C345" s="112"/>
      <c r="D345" s="112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</row>
    <row r="346" spans="2:15">
      <c r="B346" s="112"/>
      <c r="C346" s="112"/>
      <c r="D346" s="112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</row>
    <row r="347" spans="2:15">
      <c r="B347" s="112"/>
      <c r="C347" s="112"/>
      <c r="D347" s="112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</row>
    <row r="348" spans="2:15">
      <c r="B348" s="112"/>
      <c r="C348" s="112"/>
      <c r="D348" s="112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</row>
    <row r="349" spans="2:15">
      <c r="B349" s="112"/>
      <c r="C349" s="112"/>
      <c r="D349" s="112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</row>
    <row r="350" spans="2:15">
      <c r="B350" s="112"/>
      <c r="C350" s="112"/>
      <c r="D350" s="112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</row>
    <row r="351" spans="2:15">
      <c r="B351" s="112"/>
      <c r="C351" s="112"/>
      <c r="D351" s="112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</row>
    <row r="352" spans="2:15">
      <c r="B352" s="112"/>
      <c r="C352" s="112"/>
      <c r="D352" s="112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</row>
    <row r="353" spans="2:15">
      <c r="B353" s="112"/>
      <c r="C353" s="112"/>
      <c r="D353" s="112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</row>
    <row r="354" spans="2:15">
      <c r="B354" s="112"/>
      <c r="C354" s="112"/>
      <c r="D354" s="112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</row>
    <row r="355" spans="2:15">
      <c r="B355" s="112"/>
      <c r="C355" s="112"/>
      <c r="D355" s="112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</row>
    <row r="356" spans="2:15">
      <c r="B356" s="112"/>
      <c r="C356" s="112"/>
      <c r="D356" s="112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</row>
    <row r="357" spans="2:15">
      <c r="B357" s="112"/>
      <c r="C357" s="112"/>
      <c r="D357" s="112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</row>
    <row r="358" spans="2:15">
      <c r="B358" s="112"/>
      <c r="C358" s="112"/>
      <c r="D358" s="112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</row>
    <row r="359" spans="2:15">
      <c r="B359" s="112"/>
      <c r="C359" s="112"/>
      <c r="D359" s="112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</row>
    <row r="360" spans="2:15">
      <c r="B360" s="119"/>
      <c r="C360" s="112"/>
      <c r="D360" s="112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</row>
    <row r="361" spans="2:15">
      <c r="B361" s="119"/>
      <c r="C361" s="112"/>
      <c r="D361" s="112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</row>
    <row r="362" spans="2:15">
      <c r="B362" s="120"/>
      <c r="C362" s="112"/>
      <c r="D362" s="112"/>
      <c r="E362" s="112"/>
      <c r="F362" s="112"/>
      <c r="G362" s="112"/>
      <c r="H362" s="113"/>
      <c r="I362" s="113"/>
      <c r="J362" s="113"/>
      <c r="K362" s="113"/>
      <c r="L362" s="113"/>
      <c r="M362" s="113"/>
      <c r="N362" s="113"/>
      <c r="O362" s="113"/>
    </row>
    <row r="363" spans="2:15">
      <c r="B363" s="112"/>
      <c r="C363" s="112"/>
      <c r="D363" s="112"/>
      <c r="E363" s="112"/>
      <c r="F363" s="112"/>
      <c r="G363" s="112"/>
      <c r="H363" s="113"/>
      <c r="I363" s="113"/>
      <c r="J363" s="113"/>
      <c r="K363" s="113"/>
      <c r="L363" s="113"/>
      <c r="M363" s="113"/>
      <c r="N363" s="113"/>
      <c r="O363" s="113"/>
    </row>
    <row r="364" spans="2:15">
      <c r="B364" s="112"/>
      <c r="C364" s="112"/>
      <c r="D364" s="112"/>
      <c r="E364" s="112"/>
      <c r="F364" s="112"/>
      <c r="G364" s="112"/>
      <c r="H364" s="113"/>
      <c r="I364" s="113"/>
      <c r="J364" s="113"/>
      <c r="K364" s="113"/>
      <c r="L364" s="113"/>
      <c r="M364" s="113"/>
      <c r="N364" s="113"/>
      <c r="O364" s="113"/>
    </row>
    <row r="365" spans="2:15">
      <c r="B365" s="112"/>
      <c r="C365" s="112"/>
      <c r="D365" s="112"/>
      <c r="E365" s="112"/>
      <c r="F365" s="112"/>
      <c r="G365" s="112"/>
      <c r="H365" s="113"/>
      <c r="I365" s="113"/>
      <c r="J365" s="113"/>
      <c r="K365" s="113"/>
      <c r="L365" s="113"/>
      <c r="M365" s="113"/>
      <c r="N365" s="113"/>
      <c r="O365" s="113"/>
    </row>
    <row r="366" spans="2:15">
      <c r="B366" s="112"/>
      <c r="C366" s="112"/>
      <c r="D366" s="112"/>
      <c r="E366" s="112"/>
      <c r="F366" s="112"/>
      <c r="G366" s="112"/>
      <c r="H366" s="113"/>
      <c r="I366" s="113"/>
      <c r="J366" s="113"/>
      <c r="K366" s="113"/>
      <c r="L366" s="113"/>
      <c r="M366" s="113"/>
      <c r="N366" s="113"/>
      <c r="O366" s="113"/>
    </row>
    <row r="367" spans="2:15">
      <c r="B367" s="112"/>
      <c r="C367" s="112"/>
      <c r="D367" s="112"/>
      <c r="E367" s="112"/>
      <c r="F367" s="112"/>
      <c r="G367" s="112"/>
      <c r="H367" s="113"/>
      <c r="I367" s="113"/>
      <c r="J367" s="113"/>
      <c r="K367" s="113"/>
      <c r="L367" s="113"/>
      <c r="M367" s="113"/>
      <c r="N367" s="113"/>
      <c r="O367" s="113"/>
    </row>
    <row r="368" spans="2:15">
      <c r="B368" s="112"/>
      <c r="C368" s="112"/>
      <c r="D368" s="112"/>
      <c r="E368" s="112"/>
      <c r="F368" s="112"/>
      <c r="G368" s="112"/>
      <c r="H368" s="113"/>
      <c r="I368" s="113"/>
      <c r="J368" s="113"/>
      <c r="K368" s="113"/>
      <c r="L368" s="113"/>
      <c r="M368" s="113"/>
      <c r="N368" s="113"/>
      <c r="O368" s="113"/>
    </row>
    <row r="369" spans="2:15">
      <c r="B369" s="112"/>
      <c r="C369" s="112"/>
      <c r="D369" s="112"/>
      <c r="E369" s="112"/>
      <c r="F369" s="112"/>
      <c r="G369" s="112"/>
      <c r="H369" s="113"/>
      <c r="I369" s="113"/>
      <c r="J369" s="113"/>
      <c r="K369" s="113"/>
      <c r="L369" s="113"/>
      <c r="M369" s="113"/>
      <c r="N369" s="113"/>
      <c r="O369" s="113"/>
    </row>
    <row r="370" spans="2:15">
      <c r="B370" s="112"/>
      <c r="C370" s="112"/>
      <c r="D370" s="112"/>
      <c r="E370" s="112"/>
      <c r="F370" s="112"/>
      <c r="G370" s="112"/>
      <c r="H370" s="113"/>
      <c r="I370" s="113"/>
      <c r="J370" s="113"/>
      <c r="K370" s="113"/>
      <c r="L370" s="113"/>
      <c r="M370" s="113"/>
      <c r="N370" s="113"/>
      <c r="O370" s="113"/>
    </row>
    <row r="371" spans="2:15">
      <c r="B371" s="112"/>
      <c r="C371" s="112"/>
      <c r="D371" s="112"/>
      <c r="E371" s="112"/>
      <c r="F371" s="112"/>
      <c r="G371" s="112"/>
      <c r="H371" s="113"/>
      <c r="I371" s="113"/>
      <c r="J371" s="113"/>
      <c r="K371" s="113"/>
      <c r="L371" s="113"/>
      <c r="M371" s="113"/>
      <c r="N371" s="113"/>
      <c r="O371" s="113"/>
    </row>
    <row r="372" spans="2:15">
      <c r="B372" s="112"/>
      <c r="C372" s="112"/>
      <c r="D372" s="112"/>
      <c r="E372" s="112"/>
      <c r="F372" s="112"/>
      <c r="G372" s="112"/>
      <c r="H372" s="113"/>
      <c r="I372" s="113"/>
      <c r="J372" s="113"/>
      <c r="K372" s="113"/>
      <c r="L372" s="113"/>
      <c r="M372" s="113"/>
      <c r="N372" s="113"/>
      <c r="O372" s="113"/>
    </row>
    <row r="373" spans="2:15">
      <c r="B373" s="112"/>
      <c r="C373" s="112"/>
      <c r="D373" s="112"/>
      <c r="E373" s="112"/>
      <c r="F373" s="112"/>
      <c r="G373" s="112"/>
      <c r="H373" s="113"/>
      <c r="I373" s="113"/>
      <c r="J373" s="113"/>
      <c r="K373" s="113"/>
      <c r="L373" s="113"/>
      <c r="M373" s="113"/>
      <c r="N373" s="113"/>
      <c r="O373" s="113"/>
    </row>
    <row r="374" spans="2:15">
      <c r="B374" s="112"/>
      <c r="C374" s="112"/>
      <c r="D374" s="112"/>
      <c r="E374" s="112"/>
      <c r="F374" s="112"/>
      <c r="G374" s="112"/>
      <c r="H374" s="113"/>
      <c r="I374" s="113"/>
      <c r="J374" s="113"/>
      <c r="K374" s="113"/>
      <c r="L374" s="113"/>
      <c r="M374" s="113"/>
      <c r="N374" s="113"/>
      <c r="O374" s="113"/>
    </row>
    <row r="375" spans="2:15">
      <c r="B375" s="112"/>
      <c r="C375" s="112"/>
      <c r="D375" s="112"/>
      <c r="E375" s="112"/>
      <c r="F375" s="112"/>
      <c r="G375" s="112"/>
      <c r="H375" s="113"/>
      <c r="I375" s="113"/>
      <c r="J375" s="113"/>
      <c r="K375" s="113"/>
      <c r="L375" s="113"/>
      <c r="M375" s="113"/>
      <c r="N375" s="113"/>
      <c r="O375" s="113"/>
    </row>
    <row r="376" spans="2:15">
      <c r="B376" s="112"/>
      <c r="C376" s="112"/>
      <c r="D376" s="112"/>
      <c r="E376" s="112"/>
      <c r="F376" s="112"/>
      <c r="G376" s="112"/>
      <c r="H376" s="113"/>
      <c r="I376" s="113"/>
      <c r="J376" s="113"/>
      <c r="K376" s="113"/>
      <c r="L376" s="113"/>
      <c r="M376" s="113"/>
      <c r="N376" s="113"/>
      <c r="O376" s="113"/>
    </row>
    <row r="377" spans="2:15">
      <c r="B377" s="112"/>
      <c r="C377" s="112"/>
      <c r="D377" s="112"/>
      <c r="E377" s="112"/>
      <c r="F377" s="112"/>
      <c r="G377" s="112"/>
      <c r="H377" s="113"/>
      <c r="I377" s="113"/>
      <c r="J377" s="113"/>
      <c r="K377" s="113"/>
      <c r="L377" s="113"/>
      <c r="M377" s="113"/>
      <c r="N377" s="113"/>
      <c r="O377" s="113"/>
    </row>
    <row r="378" spans="2:15">
      <c r="B378" s="112"/>
      <c r="C378" s="112"/>
      <c r="D378" s="112"/>
      <c r="E378" s="112"/>
      <c r="F378" s="112"/>
      <c r="G378" s="112"/>
      <c r="H378" s="113"/>
      <c r="I378" s="113"/>
      <c r="J378" s="113"/>
      <c r="K378" s="113"/>
      <c r="L378" s="113"/>
      <c r="M378" s="113"/>
      <c r="N378" s="113"/>
      <c r="O378" s="113"/>
    </row>
    <row r="379" spans="2:15">
      <c r="B379" s="112"/>
      <c r="C379" s="112"/>
      <c r="D379" s="112"/>
      <c r="E379" s="112"/>
      <c r="F379" s="112"/>
      <c r="G379" s="112"/>
      <c r="H379" s="113"/>
      <c r="I379" s="113"/>
      <c r="J379" s="113"/>
      <c r="K379" s="113"/>
      <c r="L379" s="113"/>
      <c r="M379" s="113"/>
      <c r="N379" s="113"/>
      <c r="O379" s="113"/>
    </row>
    <row r="380" spans="2:15">
      <c r="B380" s="112"/>
      <c r="C380" s="112"/>
      <c r="D380" s="112"/>
      <c r="E380" s="112"/>
      <c r="F380" s="112"/>
      <c r="G380" s="112"/>
      <c r="H380" s="113"/>
      <c r="I380" s="113"/>
      <c r="J380" s="113"/>
      <c r="K380" s="113"/>
      <c r="L380" s="113"/>
      <c r="M380" s="113"/>
      <c r="N380" s="113"/>
      <c r="O380" s="113"/>
    </row>
    <row r="381" spans="2:15">
      <c r="B381" s="112"/>
      <c r="C381" s="112"/>
      <c r="D381" s="112"/>
      <c r="E381" s="112"/>
      <c r="F381" s="112"/>
      <c r="G381" s="112"/>
      <c r="H381" s="113"/>
      <c r="I381" s="113"/>
      <c r="J381" s="113"/>
      <c r="K381" s="113"/>
      <c r="L381" s="113"/>
      <c r="M381" s="113"/>
      <c r="N381" s="113"/>
      <c r="O381" s="113"/>
    </row>
    <row r="382" spans="2:15">
      <c r="B382" s="112"/>
      <c r="C382" s="112"/>
      <c r="D382" s="112"/>
      <c r="E382" s="112"/>
      <c r="F382" s="112"/>
      <c r="G382" s="112"/>
      <c r="H382" s="113"/>
      <c r="I382" s="113"/>
      <c r="J382" s="113"/>
      <c r="K382" s="113"/>
      <c r="L382" s="113"/>
      <c r="M382" s="113"/>
      <c r="N382" s="113"/>
      <c r="O382" s="113"/>
    </row>
    <row r="383" spans="2:15">
      <c r="B383" s="112"/>
      <c r="C383" s="112"/>
      <c r="D383" s="112"/>
      <c r="E383" s="112"/>
      <c r="F383" s="112"/>
      <c r="G383" s="112"/>
      <c r="H383" s="113"/>
      <c r="I383" s="113"/>
      <c r="J383" s="113"/>
      <c r="K383" s="113"/>
      <c r="L383" s="113"/>
      <c r="M383" s="113"/>
      <c r="N383" s="113"/>
      <c r="O383" s="113"/>
    </row>
    <row r="384" spans="2:15">
      <c r="B384" s="112"/>
      <c r="C384" s="112"/>
      <c r="D384" s="112"/>
      <c r="E384" s="112"/>
      <c r="F384" s="112"/>
      <c r="G384" s="112"/>
      <c r="H384" s="113"/>
      <c r="I384" s="113"/>
      <c r="J384" s="113"/>
      <c r="K384" s="113"/>
      <c r="L384" s="113"/>
      <c r="M384" s="113"/>
      <c r="N384" s="113"/>
      <c r="O384" s="113"/>
    </row>
    <row r="385" spans="2:15">
      <c r="B385" s="112"/>
      <c r="C385" s="112"/>
      <c r="D385" s="112"/>
      <c r="E385" s="112"/>
      <c r="F385" s="112"/>
      <c r="G385" s="112"/>
      <c r="H385" s="113"/>
      <c r="I385" s="113"/>
      <c r="J385" s="113"/>
      <c r="K385" s="113"/>
      <c r="L385" s="113"/>
      <c r="M385" s="113"/>
      <c r="N385" s="113"/>
      <c r="O385" s="113"/>
    </row>
    <row r="386" spans="2:15">
      <c r="B386" s="112"/>
      <c r="C386" s="112"/>
      <c r="D386" s="112"/>
      <c r="E386" s="112"/>
      <c r="F386" s="112"/>
      <c r="G386" s="112"/>
      <c r="H386" s="113"/>
      <c r="I386" s="113"/>
      <c r="J386" s="113"/>
      <c r="K386" s="113"/>
      <c r="L386" s="113"/>
      <c r="M386" s="113"/>
      <c r="N386" s="113"/>
      <c r="O386" s="113"/>
    </row>
    <row r="387" spans="2:15">
      <c r="B387" s="112"/>
      <c r="C387" s="112"/>
      <c r="D387" s="112"/>
      <c r="E387" s="112"/>
      <c r="F387" s="112"/>
      <c r="G387" s="112"/>
      <c r="H387" s="113"/>
      <c r="I387" s="113"/>
      <c r="J387" s="113"/>
      <c r="K387" s="113"/>
      <c r="L387" s="113"/>
      <c r="M387" s="113"/>
      <c r="N387" s="113"/>
      <c r="O387" s="113"/>
    </row>
    <row r="388" spans="2:15">
      <c r="B388" s="112"/>
      <c r="C388" s="112"/>
      <c r="D388" s="112"/>
      <c r="E388" s="112"/>
      <c r="F388" s="112"/>
      <c r="G388" s="112"/>
      <c r="H388" s="113"/>
      <c r="I388" s="113"/>
      <c r="J388" s="113"/>
      <c r="K388" s="113"/>
      <c r="L388" s="113"/>
      <c r="M388" s="113"/>
      <c r="N388" s="113"/>
      <c r="O388" s="113"/>
    </row>
    <row r="389" spans="2:15">
      <c r="B389" s="112"/>
      <c r="C389" s="112"/>
      <c r="D389" s="112"/>
      <c r="E389" s="112"/>
      <c r="F389" s="112"/>
      <c r="G389" s="112"/>
      <c r="H389" s="113"/>
      <c r="I389" s="113"/>
      <c r="J389" s="113"/>
      <c r="K389" s="113"/>
      <c r="L389" s="113"/>
      <c r="M389" s="113"/>
      <c r="N389" s="113"/>
      <c r="O389" s="113"/>
    </row>
    <row r="390" spans="2:15">
      <c r="B390" s="112"/>
      <c r="C390" s="112"/>
      <c r="D390" s="112"/>
      <c r="E390" s="112"/>
      <c r="F390" s="112"/>
      <c r="G390" s="112"/>
      <c r="H390" s="113"/>
      <c r="I390" s="113"/>
      <c r="J390" s="113"/>
      <c r="K390" s="113"/>
      <c r="L390" s="113"/>
      <c r="M390" s="113"/>
      <c r="N390" s="113"/>
      <c r="O390" s="113"/>
    </row>
    <row r="391" spans="2:15">
      <c r="B391" s="112"/>
      <c r="C391" s="112"/>
      <c r="D391" s="112"/>
      <c r="E391" s="112"/>
      <c r="F391" s="112"/>
      <c r="G391" s="112"/>
      <c r="H391" s="113"/>
      <c r="I391" s="113"/>
      <c r="J391" s="113"/>
      <c r="K391" s="113"/>
      <c r="L391" s="113"/>
      <c r="M391" s="113"/>
      <c r="N391" s="113"/>
      <c r="O391" s="113"/>
    </row>
    <row r="392" spans="2:15">
      <c r="B392" s="112"/>
      <c r="C392" s="112"/>
      <c r="D392" s="112"/>
      <c r="E392" s="112"/>
      <c r="F392" s="112"/>
      <c r="G392" s="112"/>
      <c r="H392" s="113"/>
      <c r="I392" s="113"/>
      <c r="J392" s="113"/>
      <c r="K392" s="113"/>
      <c r="L392" s="113"/>
      <c r="M392" s="113"/>
      <c r="N392" s="113"/>
      <c r="O392" s="113"/>
    </row>
    <row r="393" spans="2:15">
      <c r="B393" s="112"/>
      <c r="C393" s="112"/>
      <c r="D393" s="112"/>
      <c r="E393" s="112"/>
      <c r="F393" s="112"/>
      <c r="G393" s="112"/>
      <c r="H393" s="113"/>
      <c r="I393" s="113"/>
      <c r="J393" s="113"/>
      <c r="K393" s="113"/>
      <c r="L393" s="113"/>
      <c r="M393" s="113"/>
      <c r="N393" s="113"/>
      <c r="O393" s="113"/>
    </row>
    <row r="394" spans="2:15">
      <c r="B394" s="112"/>
      <c r="C394" s="112"/>
      <c r="D394" s="112"/>
      <c r="E394" s="112"/>
      <c r="F394" s="112"/>
      <c r="G394" s="112"/>
      <c r="H394" s="113"/>
      <c r="I394" s="113"/>
      <c r="J394" s="113"/>
      <c r="K394" s="113"/>
      <c r="L394" s="113"/>
      <c r="M394" s="113"/>
      <c r="N394" s="113"/>
      <c r="O394" s="113"/>
    </row>
    <row r="395" spans="2:15">
      <c r="B395" s="112"/>
      <c r="C395" s="112"/>
      <c r="D395" s="112"/>
      <c r="E395" s="112"/>
      <c r="F395" s="112"/>
      <c r="G395" s="112"/>
      <c r="H395" s="113"/>
      <c r="I395" s="113"/>
      <c r="J395" s="113"/>
      <c r="K395" s="113"/>
      <c r="L395" s="113"/>
      <c r="M395" s="113"/>
      <c r="N395" s="113"/>
      <c r="O395" s="113"/>
    </row>
    <row r="396" spans="2:15">
      <c r="B396" s="112"/>
      <c r="C396" s="112"/>
      <c r="D396" s="112"/>
      <c r="E396" s="112"/>
      <c r="F396" s="112"/>
      <c r="G396" s="112"/>
      <c r="H396" s="113"/>
      <c r="I396" s="113"/>
      <c r="J396" s="113"/>
      <c r="K396" s="113"/>
      <c r="L396" s="113"/>
      <c r="M396" s="113"/>
      <c r="N396" s="113"/>
      <c r="O396" s="113"/>
    </row>
    <row r="397" spans="2:15">
      <c r="B397" s="112"/>
      <c r="C397" s="112"/>
      <c r="D397" s="112"/>
      <c r="E397" s="112"/>
      <c r="F397" s="112"/>
      <c r="G397" s="112"/>
      <c r="H397" s="113"/>
      <c r="I397" s="113"/>
      <c r="J397" s="113"/>
      <c r="K397" s="113"/>
      <c r="L397" s="113"/>
      <c r="M397" s="113"/>
      <c r="N397" s="113"/>
      <c r="O397" s="113"/>
    </row>
    <row r="398" spans="2:15">
      <c r="B398" s="112"/>
      <c r="C398" s="112"/>
      <c r="D398" s="112"/>
      <c r="E398" s="112"/>
      <c r="F398" s="112"/>
      <c r="G398" s="112"/>
      <c r="H398" s="113"/>
      <c r="I398" s="113"/>
      <c r="J398" s="113"/>
      <c r="K398" s="113"/>
      <c r="L398" s="113"/>
      <c r="M398" s="113"/>
      <c r="N398" s="113"/>
      <c r="O398" s="113"/>
    </row>
    <row r="399" spans="2:15">
      <c r="B399" s="112"/>
      <c r="C399" s="112"/>
      <c r="D399" s="112"/>
      <c r="E399" s="112"/>
      <c r="F399" s="112"/>
      <c r="G399" s="112"/>
      <c r="H399" s="113"/>
      <c r="I399" s="113"/>
      <c r="J399" s="113"/>
      <c r="K399" s="113"/>
      <c r="L399" s="113"/>
      <c r="M399" s="113"/>
      <c r="N399" s="113"/>
      <c r="O399" s="113"/>
    </row>
    <row r="400" spans="2:15">
      <c r="B400" s="112"/>
      <c r="C400" s="112"/>
      <c r="D400" s="112"/>
      <c r="E400" s="112"/>
      <c r="F400" s="112"/>
      <c r="G400" s="112"/>
      <c r="H400" s="113"/>
      <c r="I400" s="113"/>
      <c r="J400" s="113"/>
      <c r="K400" s="113"/>
      <c r="L400" s="113"/>
      <c r="M400" s="113"/>
      <c r="N400" s="113"/>
      <c r="O400" s="113"/>
    </row>
    <row r="401" spans="2:15">
      <c r="B401" s="112"/>
      <c r="C401" s="112"/>
      <c r="D401" s="112"/>
      <c r="E401" s="112"/>
      <c r="F401" s="112"/>
      <c r="G401" s="112"/>
      <c r="H401" s="113"/>
      <c r="I401" s="113"/>
      <c r="J401" s="113"/>
      <c r="K401" s="113"/>
      <c r="L401" s="113"/>
      <c r="M401" s="113"/>
      <c r="N401" s="113"/>
      <c r="O401" s="113"/>
    </row>
    <row r="402" spans="2:15">
      <c r="B402" s="112"/>
      <c r="C402" s="112"/>
      <c r="D402" s="112"/>
      <c r="E402" s="112"/>
      <c r="F402" s="112"/>
      <c r="G402" s="112"/>
      <c r="H402" s="113"/>
      <c r="I402" s="113"/>
      <c r="J402" s="113"/>
      <c r="K402" s="113"/>
      <c r="L402" s="113"/>
      <c r="M402" s="113"/>
      <c r="N402" s="113"/>
      <c r="O402" s="113"/>
    </row>
    <row r="403" spans="2:15">
      <c r="B403" s="112"/>
      <c r="C403" s="112"/>
      <c r="D403" s="112"/>
      <c r="E403" s="112"/>
      <c r="F403" s="112"/>
      <c r="G403" s="112"/>
      <c r="H403" s="113"/>
      <c r="I403" s="113"/>
      <c r="J403" s="113"/>
      <c r="K403" s="113"/>
      <c r="L403" s="113"/>
      <c r="M403" s="113"/>
      <c r="N403" s="113"/>
      <c r="O403" s="113"/>
    </row>
    <row r="404" spans="2:15">
      <c r="B404" s="112"/>
      <c r="C404" s="112"/>
      <c r="D404" s="112"/>
      <c r="E404" s="112"/>
      <c r="F404" s="112"/>
      <c r="G404" s="112"/>
      <c r="H404" s="113"/>
      <c r="I404" s="113"/>
      <c r="J404" s="113"/>
      <c r="K404" s="113"/>
      <c r="L404" s="113"/>
      <c r="M404" s="113"/>
      <c r="N404" s="113"/>
      <c r="O404" s="113"/>
    </row>
    <row r="405" spans="2:15">
      <c r="B405" s="112"/>
      <c r="C405" s="112"/>
      <c r="D405" s="112"/>
      <c r="E405" s="112"/>
      <c r="F405" s="112"/>
      <c r="G405" s="112"/>
      <c r="H405" s="113"/>
      <c r="I405" s="113"/>
      <c r="J405" s="113"/>
      <c r="K405" s="113"/>
      <c r="L405" s="113"/>
      <c r="M405" s="113"/>
      <c r="N405" s="113"/>
      <c r="O405" s="113"/>
    </row>
    <row r="406" spans="2:15">
      <c r="B406" s="112"/>
      <c r="C406" s="112"/>
      <c r="D406" s="112"/>
      <c r="E406" s="112"/>
      <c r="F406" s="112"/>
      <c r="G406" s="112"/>
      <c r="H406" s="113"/>
      <c r="I406" s="113"/>
      <c r="J406" s="113"/>
      <c r="K406" s="113"/>
      <c r="L406" s="113"/>
      <c r="M406" s="113"/>
      <c r="N406" s="113"/>
      <c r="O406" s="113"/>
    </row>
    <row r="407" spans="2:15">
      <c r="B407" s="112"/>
      <c r="C407" s="112"/>
      <c r="D407" s="112"/>
      <c r="E407" s="112"/>
      <c r="F407" s="112"/>
      <c r="G407" s="112"/>
      <c r="H407" s="113"/>
      <c r="I407" s="113"/>
      <c r="J407" s="113"/>
      <c r="K407" s="113"/>
      <c r="L407" s="113"/>
      <c r="M407" s="113"/>
      <c r="N407" s="113"/>
      <c r="O407" s="113"/>
    </row>
    <row r="408" spans="2:15">
      <c r="B408" s="112"/>
      <c r="C408" s="112"/>
      <c r="D408" s="112"/>
      <c r="E408" s="112"/>
      <c r="F408" s="112"/>
      <c r="G408" s="112"/>
      <c r="H408" s="113"/>
      <c r="I408" s="113"/>
      <c r="J408" s="113"/>
      <c r="K408" s="113"/>
      <c r="L408" s="113"/>
      <c r="M408" s="113"/>
      <c r="N408" s="113"/>
      <c r="O408" s="113"/>
    </row>
    <row r="409" spans="2:15">
      <c r="B409" s="112"/>
      <c r="C409" s="112"/>
      <c r="D409" s="112"/>
      <c r="E409" s="112"/>
      <c r="F409" s="112"/>
      <c r="G409" s="112"/>
      <c r="H409" s="113"/>
      <c r="I409" s="113"/>
      <c r="J409" s="113"/>
      <c r="K409" s="113"/>
      <c r="L409" s="113"/>
      <c r="M409" s="113"/>
      <c r="N409" s="113"/>
      <c r="O409" s="113"/>
    </row>
    <row r="410" spans="2:15">
      <c r="B410" s="112"/>
      <c r="C410" s="112"/>
      <c r="D410" s="112"/>
      <c r="E410" s="112"/>
      <c r="F410" s="112"/>
      <c r="G410" s="112"/>
      <c r="H410" s="113"/>
      <c r="I410" s="113"/>
      <c r="J410" s="113"/>
      <c r="K410" s="113"/>
      <c r="L410" s="113"/>
      <c r="M410" s="113"/>
      <c r="N410" s="113"/>
      <c r="O410" s="113"/>
    </row>
    <row r="411" spans="2:15">
      <c r="B411" s="112"/>
      <c r="C411" s="112"/>
      <c r="D411" s="112"/>
      <c r="E411" s="112"/>
      <c r="F411" s="112"/>
      <c r="G411" s="112"/>
      <c r="H411" s="113"/>
      <c r="I411" s="113"/>
      <c r="J411" s="113"/>
      <c r="K411" s="113"/>
      <c r="L411" s="113"/>
      <c r="M411" s="113"/>
      <c r="N411" s="113"/>
      <c r="O411" s="113"/>
    </row>
    <row r="412" spans="2:15">
      <c r="B412" s="112"/>
      <c r="C412" s="112"/>
      <c r="D412" s="112"/>
      <c r="E412" s="112"/>
      <c r="F412" s="112"/>
      <c r="G412" s="112"/>
      <c r="H412" s="113"/>
      <c r="I412" s="113"/>
      <c r="J412" s="113"/>
      <c r="K412" s="113"/>
      <c r="L412" s="113"/>
      <c r="M412" s="113"/>
      <c r="N412" s="113"/>
      <c r="O412" s="113"/>
    </row>
    <row r="413" spans="2:15">
      <c r="B413" s="112"/>
      <c r="C413" s="112"/>
      <c r="D413" s="112"/>
      <c r="E413" s="112"/>
      <c r="F413" s="112"/>
      <c r="G413" s="112"/>
      <c r="H413" s="113"/>
      <c r="I413" s="113"/>
      <c r="J413" s="113"/>
      <c r="K413" s="113"/>
      <c r="L413" s="113"/>
      <c r="M413" s="113"/>
      <c r="N413" s="113"/>
      <c r="O413" s="113"/>
    </row>
    <row r="414" spans="2:15">
      <c r="B414" s="112"/>
      <c r="C414" s="112"/>
      <c r="D414" s="112"/>
      <c r="E414" s="112"/>
      <c r="F414" s="112"/>
      <c r="G414" s="112"/>
      <c r="H414" s="113"/>
      <c r="I414" s="113"/>
      <c r="J414" s="113"/>
      <c r="K414" s="113"/>
      <c r="L414" s="113"/>
      <c r="M414" s="113"/>
      <c r="N414" s="113"/>
      <c r="O414" s="113"/>
    </row>
    <row r="415" spans="2:15">
      <c r="B415" s="112"/>
      <c r="C415" s="112"/>
      <c r="D415" s="112"/>
      <c r="E415" s="112"/>
      <c r="F415" s="112"/>
      <c r="G415" s="112"/>
      <c r="H415" s="113"/>
      <c r="I415" s="113"/>
      <c r="J415" s="113"/>
      <c r="K415" s="113"/>
      <c r="L415" s="113"/>
      <c r="M415" s="113"/>
      <c r="N415" s="113"/>
      <c r="O415" s="113"/>
    </row>
    <row r="416" spans="2:15">
      <c r="B416" s="112"/>
      <c r="C416" s="112"/>
      <c r="D416" s="112"/>
      <c r="E416" s="112"/>
      <c r="F416" s="112"/>
      <c r="G416" s="112"/>
      <c r="H416" s="113"/>
      <c r="I416" s="113"/>
      <c r="J416" s="113"/>
      <c r="K416" s="113"/>
      <c r="L416" s="113"/>
      <c r="M416" s="113"/>
      <c r="N416" s="113"/>
      <c r="O416" s="113"/>
    </row>
    <row r="417" spans="2:15">
      <c r="B417" s="112"/>
      <c r="C417" s="112"/>
      <c r="D417" s="112"/>
      <c r="E417" s="112"/>
      <c r="F417" s="112"/>
      <c r="G417" s="112"/>
      <c r="H417" s="113"/>
      <c r="I417" s="113"/>
      <c r="J417" s="113"/>
      <c r="K417" s="113"/>
      <c r="L417" s="113"/>
      <c r="M417" s="113"/>
      <c r="N417" s="113"/>
      <c r="O417" s="113"/>
    </row>
    <row r="418" spans="2:15">
      <c r="B418" s="112"/>
      <c r="C418" s="112"/>
      <c r="D418" s="112"/>
      <c r="E418" s="112"/>
      <c r="F418" s="112"/>
      <c r="G418" s="112"/>
      <c r="H418" s="113"/>
      <c r="I418" s="113"/>
      <c r="J418" s="113"/>
      <c r="K418" s="113"/>
      <c r="L418" s="113"/>
      <c r="M418" s="113"/>
      <c r="N418" s="113"/>
      <c r="O418" s="113"/>
    </row>
    <row r="419" spans="2:15">
      <c r="B419" s="112"/>
      <c r="C419" s="112"/>
      <c r="D419" s="112"/>
      <c r="E419" s="112"/>
      <c r="F419" s="112"/>
      <c r="G419" s="112"/>
      <c r="H419" s="113"/>
      <c r="I419" s="113"/>
      <c r="J419" s="113"/>
      <c r="K419" s="113"/>
      <c r="L419" s="113"/>
      <c r="M419" s="113"/>
      <c r="N419" s="113"/>
      <c r="O419" s="113"/>
    </row>
    <row r="420" spans="2:15">
      <c r="B420" s="112"/>
      <c r="C420" s="112"/>
      <c r="D420" s="112"/>
      <c r="E420" s="112"/>
      <c r="F420" s="112"/>
      <c r="G420" s="112"/>
      <c r="H420" s="113"/>
      <c r="I420" s="113"/>
      <c r="J420" s="113"/>
      <c r="K420" s="113"/>
      <c r="L420" s="113"/>
      <c r="M420" s="113"/>
      <c r="N420" s="113"/>
      <c r="O420" s="113"/>
    </row>
    <row r="421" spans="2:15">
      <c r="B421" s="112"/>
      <c r="C421" s="112"/>
      <c r="D421" s="112"/>
      <c r="E421" s="112"/>
      <c r="F421" s="112"/>
      <c r="G421" s="112"/>
      <c r="H421" s="113"/>
      <c r="I421" s="113"/>
      <c r="J421" s="113"/>
      <c r="K421" s="113"/>
      <c r="L421" s="113"/>
      <c r="M421" s="113"/>
      <c r="N421" s="113"/>
      <c r="O421" s="113"/>
    </row>
    <row r="422" spans="2:15">
      <c r="B422" s="112"/>
      <c r="C422" s="112"/>
      <c r="D422" s="112"/>
      <c r="E422" s="112"/>
      <c r="F422" s="112"/>
      <c r="G422" s="112"/>
      <c r="H422" s="113"/>
      <c r="I422" s="113"/>
      <c r="J422" s="113"/>
      <c r="K422" s="113"/>
      <c r="L422" s="113"/>
      <c r="M422" s="113"/>
      <c r="N422" s="113"/>
      <c r="O422" s="113"/>
    </row>
    <row r="423" spans="2:15">
      <c r="B423" s="112"/>
      <c r="C423" s="112"/>
      <c r="D423" s="112"/>
      <c r="E423" s="112"/>
      <c r="F423" s="112"/>
      <c r="G423" s="112"/>
      <c r="H423" s="113"/>
      <c r="I423" s="113"/>
      <c r="J423" s="113"/>
      <c r="K423" s="113"/>
      <c r="L423" s="113"/>
      <c r="M423" s="113"/>
      <c r="N423" s="113"/>
      <c r="O423" s="113"/>
    </row>
    <row r="424" spans="2:15">
      <c r="B424" s="112"/>
      <c r="C424" s="112"/>
      <c r="D424" s="112"/>
      <c r="E424" s="112"/>
      <c r="F424" s="112"/>
      <c r="G424" s="112"/>
      <c r="H424" s="113"/>
      <c r="I424" s="113"/>
      <c r="J424" s="113"/>
      <c r="K424" s="113"/>
      <c r="L424" s="113"/>
      <c r="M424" s="113"/>
      <c r="N424" s="113"/>
      <c r="O424" s="113"/>
    </row>
    <row r="425" spans="2:15">
      <c r="B425" s="112"/>
      <c r="C425" s="112"/>
      <c r="D425" s="112"/>
      <c r="E425" s="112"/>
      <c r="F425" s="112"/>
      <c r="G425" s="112"/>
      <c r="H425" s="113"/>
      <c r="I425" s="113"/>
      <c r="J425" s="113"/>
      <c r="K425" s="113"/>
      <c r="L425" s="113"/>
      <c r="M425" s="113"/>
      <c r="N425" s="113"/>
      <c r="O425" s="113"/>
    </row>
    <row r="426" spans="2:15">
      <c r="B426" s="112"/>
      <c r="C426" s="112"/>
      <c r="D426" s="112"/>
      <c r="E426" s="112"/>
      <c r="F426" s="112"/>
      <c r="G426" s="112"/>
      <c r="H426" s="113"/>
      <c r="I426" s="113"/>
      <c r="J426" s="113"/>
      <c r="K426" s="113"/>
      <c r="L426" s="113"/>
      <c r="M426" s="113"/>
      <c r="N426" s="113"/>
      <c r="O426" s="113"/>
    </row>
    <row r="427" spans="2:15">
      <c r="B427" s="112"/>
      <c r="C427" s="112"/>
      <c r="D427" s="112"/>
      <c r="E427" s="112"/>
      <c r="F427" s="112"/>
      <c r="G427" s="112"/>
      <c r="H427" s="113"/>
      <c r="I427" s="113"/>
      <c r="J427" s="113"/>
      <c r="K427" s="113"/>
      <c r="L427" s="113"/>
      <c r="M427" s="113"/>
      <c r="N427" s="113"/>
      <c r="O427" s="113"/>
    </row>
    <row r="428" spans="2:15">
      <c r="B428" s="112"/>
      <c r="C428" s="112"/>
      <c r="D428" s="112"/>
      <c r="E428" s="112"/>
      <c r="F428" s="112"/>
      <c r="G428" s="112"/>
      <c r="H428" s="113"/>
      <c r="I428" s="113"/>
      <c r="J428" s="113"/>
      <c r="K428" s="113"/>
      <c r="L428" s="113"/>
      <c r="M428" s="113"/>
      <c r="N428" s="113"/>
      <c r="O428" s="113"/>
    </row>
    <row r="429" spans="2:15">
      <c r="B429" s="112"/>
      <c r="C429" s="112"/>
      <c r="D429" s="112"/>
      <c r="E429" s="112"/>
      <c r="F429" s="112"/>
      <c r="G429" s="112"/>
      <c r="H429" s="113"/>
      <c r="I429" s="113"/>
      <c r="J429" s="113"/>
      <c r="K429" s="113"/>
      <c r="L429" s="113"/>
      <c r="M429" s="113"/>
      <c r="N429" s="113"/>
      <c r="O429" s="113"/>
    </row>
    <row r="430" spans="2:15">
      <c r="B430" s="112"/>
      <c r="C430" s="112"/>
      <c r="D430" s="112"/>
      <c r="E430" s="112"/>
      <c r="F430" s="112"/>
      <c r="G430" s="112"/>
      <c r="H430" s="113"/>
      <c r="I430" s="113"/>
      <c r="J430" s="113"/>
      <c r="K430" s="113"/>
      <c r="L430" s="113"/>
      <c r="M430" s="113"/>
      <c r="N430" s="113"/>
      <c r="O430" s="113"/>
    </row>
    <row r="431" spans="2:15">
      <c r="B431" s="112"/>
      <c r="C431" s="112"/>
      <c r="D431" s="112"/>
      <c r="E431" s="112"/>
      <c r="F431" s="112"/>
      <c r="G431" s="112"/>
      <c r="H431" s="113"/>
      <c r="I431" s="113"/>
      <c r="J431" s="113"/>
      <c r="K431" s="113"/>
      <c r="L431" s="113"/>
      <c r="M431" s="113"/>
      <c r="N431" s="113"/>
      <c r="O431" s="113"/>
    </row>
    <row r="432" spans="2:15">
      <c r="B432" s="112"/>
      <c r="C432" s="112"/>
      <c r="D432" s="112"/>
      <c r="E432" s="112"/>
      <c r="F432" s="112"/>
      <c r="G432" s="112"/>
      <c r="H432" s="113"/>
      <c r="I432" s="113"/>
      <c r="J432" s="113"/>
      <c r="K432" s="113"/>
      <c r="L432" s="113"/>
      <c r="M432" s="113"/>
      <c r="N432" s="113"/>
      <c r="O432" s="113"/>
    </row>
    <row r="433" spans="2:15">
      <c r="B433" s="112"/>
      <c r="C433" s="112"/>
      <c r="D433" s="112"/>
      <c r="E433" s="112"/>
      <c r="F433" s="112"/>
      <c r="G433" s="112"/>
      <c r="H433" s="113"/>
      <c r="I433" s="113"/>
      <c r="J433" s="113"/>
      <c r="K433" s="113"/>
      <c r="L433" s="113"/>
      <c r="M433" s="113"/>
      <c r="N433" s="113"/>
      <c r="O433" s="113"/>
    </row>
    <row r="434" spans="2:15">
      <c r="B434" s="112"/>
      <c r="C434" s="112"/>
      <c r="D434" s="112"/>
      <c r="E434" s="112"/>
      <c r="F434" s="112"/>
      <c r="G434" s="112"/>
      <c r="H434" s="113"/>
      <c r="I434" s="113"/>
      <c r="J434" s="113"/>
      <c r="K434" s="113"/>
      <c r="L434" s="113"/>
      <c r="M434" s="113"/>
      <c r="N434" s="113"/>
      <c r="O434" s="113"/>
    </row>
    <row r="435" spans="2:15">
      <c r="B435" s="112"/>
      <c r="C435" s="112"/>
      <c r="D435" s="112"/>
      <c r="E435" s="112"/>
      <c r="F435" s="112"/>
      <c r="G435" s="112"/>
      <c r="H435" s="113"/>
      <c r="I435" s="113"/>
      <c r="J435" s="113"/>
      <c r="K435" s="113"/>
      <c r="L435" s="113"/>
      <c r="M435" s="113"/>
      <c r="N435" s="113"/>
      <c r="O435" s="113"/>
    </row>
    <row r="436" spans="2:15">
      <c r="B436" s="112"/>
      <c r="C436" s="112"/>
      <c r="D436" s="112"/>
      <c r="E436" s="112"/>
      <c r="F436" s="112"/>
      <c r="G436" s="112"/>
      <c r="H436" s="113"/>
      <c r="I436" s="113"/>
      <c r="J436" s="113"/>
      <c r="K436" s="113"/>
      <c r="L436" s="113"/>
      <c r="M436" s="113"/>
      <c r="N436" s="113"/>
      <c r="O436" s="113"/>
    </row>
    <row r="437" spans="2:15">
      <c r="B437" s="112"/>
      <c r="C437" s="112"/>
      <c r="D437" s="112"/>
      <c r="E437" s="112"/>
      <c r="F437" s="112"/>
      <c r="G437" s="112"/>
      <c r="H437" s="113"/>
      <c r="I437" s="113"/>
      <c r="J437" s="113"/>
      <c r="K437" s="113"/>
      <c r="L437" s="113"/>
      <c r="M437" s="113"/>
      <c r="N437" s="113"/>
      <c r="O437" s="113"/>
    </row>
    <row r="438" spans="2:15">
      <c r="B438" s="112"/>
      <c r="C438" s="112"/>
      <c r="D438" s="112"/>
      <c r="E438" s="112"/>
      <c r="F438" s="112"/>
      <c r="G438" s="112"/>
      <c r="H438" s="113"/>
      <c r="I438" s="113"/>
      <c r="J438" s="113"/>
      <c r="K438" s="113"/>
      <c r="L438" s="113"/>
      <c r="M438" s="113"/>
      <c r="N438" s="113"/>
      <c r="O438" s="113"/>
    </row>
    <row r="439" spans="2:15">
      <c r="B439" s="112"/>
      <c r="C439" s="112"/>
      <c r="D439" s="112"/>
      <c r="E439" s="112"/>
      <c r="F439" s="112"/>
      <c r="G439" s="112"/>
      <c r="H439" s="113"/>
      <c r="I439" s="113"/>
      <c r="J439" s="113"/>
      <c r="K439" s="113"/>
      <c r="L439" s="113"/>
      <c r="M439" s="113"/>
      <c r="N439" s="113"/>
      <c r="O439" s="113"/>
    </row>
    <row r="440" spans="2:15">
      <c r="B440" s="112"/>
      <c r="C440" s="112"/>
      <c r="D440" s="112"/>
      <c r="E440" s="112"/>
      <c r="F440" s="112"/>
      <c r="G440" s="112"/>
      <c r="H440" s="113"/>
      <c r="I440" s="113"/>
      <c r="J440" s="113"/>
      <c r="K440" s="113"/>
      <c r="L440" s="113"/>
      <c r="M440" s="113"/>
      <c r="N440" s="113"/>
      <c r="O440" s="113"/>
    </row>
    <row r="441" spans="2:15">
      <c r="B441" s="112"/>
      <c r="C441" s="112"/>
      <c r="D441" s="112"/>
      <c r="E441" s="112"/>
      <c r="F441" s="112"/>
      <c r="G441" s="112"/>
      <c r="H441" s="113"/>
      <c r="I441" s="113"/>
      <c r="J441" s="113"/>
      <c r="K441" s="113"/>
      <c r="L441" s="113"/>
      <c r="M441" s="113"/>
      <c r="N441" s="113"/>
      <c r="O441" s="113"/>
    </row>
    <row r="442" spans="2:15">
      <c r="B442" s="112"/>
      <c r="C442" s="112"/>
      <c r="D442" s="112"/>
      <c r="E442" s="112"/>
      <c r="F442" s="112"/>
      <c r="G442" s="112"/>
      <c r="H442" s="113"/>
      <c r="I442" s="113"/>
      <c r="J442" s="113"/>
      <c r="K442" s="113"/>
      <c r="L442" s="113"/>
      <c r="M442" s="113"/>
      <c r="N442" s="113"/>
      <c r="O442" s="113"/>
    </row>
    <row r="443" spans="2:15">
      <c r="B443" s="112"/>
      <c r="C443" s="112"/>
      <c r="D443" s="112"/>
      <c r="E443" s="112"/>
      <c r="F443" s="112"/>
      <c r="G443" s="112"/>
      <c r="H443" s="113"/>
      <c r="I443" s="113"/>
      <c r="J443" s="113"/>
      <c r="K443" s="113"/>
      <c r="L443" s="113"/>
      <c r="M443" s="113"/>
      <c r="N443" s="113"/>
      <c r="O443" s="113"/>
    </row>
    <row r="444" spans="2:15">
      <c r="B444" s="112"/>
      <c r="C444" s="112"/>
      <c r="D444" s="112"/>
      <c r="E444" s="112"/>
      <c r="F444" s="112"/>
      <c r="G444" s="112"/>
      <c r="H444" s="113"/>
      <c r="I444" s="113"/>
      <c r="J444" s="113"/>
      <c r="K444" s="113"/>
      <c r="L444" s="113"/>
      <c r="M444" s="113"/>
      <c r="N444" s="113"/>
      <c r="O444" s="113"/>
    </row>
    <row r="445" spans="2:15">
      <c r="B445" s="112"/>
      <c r="C445" s="112"/>
      <c r="D445" s="112"/>
      <c r="E445" s="112"/>
      <c r="F445" s="112"/>
      <c r="G445" s="112"/>
      <c r="H445" s="113"/>
      <c r="I445" s="113"/>
      <c r="J445" s="113"/>
      <c r="K445" s="113"/>
      <c r="L445" s="113"/>
      <c r="M445" s="113"/>
      <c r="N445" s="113"/>
      <c r="O445" s="113"/>
    </row>
    <row r="446" spans="2:15">
      <c r="B446" s="112"/>
      <c r="C446" s="112"/>
      <c r="D446" s="112"/>
      <c r="E446" s="112"/>
      <c r="F446" s="112"/>
      <c r="G446" s="112"/>
      <c r="H446" s="113"/>
      <c r="I446" s="113"/>
      <c r="J446" s="113"/>
      <c r="K446" s="113"/>
      <c r="L446" s="113"/>
      <c r="M446" s="113"/>
      <c r="N446" s="113"/>
      <c r="O446" s="113"/>
    </row>
    <row r="447" spans="2:15">
      <c r="B447" s="112"/>
      <c r="C447" s="112"/>
      <c r="D447" s="112"/>
      <c r="E447" s="112"/>
      <c r="F447" s="112"/>
      <c r="G447" s="112"/>
      <c r="H447" s="113"/>
      <c r="I447" s="113"/>
      <c r="J447" s="113"/>
      <c r="K447" s="113"/>
      <c r="L447" s="113"/>
      <c r="M447" s="113"/>
      <c r="N447" s="113"/>
      <c r="O447" s="113"/>
    </row>
    <row r="448" spans="2:15">
      <c r="B448" s="112"/>
      <c r="C448" s="112"/>
      <c r="D448" s="112"/>
      <c r="E448" s="112"/>
      <c r="F448" s="112"/>
      <c r="G448" s="112"/>
      <c r="H448" s="113"/>
      <c r="I448" s="113"/>
      <c r="J448" s="113"/>
      <c r="K448" s="113"/>
      <c r="L448" s="113"/>
      <c r="M448" s="113"/>
      <c r="N448" s="113"/>
      <c r="O448" s="113"/>
    </row>
    <row r="449" spans="2:15">
      <c r="B449" s="112"/>
      <c r="C449" s="112"/>
      <c r="D449" s="112"/>
      <c r="E449" s="112"/>
      <c r="F449" s="112"/>
      <c r="G449" s="112"/>
      <c r="H449" s="113"/>
      <c r="I449" s="113"/>
      <c r="J449" s="113"/>
      <c r="K449" s="113"/>
      <c r="L449" s="113"/>
      <c r="M449" s="113"/>
      <c r="N449" s="113"/>
      <c r="O449" s="113"/>
    </row>
    <row r="450" spans="2:15">
      <c r="B450" s="112"/>
      <c r="C450" s="112"/>
      <c r="D450" s="112"/>
      <c r="E450" s="112"/>
      <c r="F450" s="112"/>
      <c r="G450" s="112"/>
      <c r="H450" s="113"/>
      <c r="I450" s="113"/>
      <c r="J450" s="113"/>
      <c r="K450" s="113"/>
      <c r="L450" s="113"/>
      <c r="M450" s="113"/>
      <c r="N450" s="113"/>
      <c r="O450" s="113"/>
    </row>
    <row r="451" spans="2:15">
      <c r="B451" s="112"/>
      <c r="C451" s="112"/>
      <c r="D451" s="112"/>
      <c r="E451" s="112"/>
      <c r="F451" s="112"/>
      <c r="G451" s="112"/>
      <c r="H451" s="113"/>
      <c r="I451" s="113"/>
      <c r="J451" s="113"/>
      <c r="K451" s="113"/>
      <c r="L451" s="113"/>
      <c r="M451" s="113"/>
      <c r="N451" s="113"/>
      <c r="O451" s="113"/>
    </row>
    <row r="452" spans="2:15">
      <c r="B452" s="112"/>
      <c r="C452" s="112"/>
      <c r="D452" s="112"/>
      <c r="E452" s="112"/>
      <c r="F452" s="112"/>
      <c r="G452" s="112"/>
      <c r="H452" s="113"/>
      <c r="I452" s="113"/>
      <c r="J452" s="113"/>
      <c r="K452" s="113"/>
      <c r="L452" s="113"/>
      <c r="M452" s="113"/>
      <c r="N452" s="113"/>
      <c r="O452" s="113"/>
    </row>
    <row r="453" spans="2:15">
      <c r="B453" s="112"/>
      <c r="C453" s="112"/>
      <c r="D453" s="112"/>
      <c r="E453" s="112"/>
      <c r="F453" s="112"/>
      <c r="G453" s="112"/>
      <c r="H453" s="113"/>
      <c r="I453" s="113"/>
      <c r="J453" s="113"/>
      <c r="K453" s="113"/>
      <c r="L453" s="113"/>
      <c r="M453" s="113"/>
      <c r="N453" s="113"/>
      <c r="O453" s="113"/>
    </row>
    <row r="454" spans="2:15">
      <c r="B454" s="112"/>
      <c r="C454" s="112"/>
      <c r="D454" s="112"/>
      <c r="E454" s="112"/>
      <c r="F454" s="112"/>
      <c r="G454" s="112"/>
      <c r="H454" s="113"/>
      <c r="I454" s="113"/>
      <c r="J454" s="113"/>
      <c r="K454" s="113"/>
      <c r="L454" s="113"/>
      <c r="M454" s="113"/>
      <c r="N454" s="113"/>
      <c r="O454" s="113"/>
    </row>
    <row r="455" spans="2:15">
      <c r="B455" s="112"/>
      <c r="C455" s="112"/>
      <c r="D455" s="112"/>
      <c r="E455" s="112"/>
      <c r="F455" s="112"/>
      <c r="G455" s="112"/>
      <c r="H455" s="113"/>
      <c r="I455" s="113"/>
      <c r="J455" s="113"/>
      <c r="K455" s="113"/>
      <c r="L455" s="113"/>
      <c r="M455" s="113"/>
      <c r="N455" s="113"/>
      <c r="O455" s="113"/>
    </row>
    <row r="456" spans="2:15">
      <c r="B456" s="112"/>
      <c r="C456" s="112"/>
      <c r="D456" s="112"/>
      <c r="E456" s="112"/>
      <c r="F456" s="112"/>
      <c r="G456" s="112"/>
      <c r="H456" s="113"/>
      <c r="I456" s="113"/>
      <c r="J456" s="113"/>
      <c r="K456" s="113"/>
      <c r="L456" s="113"/>
      <c r="M456" s="113"/>
      <c r="N456" s="113"/>
      <c r="O456" s="113"/>
    </row>
    <row r="457" spans="2:15">
      <c r="B457" s="112"/>
      <c r="C457" s="112"/>
      <c r="D457" s="112"/>
      <c r="E457" s="112"/>
      <c r="F457" s="112"/>
      <c r="G457" s="112"/>
      <c r="H457" s="113"/>
      <c r="I457" s="113"/>
      <c r="J457" s="113"/>
      <c r="K457" s="113"/>
      <c r="L457" s="113"/>
      <c r="M457" s="113"/>
      <c r="N457" s="113"/>
      <c r="O457" s="113"/>
    </row>
    <row r="458" spans="2:15">
      <c r="B458" s="112"/>
      <c r="C458" s="112"/>
      <c r="D458" s="112"/>
      <c r="E458" s="112"/>
      <c r="F458" s="112"/>
      <c r="G458" s="112"/>
      <c r="H458" s="113"/>
      <c r="I458" s="113"/>
      <c r="J458" s="113"/>
      <c r="K458" s="113"/>
      <c r="L458" s="113"/>
      <c r="M458" s="113"/>
      <c r="N458" s="113"/>
      <c r="O458" s="113"/>
    </row>
    <row r="459" spans="2:15">
      <c r="B459" s="112"/>
      <c r="C459" s="112"/>
      <c r="D459" s="112"/>
      <c r="E459" s="112"/>
      <c r="F459" s="112"/>
      <c r="G459" s="112"/>
      <c r="H459" s="113"/>
      <c r="I459" s="113"/>
      <c r="J459" s="113"/>
      <c r="K459" s="113"/>
      <c r="L459" s="113"/>
      <c r="M459" s="113"/>
      <c r="N459" s="113"/>
      <c r="O459" s="113"/>
    </row>
    <row r="460" spans="2:15">
      <c r="B460" s="112"/>
      <c r="C460" s="112"/>
      <c r="D460" s="112"/>
      <c r="E460" s="112"/>
      <c r="F460" s="112"/>
      <c r="G460" s="112"/>
      <c r="H460" s="113"/>
      <c r="I460" s="113"/>
      <c r="J460" s="113"/>
      <c r="K460" s="113"/>
      <c r="L460" s="113"/>
      <c r="M460" s="113"/>
      <c r="N460" s="113"/>
      <c r="O460" s="113"/>
    </row>
    <row r="461" spans="2:15">
      <c r="B461" s="112"/>
      <c r="C461" s="112"/>
      <c r="D461" s="112"/>
      <c r="E461" s="112"/>
      <c r="F461" s="112"/>
      <c r="G461" s="112"/>
      <c r="H461" s="113"/>
      <c r="I461" s="113"/>
      <c r="J461" s="113"/>
      <c r="K461" s="113"/>
      <c r="L461" s="113"/>
      <c r="M461" s="113"/>
      <c r="N461" s="113"/>
      <c r="O461" s="113"/>
    </row>
    <row r="462" spans="2:15">
      <c r="B462" s="112"/>
      <c r="C462" s="112"/>
      <c r="D462" s="112"/>
      <c r="E462" s="112"/>
      <c r="F462" s="112"/>
      <c r="G462" s="112"/>
      <c r="H462" s="113"/>
      <c r="I462" s="113"/>
      <c r="J462" s="113"/>
      <c r="K462" s="113"/>
      <c r="L462" s="113"/>
      <c r="M462" s="113"/>
      <c r="N462" s="113"/>
      <c r="O462" s="113"/>
    </row>
    <row r="463" spans="2:15">
      <c r="B463" s="112"/>
      <c r="C463" s="112"/>
      <c r="D463" s="112"/>
      <c r="E463" s="112"/>
      <c r="F463" s="112"/>
      <c r="G463" s="112"/>
      <c r="H463" s="113"/>
      <c r="I463" s="113"/>
      <c r="J463" s="113"/>
      <c r="K463" s="113"/>
      <c r="L463" s="113"/>
      <c r="M463" s="113"/>
      <c r="N463" s="113"/>
      <c r="O463" s="113"/>
    </row>
    <row r="464" spans="2:15">
      <c r="B464" s="112"/>
      <c r="C464" s="112"/>
      <c r="D464" s="112"/>
      <c r="E464" s="112"/>
      <c r="F464" s="112"/>
      <c r="G464" s="112"/>
      <c r="H464" s="113"/>
      <c r="I464" s="113"/>
      <c r="J464" s="113"/>
      <c r="K464" s="113"/>
      <c r="L464" s="113"/>
      <c r="M464" s="113"/>
      <c r="N464" s="113"/>
      <c r="O464" s="113"/>
    </row>
    <row r="465" spans="2:15">
      <c r="B465" s="112"/>
      <c r="C465" s="112"/>
      <c r="D465" s="112"/>
      <c r="E465" s="112"/>
      <c r="F465" s="112"/>
      <c r="G465" s="112"/>
      <c r="H465" s="113"/>
      <c r="I465" s="113"/>
      <c r="J465" s="113"/>
      <c r="K465" s="113"/>
      <c r="L465" s="113"/>
      <c r="M465" s="113"/>
      <c r="N465" s="113"/>
      <c r="O465" s="113"/>
    </row>
    <row r="466" spans="2:15">
      <c r="B466" s="112"/>
      <c r="C466" s="112"/>
      <c r="D466" s="112"/>
      <c r="E466" s="112"/>
      <c r="F466" s="112"/>
      <c r="G466" s="112"/>
      <c r="H466" s="113"/>
      <c r="I466" s="113"/>
      <c r="J466" s="113"/>
      <c r="K466" s="113"/>
      <c r="L466" s="113"/>
      <c r="M466" s="113"/>
      <c r="N466" s="113"/>
      <c r="O466" s="113"/>
    </row>
    <row r="467" spans="2:15">
      <c r="B467" s="112"/>
      <c r="C467" s="112"/>
      <c r="D467" s="112"/>
      <c r="E467" s="112"/>
      <c r="F467" s="112"/>
      <c r="G467" s="112"/>
      <c r="H467" s="113"/>
      <c r="I467" s="113"/>
      <c r="J467" s="113"/>
      <c r="K467" s="113"/>
      <c r="L467" s="113"/>
      <c r="M467" s="113"/>
      <c r="N467" s="113"/>
      <c r="O467" s="113"/>
    </row>
    <row r="468" spans="2:15">
      <c r="B468" s="112"/>
      <c r="C468" s="112"/>
      <c r="D468" s="112"/>
      <c r="E468" s="112"/>
      <c r="F468" s="112"/>
      <c r="G468" s="112"/>
      <c r="H468" s="113"/>
      <c r="I468" s="113"/>
      <c r="J468" s="113"/>
      <c r="K468" s="113"/>
      <c r="L468" s="113"/>
      <c r="M468" s="113"/>
      <c r="N468" s="113"/>
      <c r="O468" s="113"/>
    </row>
    <row r="469" spans="2:15">
      <c r="B469" s="112"/>
      <c r="C469" s="112"/>
      <c r="D469" s="112"/>
      <c r="E469" s="112"/>
      <c r="F469" s="112"/>
      <c r="G469" s="112"/>
      <c r="H469" s="113"/>
      <c r="I469" s="113"/>
      <c r="J469" s="113"/>
      <c r="K469" s="113"/>
      <c r="L469" s="113"/>
      <c r="M469" s="113"/>
      <c r="N469" s="113"/>
      <c r="O469" s="113"/>
    </row>
    <row r="470" spans="2:15">
      <c r="B470" s="112"/>
      <c r="C470" s="112"/>
      <c r="D470" s="112"/>
      <c r="E470" s="112"/>
      <c r="F470" s="112"/>
      <c r="G470" s="112"/>
      <c r="H470" s="113"/>
      <c r="I470" s="113"/>
      <c r="J470" s="113"/>
      <c r="K470" s="113"/>
      <c r="L470" s="113"/>
      <c r="M470" s="113"/>
      <c r="N470" s="113"/>
      <c r="O470" s="113"/>
    </row>
    <row r="471" spans="2:15">
      <c r="B471" s="112"/>
      <c r="C471" s="112"/>
      <c r="D471" s="112"/>
      <c r="E471" s="112"/>
      <c r="F471" s="112"/>
      <c r="G471" s="112"/>
      <c r="H471" s="113"/>
      <c r="I471" s="113"/>
      <c r="J471" s="113"/>
      <c r="K471" s="113"/>
      <c r="L471" s="113"/>
      <c r="M471" s="113"/>
      <c r="N471" s="113"/>
      <c r="O471" s="113"/>
    </row>
    <row r="472" spans="2:15">
      <c r="B472" s="112"/>
      <c r="C472" s="112"/>
      <c r="D472" s="112"/>
      <c r="E472" s="112"/>
      <c r="F472" s="112"/>
      <c r="G472" s="112"/>
      <c r="H472" s="113"/>
      <c r="I472" s="113"/>
      <c r="J472" s="113"/>
      <c r="K472" s="113"/>
      <c r="L472" s="113"/>
      <c r="M472" s="113"/>
      <c r="N472" s="113"/>
      <c r="O472" s="113"/>
    </row>
    <row r="473" spans="2:15">
      <c r="B473" s="112"/>
      <c r="C473" s="112"/>
      <c r="D473" s="112"/>
      <c r="E473" s="112"/>
      <c r="F473" s="112"/>
      <c r="G473" s="112"/>
      <c r="H473" s="113"/>
      <c r="I473" s="113"/>
      <c r="J473" s="113"/>
      <c r="K473" s="113"/>
      <c r="L473" s="113"/>
      <c r="M473" s="113"/>
      <c r="N473" s="113"/>
      <c r="O473" s="113"/>
    </row>
    <row r="474" spans="2:15">
      <c r="B474" s="112"/>
      <c r="C474" s="112"/>
      <c r="D474" s="112"/>
      <c r="E474" s="112"/>
      <c r="F474" s="112"/>
      <c r="G474" s="112"/>
      <c r="H474" s="113"/>
      <c r="I474" s="113"/>
      <c r="J474" s="113"/>
      <c r="K474" s="113"/>
      <c r="L474" s="113"/>
      <c r="M474" s="113"/>
      <c r="N474" s="113"/>
      <c r="O474" s="113"/>
    </row>
    <row r="475" spans="2:15">
      <c r="B475" s="112"/>
      <c r="C475" s="112"/>
      <c r="D475" s="112"/>
      <c r="E475" s="112"/>
      <c r="F475" s="112"/>
      <c r="G475" s="112"/>
      <c r="H475" s="113"/>
      <c r="I475" s="113"/>
      <c r="J475" s="113"/>
      <c r="K475" s="113"/>
      <c r="L475" s="113"/>
      <c r="M475" s="113"/>
      <c r="N475" s="113"/>
      <c r="O475" s="113"/>
    </row>
    <row r="476" spans="2:15">
      <c r="B476" s="112"/>
      <c r="C476" s="112"/>
      <c r="D476" s="112"/>
      <c r="E476" s="112"/>
      <c r="F476" s="112"/>
      <c r="G476" s="112"/>
      <c r="H476" s="113"/>
      <c r="I476" s="113"/>
      <c r="J476" s="113"/>
      <c r="K476" s="113"/>
      <c r="L476" s="113"/>
      <c r="M476" s="113"/>
      <c r="N476" s="113"/>
      <c r="O476" s="113"/>
    </row>
    <row r="477" spans="2:15">
      <c r="B477" s="112"/>
      <c r="C477" s="112"/>
      <c r="D477" s="112"/>
      <c r="E477" s="112"/>
      <c r="F477" s="112"/>
      <c r="G477" s="112"/>
      <c r="H477" s="113"/>
      <c r="I477" s="113"/>
      <c r="J477" s="113"/>
      <c r="K477" s="113"/>
      <c r="L477" s="113"/>
      <c r="M477" s="113"/>
      <c r="N477" s="113"/>
      <c r="O477" s="113"/>
    </row>
    <row r="478" spans="2:15">
      <c r="B478" s="112"/>
      <c r="C478" s="112"/>
      <c r="D478" s="112"/>
      <c r="E478" s="112"/>
      <c r="F478" s="112"/>
      <c r="G478" s="112"/>
      <c r="H478" s="113"/>
      <c r="I478" s="113"/>
      <c r="J478" s="113"/>
      <c r="K478" s="113"/>
      <c r="L478" s="113"/>
      <c r="M478" s="113"/>
      <c r="N478" s="113"/>
      <c r="O478" s="113"/>
    </row>
    <row r="479" spans="2:15">
      <c r="B479" s="112"/>
      <c r="C479" s="112"/>
      <c r="D479" s="112"/>
      <c r="E479" s="112"/>
      <c r="F479" s="112"/>
      <c r="G479" s="112"/>
      <c r="H479" s="113"/>
      <c r="I479" s="113"/>
      <c r="J479" s="113"/>
      <c r="K479" s="113"/>
      <c r="L479" s="113"/>
      <c r="M479" s="113"/>
      <c r="N479" s="113"/>
      <c r="O479" s="113"/>
    </row>
    <row r="480" spans="2:15">
      <c r="B480" s="112"/>
      <c r="C480" s="112"/>
      <c r="D480" s="112"/>
      <c r="E480" s="112"/>
      <c r="F480" s="112"/>
      <c r="G480" s="112"/>
      <c r="H480" s="113"/>
      <c r="I480" s="113"/>
      <c r="J480" s="113"/>
      <c r="K480" s="113"/>
      <c r="L480" s="113"/>
      <c r="M480" s="113"/>
      <c r="N480" s="113"/>
      <c r="O480" s="113"/>
    </row>
    <row r="481" spans="2:15">
      <c r="B481" s="112"/>
      <c r="C481" s="112"/>
      <c r="D481" s="112"/>
      <c r="E481" s="112"/>
      <c r="F481" s="112"/>
      <c r="G481" s="112"/>
      <c r="H481" s="113"/>
      <c r="I481" s="113"/>
      <c r="J481" s="113"/>
      <c r="K481" s="113"/>
      <c r="L481" s="113"/>
      <c r="M481" s="113"/>
      <c r="N481" s="113"/>
      <c r="O481" s="113"/>
    </row>
    <row r="482" spans="2:15">
      <c r="B482" s="112"/>
      <c r="C482" s="112"/>
      <c r="D482" s="112"/>
      <c r="E482" s="112"/>
      <c r="F482" s="112"/>
      <c r="G482" s="112"/>
      <c r="H482" s="113"/>
      <c r="I482" s="113"/>
      <c r="J482" s="113"/>
      <c r="K482" s="113"/>
      <c r="L482" s="113"/>
      <c r="M482" s="113"/>
      <c r="N482" s="113"/>
      <c r="O482" s="113"/>
    </row>
    <row r="483" spans="2:15">
      <c r="B483" s="112"/>
      <c r="C483" s="112"/>
      <c r="D483" s="112"/>
      <c r="E483" s="112"/>
      <c r="F483" s="112"/>
      <c r="G483" s="112"/>
      <c r="H483" s="113"/>
      <c r="I483" s="113"/>
      <c r="J483" s="113"/>
      <c r="K483" s="113"/>
      <c r="L483" s="113"/>
      <c r="M483" s="113"/>
      <c r="N483" s="113"/>
      <c r="O483" s="113"/>
    </row>
    <row r="484" spans="2:15">
      <c r="B484" s="112"/>
      <c r="C484" s="112"/>
      <c r="D484" s="112"/>
      <c r="E484" s="112"/>
      <c r="F484" s="112"/>
      <c r="G484" s="112"/>
      <c r="H484" s="113"/>
      <c r="I484" s="113"/>
      <c r="J484" s="113"/>
      <c r="K484" s="113"/>
      <c r="L484" s="113"/>
      <c r="M484" s="113"/>
      <c r="N484" s="113"/>
      <c r="O484" s="113"/>
    </row>
    <row r="485" spans="2:15">
      <c r="B485" s="112"/>
      <c r="C485" s="112"/>
      <c r="D485" s="112"/>
      <c r="E485" s="112"/>
      <c r="F485" s="112"/>
      <c r="G485" s="112"/>
      <c r="H485" s="113"/>
      <c r="I485" s="113"/>
      <c r="J485" s="113"/>
      <c r="K485" s="113"/>
      <c r="L485" s="113"/>
      <c r="M485" s="113"/>
      <c r="N485" s="113"/>
      <c r="O485" s="113"/>
    </row>
    <row r="486" spans="2:15">
      <c r="B486" s="112"/>
      <c r="C486" s="112"/>
      <c r="D486" s="112"/>
      <c r="E486" s="112"/>
      <c r="F486" s="112"/>
      <c r="G486" s="112"/>
      <c r="H486" s="113"/>
      <c r="I486" s="113"/>
      <c r="J486" s="113"/>
      <c r="K486" s="113"/>
      <c r="L486" s="113"/>
      <c r="M486" s="113"/>
      <c r="N486" s="113"/>
      <c r="O486" s="113"/>
    </row>
    <row r="487" spans="2:15">
      <c r="B487" s="112"/>
      <c r="C487" s="112"/>
      <c r="D487" s="112"/>
      <c r="E487" s="112"/>
      <c r="F487" s="112"/>
      <c r="G487" s="112"/>
      <c r="H487" s="113"/>
      <c r="I487" s="113"/>
      <c r="J487" s="113"/>
      <c r="K487" s="113"/>
      <c r="L487" s="113"/>
      <c r="M487" s="113"/>
      <c r="N487" s="113"/>
      <c r="O487" s="113"/>
    </row>
    <row r="488" spans="2:15">
      <c r="B488" s="112"/>
      <c r="C488" s="112"/>
      <c r="D488" s="112"/>
      <c r="E488" s="112"/>
      <c r="F488" s="112"/>
      <c r="G488" s="112"/>
      <c r="H488" s="113"/>
      <c r="I488" s="113"/>
      <c r="J488" s="113"/>
      <c r="K488" s="113"/>
      <c r="L488" s="113"/>
      <c r="M488" s="113"/>
      <c r="N488" s="113"/>
      <c r="O488" s="113"/>
    </row>
    <row r="489" spans="2:15">
      <c r="B489" s="112"/>
      <c r="C489" s="112"/>
      <c r="D489" s="112"/>
      <c r="E489" s="112"/>
      <c r="F489" s="112"/>
      <c r="G489" s="112"/>
      <c r="H489" s="113"/>
      <c r="I489" s="113"/>
      <c r="J489" s="113"/>
      <c r="K489" s="113"/>
      <c r="L489" s="113"/>
      <c r="M489" s="113"/>
      <c r="N489" s="113"/>
      <c r="O489" s="113"/>
    </row>
    <row r="490" spans="2:15">
      <c r="B490" s="112"/>
      <c r="C490" s="112"/>
      <c r="D490" s="112"/>
      <c r="E490" s="112"/>
      <c r="F490" s="112"/>
      <c r="G490" s="112"/>
      <c r="H490" s="113"/>
      <c r="I490" s="113"/>
      <c r="J490" s="113"/>
      <c r="K490" s="113"/>
      <c r="L490" s="113"/>
      <c r="M490" s="113"/>
      <c r="N490" s="113"/>
      <c r="O490" s="113"/>
    </row>
    <row r="491" spans="2:15">
      <c r="B491" s="112"/>
      <c r="C491" s="112"/>
      <c r="D491" s="112"/>
      <c r="E491" s="112"/>
      <c r="F491" s="112"/>
      <c r="G491" s="112"/>
      <c r="H491" s="113"/>
      <c r="I491" s="113"/>
      <c r="J491" s="113"/>
      <c r="K491" s="113"/>
      <c r="L491" s="113"/>
      <c r="M491" s="113"/>
      <c r="N491" s="113"/>
      <c r="O491" s="113"/>
    </row>
    <row r="492" spans="2:15">
      <c r="B492" s="112"/>
      <c r="C492" s="112"/>
      <c r="D492" s="112"/>
      <c r="E492" s="112"/>
      <c r="F492" s="112"/>
      <c r="G492" s="112"/>
      <c r="H492" s="113"/>
      <c r="I492" s="113"/>
      <c r="J492" s="113"/>
      <c r="K492" s="113"/>
      <c r="L492" s="113"/>
      <c r="M492" s="113"/>
      <c r="N492" s="113"/>
      <c r="O492" s="113"/>
    </row>
    <row r="493" spans="2:15">
      <c r="B493" s="112"/>
      <c r="C493" s="112"/>
      <c r="D493" s="112"/>
      <c r="E493" s="112"/>
      <c r="F493" s="112"/>
      <c r="G493" s="112"/>
      <c r="H493" s="113"/>
      <c r="I493" s="113"/>
      <c r="J493" s="113"/>
      <c r="K493" s="113"/>
      <c r="L493" s="113"/>
      <c r="M493" s="113"/>
      <c r="N493" s="113"/>
      <c r="O493" s="113"/>
    </row>
    <row r="494" spans="2:15">
      <c r="B494" s="112"/>
      <c r="C494" s="112"/>
      <c r="D494" s="112"/>
      <c r="E494" s="112"/>
      <c r="F494" s="112"/>
      <c r="G494" s="112"/>
      <c r="H494" s="113"/>
      <c r="I494" s="113"/>
      <c r="J494" s="113"/>
      <c r="K494" s="113"/>
      <c r="L494" s="113"/>
      <c r="M494" s="113"/>
      <c r="N494" s="113"/>
      <c r="O494" s="113"/>
    </row>
    <row r="495" spans="2:15">
      <c r="B495" s="112"/>
      <c r="C495" s="112"/>
      <c r="D495" s="112"/>
      <c r="E495" s="112"/>
      <c r="F495" s="112"/>
      <c r="G495" s="112"/>
      <c r="H495" s="113"/>
      <c r="I495" s="113"/>
      <c r="J495" s="113"/>
      <c r="K495" s="113"/>
      <c r="L495" s="113"/>
      <c r="M495" s="113"/>
      <c r="N495" s="113"/>
      <c r="O495" s="113"/>
    </row>
    <row r="496" spans="2:15">
      <c r="B496" s="112"/>
      <c r="C496" s="112"/>
      <c r="D496" s="112"/>
      <c r="E496" s="112"/>
      <c r="F496" s="112"/>
      <c r="G496" s="112"/>
      <c r="H496" s="113"/>
      <c r="I496" s="113"/>
      <c r="J496" s="113"/>
      <c r="K496" s="113"/>
      <c r="L496" s="113"/>
      <c r="M496" s="113"/>
      <c r="N496" s="113"/>
      <c r="O496" s="113"/>
    </row>
    <row r="497" spans="2:15">
      <c r="B497" s="112"/>
      <c r="C497" s="112"/>
      <c r="D497" s="112"/>
      <c r="E497" s="112"/>
      <c r="F497" s="112"/>
      <c r="G497" s="112"/>
      <c r="H497" s="113"/>
      <c r="I497" s="113"/>
      <c r="J497" s="113"/>
      <c r="K497" s="113"/>
      <c r="L497" s="113"/>
      <c r="M497" s="113"/>
      <c r="N497" s="113"/>
      <c r="O497" s="113"/>
    </row>
    <row r="498" spans="2:15">
      <c r="B498" s="112"/>
      <c r="C498" s="112"/>
      <c r="D498" s="112"/>
      <c r="E498" s="112"/>
      <c r="F498" s="112"/>
      <c r="G498" s="112"/>
      <c r="H498" s="113"/>
      <c r="I498" s="113"/>
      <c r="J498" s="113"/>
      <c r="K498" s="113"/>
      <c r="L498" s="113"/>
      <c r="M498" s="113"/>
      <c r="N498" s="113"/>
      <c r="O498" s="113"/>
    </row>
    <row r="499" spans="2:15">
      <c r="B499" s="112"/>
      <c r="C499" s="112"/>
      <c r="D499" s="112"/>
      <c r="E499" s="112"/>
      <c r="F499" s="112"/>
      <c r="G499" s="112"/>
      <c r="H499" s="113"/>
      <c r="I499" s="113"/>
      <c r="J499" s="113"/>
      <c r="K499" s="113"/>
      <c r="L499" s="113"/>
      <c r="M499" s="113"/>
      <c r="N499" s="113"/>
      <c r="O499" s="113"/>
    </row>
    <row r="500" spans="2:15">
      <c r="B500" s="112"/>
      <c r="C500" s="112"/>
      <c r="D500" s="112"/>
      <c r="E500" s="112"/>
      <c r="F500" s="112"/>
      <c r="G500" s="112"/>
      <c r="H500" s="113"/>
      <c r="I500" s="113"/>
      <c r="J500" s="113"/>
      <c r="K500" s="113"/>
      <c r="L500" s="113"/>
      <c r="M500" s="113"/>
      <c r="N500" s="113"/>
      <c r="O500" s="113"/>
    </row>
  </sheetData>
  <sheetProtection sheet="1" objects="1" scenarios="1"/>
  <mergeCells count="2">
    <mergeCell ref="B6:O6"/>
    <mergeCell ref="B7:O7"/>
  </mergeCells>
  <phoneticPr fontId="5" type="noConversion"/>
  <dataValidations count="4">
    <dataValidation allowBlank="1" showInputMessage="1" showErrorMessage="1" sqref="A1 B34 K9 B36:I36 B266 B268"/>
    <dataValidation type="list" allowBlank="1" showInputMessage="1" showErrorMessage="1" sqref="H12:H35 H37:H356">
      <formula1>#REF!</formula1>
    </dataValidation>
    <dataValidation type="list" allowBlank="1" showInputMessage="1" showErrorMessage="1" sqref="E12:E35 E37:E356">
      <formula1>#REF!</formula1>
    </dataValidation>
    <dataValidation type="list" allowBlank="1" showInputMessage="1" showErrorMessage="1" sqref="G12:G35 G37:G362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N573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6" style="2" bestFit="1" customWidth="1"/>
    <col min="3" max="3" width="50.42578125" style="2" bestFit="1" customWidth="1"/>
    <col min="4" max="4" width="9.7109375" style="2" bestFit="1" customWidth="1"/>
    <col min="5" max="5" width="11.28515625" style="2" bestFit="1" customWidth="1"/>
    <col min="6" max="6" width="5.28515625" style="2" bestFit="1" customWidth="1"/>
    <col min="7" max="7" width="12.28515625" style="2" bestFit="1" customWidth="1"/>
    <col min="8" max="8" width="11.28515625" style="1" bestFit="1" customWidth="1"/>
    <col min="9" max="9" width="11.85546875" style="1" bestFit="1" customWidth="1"/>
    <col min="10" max="10" width="8.28515625" style="1" bestFit="1" customWidth="1"/>
    <col min="11" max="11" width="10.140625" style="1" bestFit="1" customWidth="1"/>
    <col min="12" max="12" width="11.28515625" style="1" bestFit="1" customWidth="1"/>
    <col min="13" max="13" width="11.85546875" style="1" bestFit="1" customWidth="1"/>
    <col min="14" max="14" width="11.5703125" style="1" customWidth="1"/>
    <col min="15" max="16384" width="9.140625" style="1"/>
  </cols>
  <sheetData>
    <row r="1" spans="2:14">
      <c r="B1" s="46" t="s">
        <v>142</v>
      </c>
      <c r="C1" s="67" t="s" vm="1">
        <v>225</v>
      </c>
    </row>
    <row r="2" spans="2:14">
      <c r="B2" s="46" t="s">
        <v>141</v>
      </c>
      <c r="C2" s="67" t="s">
        <v>226</v>
      </c>
    </row>
    <row r="3" spans="2:14">
      <c r="B3" s="46" t="s">
        <v>143</v>
      </c>
      <c r="C3" s="67" t="s">
        <v>227</v>
      </c>
    </row>
    <row r="4" spans="2:14">
      <c r="B4" s="46" t="s">
        <v>144</v>
      </c>
      <c r="C4" s="67">
        <v>2145</v>
      </c>
    </row>
    <row r="6" spans="2:14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</row>
    <row r="7" spans="2:14" ht="26.25" customHeight="1">
      <c r="B7" s="127" t="s">
        <v>223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</row>
    <row r="8" spans="2:14" s="3" customFormat="1" ht="74.25" customHeight="1">
      <c r="B8" s="21" t="s">
        <v>111</v>
      </c>
      <c r="C8" s="29" t="s">
        <v>44</v>
      </c>
      <c r="D8" s="29" t="s">
        <v>115</v>
      </c>
      <c r="E8" s="29" t="s">
        <v>113</v>
      </c>
      <c r="F8" s="29" t="s">
        <v>65</v>
      </c>
      <c r="G8" s="29" t="s">
        <v>99</v>
      </c>
      <c r="H8" s="29" t="s">
        <v>201</v>
      </c>
      <c r="I8" s="29" t="s">
        <v>200</v>
      </c>
      <c r="J8" s="29" t="s">
        <v>215</v>
      </c>
      <c r="K8" s="29" t="s">
        <v>61</v>
      </c>
      <c r="L8" s="29" t="s">
        <v>58</v>
      </c>
      <c r="M8" s="29" t="s">
        <v>145</v>
      </c>
      <c r="N8" s="13" t="s">
        <v>147</v>
      </c>
    </row>
    <row r="9" spans="2:14" s="3" customFormat="1" ht="26.25" customHeight="1">
      <c r="B9" s="14"/>
      <c r="C9" s="15"/>
      <c r="D9" s="15"/>
      <c r="E9" s="15"/>
      <c r="F9" s="15"/>
      <c r="G9" s="15"/>
      <c r="H9" s="31" t="s">
        <v>208</v>
      </c>
      <c r="I9" s="31"/>
      <c r="J9" s="15" t="s">
        <v>204</v>
      </c>
      <c r="K9" s="15" t="s">
        <v>204</v>
      </c>
      <c r="L9" s="15" t="s">
        <v>19</v>
      </c>
      <c r="M9" s="15" t="s">
        <v>19</v>
      </c>
      <c r="N9" s="16" t="s">
        <v>19</v>
      </c>
    </row>
    <row r="10" spans="2:14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9" t="s">
        <v>11</v>
      </c>
    </row>
    <row r="11" spans="2:14" s="4" customFormat="1" ht="18" customHeight="1">
      <c r="B11" s="68" t="s">
        <v>218</v>
      </c>
      <c r="C11" s="69"/>
      <c r="D11" s="69"/>
      <c r="E11" s="69"/>
      <c r="F11" s="69"/>
      <c r="G11" s="69"/>
      <c r="H11" s="77"/>
      <c r="I11" s="79"/>
      <c r="J11" s="69"/>
      <c r="K11" s="77">
        <v>91018.350270065042</v>
      </c>
      <c r="L11" s="69"/>
      <c r="M11" s="78">
        <f>K11/$K$11</f>
        <v>1</v>
      </c>
      <c r="N11" s="78">
        <f>K11/'סכום נכסי הקרן'!$C$42</f>
        <v>0.12513719743141585</v>
      </c>
    </row>
    <row r="12" spans="2:14">
      <c r="B12" s="70" t="s">
        <v>195</v>
      </c>
      <c r="C12" s="71"/>
      <c r="D12" s="71"/>
      <c r="E12" s="71"/>
      <c r="F12" s="71"/>
      <c r="G12" s="71"/>
      <c r="H12" s="80"/>
      <c r="I12" s="82"/>
      <c r="J12" s="71"/>
      <c r="K12" s="80">
        <v>10028.673061861005</v>
      </c>
      <c r="L12" s="71"/>
      <c r="M12" s="81">
        <f t="shared" ref="M12:M23" si="0">K12/$K$11</f>
        <v>0.11018297993870944</v>
      </c>
      <c r="N12" s="81">
        <f>K12/'סכום נכסי הקרן'!$C$42</f>
        <v>1.3787989314172015E-2</v>
      </c>
    </row>
    <row r="13" spans="2:14">
      <c r="B13" s="89" t="s">
        <v>219</v>
      </c>
      <c r="C13" s="71"/>
      <c r="D13" s="71"/>
      <c r="E13" s="71"/>
      <c r="F13" s="71"/>
      <c r="G13" s="71"/>
      <c r="H13" s="80"/>
      <c r="I13" s="82"/>
      <c r="J13" s="71"/>
      <c r="K13" s="80">
        <v>5623.3212381450012</v>
      </c>
      <c r="L13" s="71"/>
      <c r="M13" s="81">
        <f t="shared" si="0"/>
        <v>6.1782280402355866E-2</v>
      </c>
      <c r="N13" s="81">
        <f>K13/'סכום נכסי הקרן'!$C$42</f>
        <v>7.7312614204727006E-3</v>
      </c>
    </row>
    <row r="14" spans="2:14">
      <c r="B14" s="76" t="s">
        <v>1708</v>
      </c>
      <c r="C14" s="73" t="s">
        <v>1709</v>
      </c>
      <c r="D14" s="86" t="s">
        <v>116</v>
      </c>
      <c r="E14" s="73" t="s">
        <v>1710</v>
      </c>
      <c r="F14" s="86" t="s">
        <v>1711</v>
      </c>
      <c r="G14" s="86" t="s">
        <v>129</v>
      </c>
      <c r="H14" s="83">
        <v>54862.125750000014</v>
      </c>
      <c r="I14" s="85">
        <v>1328</v>
      </c>
      <c r="J14" s="73"/>
      <c r="K14" s="83">
        <v>728.56902996000008</v>
      </c>
      <c r="L14" s="84">
        <v>7.0609958303127502E-4</v>
      </c>
      <c r="M14" s="84">
        <f t="shared" si="0"/>
        <v>8.0046389304818961E-3</v>
      </c>
      <c r="N14" s="84">
        <f>K14/'סכום נכסי הקרן'!$C$42</f>
        <v>1.0016780822109106E-3</v>
      </c>
    </row>
    <row r="15" spans="2:14">
      <c r="B15" s="76" t="s">
        <v>1712</v>
      </c>
      <c r="C15" s="73" t="s">
        <v>1713</v>
      </c>
      <c r="D15" s="86" t="s">
        <v>116</v>
      </c>
      <c r="E15" s="73" t="s">
        <v>1710</v>
      </c>
      <c r="F15" s="86" t="s">
        <v>1711</v>
      </c>
      <c r="G15" s="86" t="s">
        <v>129</v>
      </c>
      <c r="H15" s="83">
        <v>20259.470818000005</v>
      </c>
      <c r="I15" s="85">
        <v>1554</v>
      </c>
      <c r="J15" s="73"/>
      <c r="K15" s="83">
        <v>314.83217650500006</v>
      </c>
      <c r="L15" s="84">
        <v>4.3801751506129929E-4</v>
      </c>
      <c r="M15" s="84">
        <f t="shared" si="0"/>
        <v>3.4589967360520815E-3</v>
      </c>
      <c r="N15" s="84">
        <f>K15/'סכום נכסי הקרן'!$C$42</f>
        <v>4.3284915747397235E-4</v>
      </c>
    </row>
    <row r="16" spans="2:14">
      <c r="B16" s="76" t="s">
        <v>1714</v>
      </c>
      <c r="C16" s="73" t="s">
        <v>1715</v>
      </c>
      <c r="D16" s="86" t="s">
        <v>116</v>
      </c>
      <c r="E16" s="73" t="s">
        <v>1716</v>
      </c>
      <c r="F16" s="86" t="s">
        <v>1711</v>
      </c>
      <c r="G16" s="86" t="s">
        <v>129</v>
      </c>
      <c r="H16" s="83">
        <v>29.958840000000006</v>
      </c>
      <c r="I16" s="85">
        <v>1309</v>
      </c>
      <c r="J16" s="73"/>
      <c r="K16" s="83">
        <v>0.39216121600000009</v>
      </c>
      <c r="L16" s="84">
        <v>6.0662739769853349E-5</v>
      </c>
      <c r="M16" s="84">
        <f t="shared" si="0"/>
        <v>4.3085950782056493E-6</v>
      </c>
      <c r="N16" s="84">
        <f>K16/'סכום נכסי הקרן'!$C$42</f>
        <v>5.3916551295344697E-7</v>
      </c>
    </row>
    <row r="17" spans="2:14">
      <c r="B17" s="76" t="s">
        <v>1717</v>
      </c>
      <c r="C17" s="73" t="s">
        <v>1718</v>
      </c>
      <c r="D17" s="86" t="s">
        <v>116</v>
      </c>
      <c r="E17" s="73" t="s">
        <v>1716</v>
      </c>
      <c r="F17" s="86" t="s">
        <v>1711</v>
      </c>
      <c r="G17" s="86" t="s">
        <v>129</v>
      </c>
      <c r="H17" s="83">
        <v>78529.609350000013</v>
      </c>
      <c r="I17" s="85">
        <v>1325</v>
      </c>
      <c r="J17" s="73"/>
      <c r="K17" s="83">
        <v>1040.5173238880002</v>
      </c>
      <c r="L17" s="84">
        <v>7.5435376195537318E-4</v>
      </c>
      <c r="M17" s="84">
        <f t="shared" si="0"/>
        <v>1.1431951038451366E-2</v>
      </c>
      <c r="N17" s="84">
        <f>K17/'סכום נכסי הקרן'!$C$42</f>
        <v>1.430562314124968E-3</v>
      </c>
    </row>
    <row r="18" spans="2:14">
      <c r="B18" s="76" t="s">
        <v>1719</v>
      </c>
      <c r="C18" s="73" t="s">
        <v>1720</v>
      </c>
      <c r="D18" s="86" t="s">
        <v>116</v>
      </c>
      <c r="E18" s="73" t="s">
        <v>1716</v>
      </c>
      <c r="F18" s="86" t="s">
        <v>1711</v>
      </c>
      <c r="G18" s="86" t="s">
        <v>129</v>
      </c>
      <c r="H18" s="83">
        <v>17226.332999999999</v>
      </c>
      <c r="I18" s="85">
        <v>1536</v>
      </c>
      <c r="J18" s="73"/>
      <c r="K18" s="83">
        <v>264.59647488000002</v>
      </c>
      <c r="L18" s="84">
        <v>2.3703271652859265E-4</v>
      </c>
      <c r="M18" s="84">
        <f t="shared" si="0"/>
        <v>2.9070673561419512E-3</v>
      </c>
      <c r="N18" s="84">
        <f>K18/'סכום נכסי הקרן'!$C$42</f>
        <v>3.6378226169195944E-4</v>
      </c>
    </row>
    <row r="19" spans="2:14">
      <c r="B19" s="76" t="s">
        <v>1721</v>
      </c>
      <c r="C19" s="73" t="s">
        <v>1722</v>
      </c>
      <c r="D19" s="86" t="s">
        <v>116</v>
      </c>
      <c r="E19" s="73" t="s">
        <v>1723</v>
      </c>
      <c r="F19" s="86" t="s">
        <v>1711</v>
      </c>
      <c r="G19" s="86" t="s">
        <v>129</v>
      </c>
      <c r="H19" s="83">
        <v>1926.7278980000003</v>
      </c>
      <c r="I19" s="85">
        <v>15000</v>
      </c>
      <c r="J19" s="73"/>
      <c r="K19" s="83">
        <v>289.00918462499999</v>
      </c>
      <c r="L19" s="84">
        <v>2.0053529753149592E-4</v>
      </c>
      <c r="M19" s="84">
        <f t="shared" si="0"/>
        <v>3.1752848053987637E-3</v>
      </c>
      <c r="N19" s="84">
        <f>K19/'סכום נכסי הקרן'!$C$42</f>
        <v>3.9734624159415996E-4</v>
      </c>
    </row>
    <row r="20" spans="2:14">
      <c r="B20" s="76" t="s">
        <v>1724</v>
      </c>
      <c r="C20" s="73" t="s">
        <v>1725</v>
      </c>
      <c r="D20" s="86" t="s">
        <v>116</v>
      </c>
      <c r="E20" s="73" t="s">
        <v>1723</v>
      </c>
      <c r="F20" s="86" t="s">
        <v>1711</v>
      </c>
      <c r="G20" s="86" t="s">
        <v>129</v>
      </c>
      <c r="H20" s="83">
        <v>10747.733850000002</v>
      </c>
      <c r="I20" s="85">
        <v>13340</v>
      </c>
      <c r="J20" s="73"/>
      <c r="K20" s="83">
        <v>1433.7476955900001</v>
      </c>
      <c r="L20" s="84">
        <v>7.4345472139333575E-4</v>
      </c>
      <c r="M20" s="84">
        <f t="shared" si="0"/>
        <v>1.5752292711698868E-2</v>
      </c>
      <c r="N20" s="84">
        <f>K20/'סכום נכסי הקרן'!$C$42</f>
        <v>1.9711977630613138E-3</v>
      </c>
    </row>
    <row r="21" spans="2:14">
      <c r="B21" s="76" t="s">
        <v>1726</v>
      </c>
      <c r="C21" s="73" t="s">
        <v>1727</v>
      </c>
      <c r="D21" s="86" t="s">
        <v>116</v>
      </c>
      <c r="E21" s="73" t="s">
        <v>1728</v>
      </c>
      <c r="F21" s="86" t="s">
        <v>1711</v>
      </c>
      <c r="G21" s="86" t="s">
        <v>129</v>
      </c>
      <c r="H21" s="83">
        <v>75646.071000000011</v>
      </c>
      <c r="I21" s="85">
        <v>1331</v>
      </c>
      <c r="J21" s="73"/>
      <c r="K21" s="83">
        <v>1006.8492050100001</v>
      </c>
      <c r="L21" s="84">
        <v>4.4768152456490428E-4</v>
      </c>
      <c r="M21" s="84">
        <f t="shared" si="0"/>
        <v>1.106204630189987E-2</v>
      </c>
      <c r="N21" s="84">
        <f>K21/'סכום נכסי הקרן'!$C$42</f>
        <v>1.3842734720763076E-3</v>
      </c>
    </row>
    <row r="22" spans="2:14">
      <c r="B22" s="76" t="s">
        <v>1729</v>
      </c>
      <c r="C22" s="73" t="s">
        <v>1730</v>
      </c>
      <c r="D22" s="86" t="s">
        <v>116</v>
      </c>
      <c r="E22" s="73" t="s">
        <v>1728</v>
      </c>
      <c r="F22" s="86" t="s">
        <v>1711</v>
      </c>
      <c r="G22" s="86" t="s">
        <v>129</v>
      </c>
      <c r="H22" s="83">
        <v>8.8380000000000021E-3</v>
      </c>
      <c r="I22" s="85">
        <v>1299</v>
      </c>
      <c r="J22" s="73"/>
      <c r="K22" s="83">
        <v>1.1481700000000002E-4</v>
      </c>
      <c r="L22" s="84">
        <v>1.1812566092329762E-10</v>
      </c>
      <c r="M22" s="84">
        <f t="shared" si="0"/>
        <v>1.2614708974544235E-9</v>
      </c>
      <c r="N22" s="84">
        <f>K22/'סכום נכסי הקרן'!$C$42</f>
        <v>1.5785693274873954E-10</v>
      </c>
    </row>
    <row r="23" spans="2:14">
      <c r="B23" s="76" t="s">
        <v>1731</v>
      </c>
      <c r="C23" s="73" t="s">
        <v>1732</v>
      </c>
      <c r="D23" s="86" t="s">
        <v>116</v>
      </c>
      <c r="E23" s="73" t="s">
        <v>1728</v>
      </c>
      <c r="F23" s="86" t="s">
        <v>1711</v>
      </c>
      <c r="G23" s="86" t="s">
        <v>129</v>
      </c>
      <c r="H23" s="83">
        <v>35538.673949999997</v>
      </c>
      <c r="I23" s="85">
        <v>1533</v>
      </c>
      <c r="J23" s="73"/>
      <c r="K23" s="83">
        <v>544.807871654</v>
      </c>
      <c r="L23" s="84">
        <v>2.729869478257541E-4</v>
      </c>
      <c r="M23" s="84">
        <f t="shared" si="0"/>
        <v>5.98569266568196E-3</v>
      </c>
      <c r="N23" s="84">
        <f>K23/'סכום נכסי הקרן'!$C$42</f>
        <v>7.4903280486922125E-4</v>
      </c>
    </row>
    <row r="24" spans="2:14">
      <c r="B24" s="72"/>
      <c r="C24" s="73"/>
      <c r="D24" s="73"/>
      <c r="E24" s="73"/>
      <c r="F24" s="73"/>
      <c r="G24" s="73"/>
      <c r="H24" s="83"/>
      <c r="I24" s="85"/>
      <c r="J24" s="73"/>
      <c r="K24" s="73"/>
      <c r="L24" s="73"/>
      <c r="M24" s="84"/>
      <c r="N24" s="73"/>
    </row>
    <row r="25" spans="2:14">
      <c r="B25" s="89" t="s">
        <v>220</v>
      </c>
      <c r="C25" s="71"/>
      <c r="D25" s="71"/>
      <c r="E25" s="71"/>
      <c r="F25" s="71"/>
      <c r="G25" s="71"/>
      <c r="H25" s="80"/>
      <c r="I25" s="82"/>
      <c r="J25" s="71"/>
      <c r="K25" s="80">
        <v>4405.3518237160015</v>
      </c>
      <c r="L25" s="71"/>
      <c r="M25" s="81">
        <f t="shared" ref="M25:M35" si="1">K25/$K$11</f>
        <v>4.8400699536353543E-2</v>
      </c>
      <c r="N25" s="81">
        <f>K25/'סכום נכסי הקרן'!$C$42</f>
        <v>6.0567278936993112E-3</v>
      </c>
    </row>
    <row r="26" spans="2:14">
      <c r="B26" s="76" t="s">
        <v>1733</v>
      </c>
      <c r="C26" s="73" t="s">
        <v>1734</v>
      </c>
      <c r="D26" s="86" t="s">
        <v>116</v>
      </c>
      <c r="E26" s="73" t="s">
        <v>1710</v>
      </c>
      <c r="F26" s="86" t="s">
        <v>1735</v>
      </c>
      <c r="G26" s="86" t="s">
        <v>129</v>
      </c>
      <c r="H26" s="83">
        <v>37802.045481000008</v>
      </c>
      <c r="I26" s="85">
        <v>321.64</v>
      </c>
      <c r="J26" s="73"/>
      <c r="K26" s="83">
        <v>121.58649908300002</v>
      </c>
      <c r="L26" s="84">
        <v>1.4049398163040244E-3</v>
      </c>
      <c r="M26" s="84">
        <f t="shared" si="1"/>
        <v>1.3358459994301667E-3</v>
      </c>
      <c r="N26" s="84">
        <f>K26/'סכום נכסי הקרן'!$C$42</f>
        <v>1.671640245686598E-4</v>
      </c>
    </row>
    <row r="27" spans="2:14">
      <c r="B27" s="76" t="s">
        <v>1736</v>
      </c>
      <c r="C27" s="73" t="s">
        <v>1737</v>
      </c>
      <c r="D27" s="86" t="s">
        <v>116</v>
      </c>
      <c r="E27" s="73" t="s">
        <v>1710</v>
      </c>
      <c r="F27" s="86" t="s">
        <v>1735</v>
      </c>
      <c r="G27" s="86" t="s">
        <v>129</v>
      </c>
      <c r="H27" s="83">
        <v>281215.45016500005</v>
      </c>
      <c r="I27" s="85">
        <v>333.41</v>
      </c>
      <c r="J27" s="73"/>
      <c r="K27" s="83">
        <v>937.60043238800006</v>
      </c>
      <c r="L27" s="84">
        <v>1.0551111025353653E-3</v>
      </c>
      <c r="M27" s="84">
        <f t="shared" si="1"/>
        <v>1.0301224199361992E-2</v>
      </c>
      <c r="N27" s="84">
        <f>K27/'סכום נכסי הקרן'!$C$42</f>
        <v>1.2890663264208402E-3</v>
      </c>
    </row>
    <row r="28" spans="2:14">
      <c r="B28" s="76" t="s">
        <v>1738</v>
      </c>
      <c r="C28" s="73" t="s">
        <v>1739</v>
      </c>
      <c r="D28" s="86" t="s">
        <v>116</v>
      </c>
      <c r="E28" s="73" t="s">
        <v>1716</v>
      </c>
      <c r="F28" s="86" t="s">
        <v>1735</v>
      </c>
      <c r="G28" s="86" t="s">
        <v>129</v>
      </c>
      <c r="H28" s="83">
        <v>183186.63734799999</v>
      </c>
      <c r="I28" s="85">
        <v>333.72</v>
      </c>
      <c r="J28" s="73"/>
      <c r="K28" s="83">
        <v>611.33044620200019</v>
      </c>
      <c r="L28" s="84">
        <v>4.5977720173765791E-4</v>
      </c>
      <c r="M28" s="84">
        <f t="shared" si="1"/>
        <v>6.7165625875231913E-3</v>
      </c>
      <c r="N28" s="84">
        <f>K28/'סכום נכסי הקרן'!$C$42</f>
        <v>8.404918185753508E-4</v>
      </c>
    </row>
    <row r="29" spans="2:14">
      <c r="B29" s="76" t="s">
        <v>1740</v>
      </c>
      <c r="C29" s="73" t="s">
        <v>1741</v>
      </c>
      <c r="D29" s="86" t="s">
        <v>116</v>
      </c>
      <c r="E29" s="73" t="s">
        <v>1716</v>
      </c>
      <c r="F29" s="86" t="s">
        <v>1735</v>
      </c>
      <c r="G29" s="86" t="s">
        <v>129</v>
      </c>
      <c r="H29" s="83">
        <v>90604.672049000015</v>
      </c>
      <c r="I29" s="85">
        <v>371.19</v>
      </c>
      <c r="J29" s="73"/>
      <c r="K29" s="83">
        <v>336.31548216400006</v>
      </c>
      <c r="L29" s="84">
        <v>4.1033940591959439E-4</v>
      </c>
      <c r="M29" s="84">
        <f t="shared" si="1"/>
        <v>3.6950294217166293E-3</v>
      </c>
      <c r="N29" s="84">
        <f>K29/'סכום נכסי הקרן'!$C$42</f>
        <v>4.6238562626024418E-4</v>
      </c>
    </row>
    <row r="30" spans="2:14">
      <c r="B30" s="76" t="s">
        <v>1742</v>
      </c>
      <c r="C30" s="73" t="s">
        <v>1743</v>
      </c>
      <c r="D30" s="86" t="s">
        <v>116</v>
      </c>
      <c r="E30" s="73" t="s">
        <v>1723</v>
      </c>
      <c r="F30" s="86" t="s">
        <v>1735</v>
      </c>
      <c r="G30" s="86" t="s">
        <v>129</v>
      </c>
      <c r="H30" s="83">
        <v>190.28524100000001</v>
      </c>
      <c r="I30" s="85">
        <v>3416.02</v>
      </c>
      <c r="J30" s="73"/>
      <c r="K30" s="83">
        <v>6.5001819000000003</v>
      </c>
      <c r="L30" s="84">
        <v>7.8282428872140818E-6</v>
      </c>
      <c r="M30" s="84">
        <f t="shared" si="1"/>
        <v>7.1416169164932017E-5</v>
      </c>
      <c r="N30" s="84">
        <f>K30/'סכום נכסי הקרן'!$C$42</f>
        <v>8.9368192605874899E-6</v>
      </c>
    </row>
    <row r="31" spans="2:14">
      <c r="B31" s="76" t="s">
        <v>1744</v>
      </c>
      <c r="C31" s="73" t="s">
        <v>1745</v>
      </c>
      <c r="D31" s="86" t="s">
        <v>116</v>
      </c>
      <c r="E31" s="73" t="s">
        <v>1723</v>
      </c>
      <c r="F31" s="86" t="s">
        <v>1735</v>
      </c>
      <c r="G31" s="86" t="s">
        <v>129</v>
      </c>
      <c r="H31" s="83">
        <v>843.10548000000006</v>
      </c>
      <c r="I31" s="85">
        <v>3204.56</v>
      </c>
      <c r="J31" s="73"/>
      <c r="K31" s="83">
        <v>27.017820970000006</v>
      </c>
      <c r="L31" s="84">
        <v>1.6428591916507209E-4</v>
      </c>
      <c r="M31" s="84">
        <f t="shared" si="1"/>
        <v>2.968392735073103E-4</v>
      </c>
      <c r="N31" s="84">
        <f>K31/'סכום נכסי הקרן'!$C$42</f>
        <v>3.7145634774282336E-5</v>
      </c>
    </row>
    <row r="32" spans="2:14">
      <c r="B32" s="76" t="s">
        <v>1746</v>
      </c>
      <c r="C32" s="73" t="s">
        <v>1747</v>
      </c>
      <c r="D32" s="86" t="s">
        <v>116</v>
      </c>
      <c r="E32" s="73" t="s">
        <v>1723</v>
      </c>
      <c r="F32" s="86" t="s">
        <v>1735</v>
      </c>
      <c r="G32" s="86" t="s">
        <v>129</v>
      </c>
      <c r="H32" s="83">
        <v>17081.689702</v>
      </c>
      <c r="I32" s="85">
        <v>3322.82</v>
      </c>
      <c r="J32" s="73"/>
      <c r="K32" s="83">
        <v>567.5938017750002</v>
      </c>
      <c r="L32" s="84">
        <v>4.4650479494269893E-4</v>
      </c>
      <c r="M32" s="84">
        <f t="shared" si="1"/>
        <v>6.2360370199071348E-3</v>
      </c>
      <c r="N32" s="84">
        <f>K32/'סכום נכסי הקרן'!$C$42</f>
        <v>7.8036019574973729E-4</v>
      </c>
    </row>
    <row r="33" spans="2:14">
      <c r="B33" s="76" t="s">
        <v>1748</v>
      </c>
      <c r="C33" s="73" t="s">
        <v>1749</v>
      </c>
      <c r="D33" s="86" t="s">
        <v>116</v>
      </c>
      <c r="E33" s="73" t="s">
        <v>1723</v>
      </c>
      <c r="F33" s="86" t="s">
        <v>1735</v>
      </c>
      <c r="G33" s="86" t="s">
        <v>129</v>
      </c>
      <c r="H33" s="83">
        <v>10443.920258000002</v>
      </c>
      <c r="I33" s="85">
        <v>3725.54</v>
      </c>
      <c r="J33" s="73"/>
      <c r="K33" s="83">
        <v>389.09242676200006</v>
      </c>
      <c r="L33" s="84">
        <v>5.8437258378640192E-4</v>
      </c>
      <c r="M33" s="84">
        <f t="shared" si="1"/>
        <v>4.2748789184544073E-3</v>
      </c>
      <c r="N33" s="84">
        <f>K33/'סכום נכסי הקרן'!$C$42</f>
        <v>5.3494636721402667E-4</v>
      </c>
    </row>
    <row r="34" spans="2:14">
      <c r="B34" s="76" t="s">
        <v>1750</v>
      </c>
      <c r="C34" s="73" t="s">
        <v>1751</v>
      </c>
      <c r="D34" s="86" t="s">
        <v>116</v>
      </c>
      <c r="E34" s="73" t="s">
        <v>1728</v>
      </c>
      <c r="F34" s="86" t="s">
        <v>1735</v>
      </c>
      <c r="G34" s="86" t="s">
        <v>129</v>
      </c>
      <c r="H34" s="83">
        <v>231879.18078600004</v>
      </c>
      <c r="I34" s="85">
        <v>333.5</v>
      </c>
      <c r="J34" s="73"/>
      <c r="K34" s="83">
        <v>773.31706789500015</v>
      </c>
      <c r="L34" s="84">
        <v>5.4170941585705368E-4</v>
      </c>
      <c r="M34" s="84">
        <f t="shared" si="1"/>
        <v>8.4962764717274354E-3</v>
      </c>
      <c r="N34" s="84">
        <f>K34/'סכום נכסי הקרן'!$C$42</f>
        <v>1.0632002262744495E-3</v>
      </c>
    </row>
    <row r="35" spans="2:14">
      <c r="B35" s="76" t="s">
        <v>1752</v>
      </c>
      <c r="C35" s="73" t="s">
        <v>1753</v>
      </c>
      <c r="D35" s="86" t="s">
        <v>116</v>
      </c>
      <c r="E35" s="73" t="s">
        <v>1728</v>
      </c>
      <c r="F35" s="86" t="s">
        <v>1735</v>
      </c>
      <c r="G35" s="86" t="s">
        <v>129</v>
      </c>
      <c r="H35" s="83">
        <v>169567.84462000002</v>
      </c>
      <c r="I35" s="85">
        <v>374.48</v>
      </c>
      <c r="J35" s="73"/>
      <c r="K35" s="83">
        <v>634.99766457700002</v>
      </c>
      <c r="L35" s="84">
        <v>6.9045349412896772E-4</v>
      </c>
      <c r="M35" s="84">
        <f t="shared" si="1"/>
        <v>6.976589475560336E-3</v>
      </c>
      <c r="N35" s="84">
        <f>K35/'סכום נכסי הקרן'!$C$42</f>
        <v>8.7303085460113173E-4</v>
      </c>
    </row>
    <row r="36" spans="2:14">
      <c r="B36" s="72"/>
      <c r="C36" s="73"/>
      <c r="D36" s="73"/>
      <c r="E36" s="73"/>
      <c r="F36" s="73"/>
      <c r="G36" s="73"/>
      <c r="H36" s="83"/>
      <c r="I36" s="85"/>
      <c r="J36" s="73"/>
      <c r="K36" s="73"/>
      <c r="L36" s="73"/>
      <c r="M36" s="84"/>
      <c r="N36" s="73"/>
    </row>
    <row r="37" spans="2:14">
      <c r="B37" s="70" t="s">
        <v>194</v>
      </c>
      <c r="C37" s="71"/>
      <c r="D37" s="71"/>
      <c r="E37" s="71"/>
      <c r="F37" s="71"/>
      <c r="G37" s="71"/>
      <c r="H37" s="80"/>
      <c r="I37" s="82"/>
      <c r="J37" s="71"/>
      <c r="K37" s="80">
        <v>80989.677208203997</v>
      </c>
      <c r="L37" s="71"/>
      <c r="M37" s="81">
        <f t="shared" ref="M37:M84" si="2">K37/$K$11</f>
        <v>0.88981702006129015</v>
      </c>
      <c r="N37" s="81">
        <f>K37/'סכום נכסי הקרן'!$C$42</f>
        <v>0.11134920811724378</v>
      </c>
    </row>
    <row r="38" spans="2:14">
      <c r="B38" s="89" t="s">
        <v>221</v>
      </c>
      <c r="C38" s="71"/>
      <c r="D38" s="71"/>
      <c r="E38" s="71"/>
      <c r="F38" s="71"/>
      <c r="G38" s="71"/>
      <c r="H38" s="80"/>
      <c r="I38" s="82"/>
      <c r="J38" s="71"/>
      <c r="K38" s="80">
        <v>74380.85585257801</v>
      </c>
      <c r="L38" s="71"/>
      <c r="M38" s="81">
        <f t="shared" si="2"/>
        <v>0.81720725141555406</v>
      </c>
      <c r="N38" s="81">
        <f>K38/'סכום נכסי הקרן'!$C$42</f>
        <v>0.10226302516277289</v>
      </c>
    </row>
    <row r="39" spans="2:14">
      <c r="B39" s="76" t="s">
        <v>1754</v>
      </c>
      <c r="C39" s="73" t="s">
        <v>1755</v>
      </c>
      <c r="D39" s="86" t="s">
        <v>28</v>
      </c>
      <c r="E39" s="73"/>
      <c r="F39" s="86" t="s">
        <v>1711</v>
      </c>
      <c r="G39" s="86" t="s">
        <v>128</v>
      </c>
      <c r="H39" s="83">
        <v>18372.100210000004</v>
      </c>
      <c r="I39" s="85">
        <v>3806</v>
      </c>
      <c r="J39" s="73"/>
      <c r="K39" s="83">
        <v>2406.0921829429999</v>
      </c>
      <c r="L39" s="84">
        <v>5.5845912962923234E-4</v>
      </c>
      <c r="M39" s="84">
        <f t="shared" si="2"/>
        <v>2.643524273735752E-2</v>
      </c>
      <c r="N39" s="84">
        <f>K39/'סכום נכסי הקרן'!$C$42</f>
        <v>3.30803218957211E-3</v>
      </c>
    </row>
    <row r="40" spans="2:14">
      <c r="B40" s="76" t="s">
        <v>1756</v>
      </c>
      <c r="C40" s="73" t="s">
        <v>1757</v>
      </c>
      <c r="D40" s="86" t="s">
        <v>28</v>
      </c>
      <c r="E40" s="73"/>
      <c r="F40" s="86" t="s">
        <v>1711</v>
      </c>
      <c r="G40" s="86" t="s">
        <v>128</v>
      </c>
      <c r="H40" s="83">
        <v>280.06263199999995</v>
      </c>
      <c r="I40" s="85">
        <v>495.75</v>
      </c>
      <c r="J40" s="73"/>
      <c r="K40" s="83">
        <v>4.7775205910000018</v>
      </c>
      <c r="L40" s="84">
        <v>7.367531516926888E-7</v>
      </c>
      <c r="M40" s="84">
        <f t="shared" si="2"/>
        <v>5.2489641669228065E-5</v>
      </c>
      <c r="N40" s="84">
        <f>K40/'סכום נכסי הקרן'!$C$42</f>
        <v>6.5684066526664647E-6</v>
      </c>
    </row>
    <row r="41" spans="2:14">
      <c r="B41" s="76" t="s">
        <v>1758</v>
      </c>
      <c r="C41" s="73" t="s">
        <v>1759</v>
      </c>
      <c r="D41" s="86" t="s">
        <v>28</v>
      </c>
      <c r="E41" s="73"/>
      <c r="F41" s="86" t="s">
        <v>1711</v>
      </c>
      <c r="G41" s="86" t="s">
        <v>128</v>
      </c>
      <c r="H41" s="83">
        <v>11435.521818000001</v>
      </c>
      <c r="I41" s="85">
        <v>6570.3</v>
      </c>
      <c r="J41" s="73"/>
      <c r="K41" s="83">
        <v>2585.3887777960003</v>
      </c>
      <c r="L41" s="84">
        <v>3.7400920514520303E-4</v>
      </c>
      <c r="M41" s="84">
        <f t="shared" si="2"/>
        <v>2.8405137756559701E-2</v>
      </c>
      <c r="N41" s="84">
        <f>K41/'סכום נכסי הקרן'!$C$42</f>
        <v>3.5545393315091758E-3</v>
      </c>
    </row>
    <row r="42" spans="2:14">
      <c r="B42" s="76" t="s">
        <v>1760</v>
      </c>
      <c r="C42" s="73" t="s">
        <v>1761</v>
      </c>
      <c r="D42" s="86" t="s">
        <v>28</v>
      </c>
      <c r="E42" s="73"/>
      <c r="F42" s="86" t="s">
        <v>1711</v>
      </c>
      <c r="G42" s="86" t="s">
        <v>130</v>
      </c>
      <c r="H42" s="83">
        <v>2451.9579000000003</v>
      </c>
      <c r="I42" s="85">
        <v>5552.9</v>
      </c>
      <c r="J42" s="73"/>
      <c r="K42" s="83">
        <v>548.13187398700006</v>
      </c>
      <c r="L42" s="84">
        <v>1.3512493594957043E-4</v>
      </c>
      <c r="M42" s="84">
        <f t="shared" si="2"/>
        <v>6.0222127995136245E-3</v>
      </c>
      <c r="N42" s="84">
        <f>K42/'סכום נכסי הקרן'!$C$42</f>
        <v>7.5360283206673596E-4</v>
      </c>
    </row>
    <row r="43" spans="2:14">
      <c r="B43" s="76" t="s">
        <v>1762</v>
      </c>
      <c r="C43" s="73" t="s">
        <v>1763</v>
      </c>
      <c r="D43" s="86" t="s">
        <v>1448</v>
      </c>
      <c r="E43" s="73"/>
      <c r="F43" s="86" t="s">
        <v>1711</v>
      </c>
      <c r="G43" s="86" t="s">
        <v>128</v>
      </c>
      <c r="H43" s="83">
        <v>4585.1612730000006</v>
      </c>
      <c r="I43" s="85">
        <v>5940</v>
      </c>
      <c r="J43" s="73"/>
      <c r="K43" s="83">
        <v>937.18587245900005</v>
      </c>
      <c r="L43" s="84">
        <v>2.7027181096374893E-5</v>
      </c>
      <c r="M43" s="84">
        <f t="shared" si="2"/>
        <v>1.0296669514204878E-2</v>
      </c>
      <c r="N43" s="84">
        <f>K43/'סכום נכסי הקרן'!$C$42</f>
        <v>1.2884963658850966E-3</v>
      </c>
    </row>
    <row r="44" spans="2:14">
      <c r="B44" s="76" t="s">
        <v>1764</v>
      </c>
      <c r="C44" s="73" t="s">
        <v>1765</v>
      </c>
      <c r="D44" s="86" t="s">
        <v>1448</v>
      </c>
      <c r="E44" s="73"/>
      <c r="F44" s="86" t="s">
        <v>1711</v>
      </c>
      <c r="G44" s="86" t="s">
        <v>128</v>
      </c>
      <c r="H44" s="83">
        <v>2297.8348320000005</v>
      </c>
      <c r="I44" s="85">
        <v>14698</v>
      </c>
      <c r="J44" s="73"/>
      <c r="K44" s="83">
        <v>1162.1487625730003</v>
      </c>
      <c r="L44" s="84">
        <v>2.1524729120195798E-5</v>
      </c>
      <c r="M44" s="84">
        <f t="shared" si="2"/>
        <v>1.2768290780097984E-2</v>
      </c>
      <c r="N44" s="84">
        <f>K44/'סכום נכסי הקרן'!$C$42</f>
        <v>1.5977881242108481E-3</v>
      </c>
    </row>
    <row r="45" spans="2:14">
      <c r="B45" s="76" t="s">
        <v>1766</v>
      </c>
      <c r="C45" s="73" t="s">
        <v>1767</v>
      </c>
      <c r="D45" s="86" t="s">
        <v>1448</v>
      </c>
      <c r="E45" s="73"/>
      <c r="F45" s="86" t="s">
        <v>1711</v>
      </c>
      <c r="G45" s="86" t="s">
        <v>128</v>
      </c>
      <c r="H45" s="83">
        <v>5428.5647350000008</v>
      </c>
      <c r="I45" s="85">
        <v>6410</v>
      </c>
      <c r="J45" s="73"/>
      <c r="K45" s="83">
        <v>1197.3682092230003</v>
      </c>
      <c r="L45" s="84">
        <v>2.5423935664576543E-5</v>
      </c>
      <c r="M45" s="84">
        <f t="shared" si="2"/>
        <v>1.3155239637614063E-2</v>
      </c>
      <c r="N45" s="84">
        <f>K45/'סכום נכסי הקרן'!$C$42</f>
        <v>1.6462098197896986E-3</v>
      </c>
    </row>
    <row r="46" spans="2:14">
      <c r="B46" s="76" t="s">
        <v>1768</v>
      </c>
      <c r="C46" s="73" t="s">
        <v>1769</v>
      </c>
      <c r="D46" s="86" t="s">
        <v>118</v>
      </c>
      <c r="E46" s="73"/>
      <c r="F46" s="86" t="s">
        <v>1711</v>
      </c>
      <c r="G46" s="86" t="s">
        <v>137</v>
      </c>
      <c r="H46" s="83">
        <v>125513.29396000001</v>
      </c>
      <c r="I46" s="85">
        <f>170400/100</f>
        <v>1704</v>
      </c>
      <c r="J46" s="73"/>
      <c r="K46" s="83">
        <v>6960.7644535550007</v>
      </c>
      <c r="L46" s="84">
        <v>3.603514974764981E-5</v>
      </c>
      <c r="M46" s="84">
        <f t="shared" si="2"/>
        <v>7.6476495485815477E-2</v>
      </c>
      <c r="N46" s="84">
        <f>K46/'סכום נכסי הקרן'!$C$42</f>
        <v>9.5700543144712734E-3</v>
      </c>
    </row>
    <row r="47" spans="2:14">
      <c r="B47" s="76" t="s">
        <v>1770</v>
      </c>
      <c r="C47" s="73" t="s">
        <v>1771</v>
      </c>
      <c r="D47" s="86" t="s">
        <v>1448</v>
      </c>
      <c r="E47" s="73"/>
      <c r="F47" s="86" t="s">
        <v>1711</v>
      </c>
      <c r="G47" s="86" t="s">
        <v>128</v>
      </c>
      <c r="H47" s="83">
        <v>1043.8335059999999</v>
      </c>
      <c r="I47" s="85">
        <v>10548</v>
      </c>
      <c r="J47" s="73"/>
      <c r="K47" s="83">
        <v>378.86634381100004</v>
      </c>
      <c r="L47" s="84">
        <v>4.6461709685113667E-6</v>
      </c>
      <c r="M47" s="84">
        <f t="shared" si="2"/>
        <v>4.162527036436576E-3</v>
      </c>
      <c r="N47" s="84">
        <f>K47/'סכום נכסי הקרן'!$C$42</f>
        <v>5.2088696757217009E-4</v>
      </c>
    </row>
    <row r="48" spans="2:14">
      <c r="B48" s="76" t="s">
        <v>1772</v>
      </c>
      <c r="C48" s="73" t="s">
        <v>1773</v>
      </c>
      <c r="D48" s="86" t="s">
        <v>28</v>
      </c>
      <c r="E48" s="73"/>
      <c r="F48" s="86" t="s">
        <v>1711</v>
      </c>
      <c r="G48" s="86" t="s">
        <v>136</v>
      </c>
      <c r="H48" s="83">
        <v>14993.312731000002</v>
      </c>
      <c r="I48" s="85">
        <v>3684</v>
      </c>
      <c r="J48" s="73"/>
      <c r="K48" s="83">
        <v>1419.3831513360003</v>
      </c>
      <c r="L48" s="84">
        <v>2.6589113713218281E-4</v>
      </c>
      <c r="M48" s="84">
        <f t="shared" si="2"/>
        <v>1.5594472401713263E-2</v>
      </c>
      <c r="N48" s="84">
        <f>K48/'סכום נכסי הקרן'!$C$42</f>
        <v>1.9514485717719585E-3</v>
      </c>
    </row>
    <row r="49" spans="2:14">
      <c r="B49" s="76" t="s">
        <v>1774</v>
      </c>
      <c r="C49" s="73" t="s">
        <v>1775</v>
      </c>
      <c r="D49" s="86" t="s">
        <v>1448</v>
      </c>
      <c r="E49" s="73"/>
      <c r="F49" s="86" t="s">
        <v>1711</v>
      </c>
      <c r="G49" s="86" t="s">
        <v>128</v>
      </c>
      <c r="H49" s="83">
        <v>10022.822771000001</v>
      </c>
      <c r="I49" s="85">
        <v>7698</v>
      </c>
      <c r="J49" s="73"/>
      <c r="K49" s="83">
        <v>2654.9272824180007</v>
      </c>
      <c r="L49" s="84">
        <v>6.3405088508059423E-5</v>
      </c>
      <c r="M49" s="84">
        <f t="shared" si="2"/>
        <v>2.916914308532768E-2</v>
      </c>
      <c r="N49" s="84">
        <f>K49/'סכום נכסי הקרן'!$C$42</f>
        <v>3.6501448171738686E-3</v>
      </c>
    </row>
    <row r="50" spans="2:14">
      <c r="B50" s="76" t="s">
        <v>1776</v>
      </c>
      <c r="C50" s="73" t="s">
        <v>1777</v>
      </c>
      <c r="D50" s="86" t="s">
        <v>1448</v>
      </c>
      <c r="E50" s="73"/>
      <c r="F50" s="86" t="s">
        <v>1711</v>
      </c>
      <c r="G50" s="86" t="s">
        <v>128</v>
      </c>
      <c r="H50" s="83">
        <v>1909.0243650000004</v>
      </c>
      <c r="I50" s="85">
        <v>6916</v>
      </c>
      <c r="J50" s="73"/>
      <c r="K50" s="83">
        <v>454.30877841200004</v>
      </c>
      <c r="L50" s="84">
        <v>1.3733988237410075E-4</v>
      </c>
      <c r="M50" s="84">
        <f t="shared" si="2"/>
        <v>4.991397636454605E-3</v>
      </c>
      <c r="N50" s="84">
        <f>K50/'סכום נכסי הקרן'!$C$42</f>
        <v>6.2460951149172239E-4</v>
      </c>
    </row>
    <row r="51" spans="2:14">
      <c r="B51" s="76" t="s">
        <v>1778</v>
      </c>
      <c r="C51" s="73" t="s">
        <v>1779</v>
      </c>
      <c r="D51" s="86" t="s">
        <v>1448</v>
      </c>
      <c r="E51" s="73"/>
      <c r="F51" s="86" t="s">
        <v>1711</v>
      </c>
      <c r="G51" s="86" t="s">
        <v>128</v>
      </c>
      <c r="H51" s="83">
        <v>770.61533999999995</v>
      </c>
      <c r="I51" s="85">
        <v>10289.77</v>
      </c>
      <c r="J51" s="73"/>
      <c r="K51" s="83">
        <v>272.85253305000009</v>
      </c>
      <c r="L51" s="84">
        <v>3.5842573953488369E-4</v>
      </c>
      <c r="M51" s="84">
        <f t="shared" si="2"/>
        <v>2.9977749787862104E-3</v>
      </c>
      <c r="N51" s="84">
        <f>K51/'סכום נכסי הקרן'!$C$42</f>
        <v>3.7513315937532846E-4</v>
      </c>
    </row>
    <row r="52" spans="2:14">
      <c r="B52" s="76" t="s">
        <v>1780</v>
      </c>
      <c r="C52" s="73" t="s">
        <v>1781</v>
      </c>
      <c r="D52" s="86" t="s">
        <v>117</v>
      </c>
      <c r="E52" s="73"/>
      <c r="F52" s="86" t="s">
        <v>1711</v>
      </c>
      <c r="G52" s="86" t="s">
        <v>128</v>
      </c>
      <c r="H52" s="83">
        <v>33276.571500000005</v>
      </c>
      <c r="I52" s="85">
        <v>630.20000000000005</v>
      </c>
      <c r="J52" s="73"/>
      <c r="K52" s="83">
        <v>721.60850931400012</v>
      </c>
      <c r="L52" s="84">
        <v>9.4821804263585396E-4</v>
      </c>
      <c r="M52" s="84">
        <f t="shared" si="2"/>
        <v>7.9281651136598272E-3</v>
      </c>
      <c r="N52" s="84">
        <f>K52/'סכום נכסי הקרן'!$C$42</f>
        <v>9.9210836309691322E-4</v>
      </c>
    </row>
    <row r="53" spans="2:14">
      <c r="B53" s="76" t="s">
        <v>1782</v>
      </c>
      <c r="C53" s="73" t="s">
        <v>1783</v>
      </c>
      <c r="D53" s="86" t="s">
        <v>28</v>
      </c>
      <c r="E53" s="73"/>
      <c r="F53" s="86" t="s">
        <v>1711</v>
      </c>
      <c r="G53" s="86" t="s">
        <v>130</v>
      </c>
      <c r="H53" s="83">
        <v>11208.9504</v>
      </c>
      <c r="I53" s="85">
        <v>4036</v>
      </c>
      <c r="J53" s="73"/>
      <c r="K53" s="83">
        <v>1821.2446981210003</v>
      </c>
      <c r="L53" s="84">
        <v>1.3702873349633251E-3</v>
      </c>
      <c r="M53" s="84">
        <f t="shared" si="2"/>
        <v>2.0009643030411948E-2</v>
      </c>
      <c r="N53" s="84">
        <f>K53/'סכום נכסי הקרן'!$C$42</f>
        <v>2.5039506504288137E-3</v>
      </c>
    </row>
    <row r="54" spans="2:14">
      <c r="B54" s="76" t="s">
        <v>1784</v>
      </c>
      <c r="C54" s="73" t="s">
        <v>1785</v>
      </c>
      <c r="D54" s="86" t="s">
        <v>117</v>
      </c>
      <c r="E54" s="73"/>
      <c r="F54" s="86" t="s">
        <v>1711</v>
      </c>
      <c r="G54" s="86" t="s">
        <v>128</v>
      </c>
      <c r="H54" s="83">
        <v>13733.745458000005</v>
      </c>
      <c r="I54" s="85">
        <v>2993</v>
      </c>
      <c r="J54" s="73"/>
      <c r="K54" s="83">
        <v>1414.4264966560004</v>
      </c>
      <c r="L54" s="84">
        <v>2.847076839448731E-5</v>
      </c>
      <c r="M54" s="84">
        <f t="shared" si="2"/>
        <v>1.5540014650443407E-2</v>
      </c>
      <c r="N54" s="84">
        <f>K54/'סכום נכסי הקרן'!$C$42</f>
        <v>1.9446338813996313E-3</v>
      </c>
    </row>
    <row r="55" spans="2:14">
      <c r="B55" s="76" t="s">
        <v>1786</v>
      </c>
      <c r="C55" s="73" t="s">
        <v>1787</v>
      </c>
      <c r="D55" s="86" t="s">
        <v>1681</v>
      </c>
      <c r="E55" s="73"/>
      <c r="F55" s="86" t="s">
        <v>1711</v>
      </c>
      <c r="G55" s="86" t="s">
        <v>133</v>
      </c>
      <c r="H55" s="83">
        <v>61643.801367000007</v>
      </c>
      <c r="I55" s="85">
        <v>3100</v>
      </c>
      <c r="J55" s="73"/>
      <c r="K55" s="83">
        <v>848.46528200800003</v>
      </c>
      <c r="L55" s="84">
        <v>4.2106795885529016E-4</v>
      </c>
      <c r="M55" s="84">
        <f t="shared" si="2"/>
        <v>9.3219145314156621E-3</v>
      </c>
      <c r="N55" s="84">
        <f>K55/'סכום נכסי הקרן'!$C$42</f>
        <v>1.1665182591565461E-3</v>
      </c>
    </row>
    <row r="56" spans="2:14">
      <c r="B56" s="76" t="s">
        <v>1788</v>
      </c>
      <c r="C56" s="73" t="s">
        <v>1789</v>
      </c>
      <c r="D56" s="86" t="s">
        <v>28</v>
      </c>
      <c r="E56" s="73"/>
      <c r="F56" s="86" t="s">
        <v>1711</v>
      </c>
      <c r="G56" s="86" t="s">
        <v>130</v>
      </c>
      <c r="H56" s="83">
        <v>27431.821938999998</v>
      </c>
      <c r="I56" s="85">
        <v>2213</v>
      </c>
      <c r="J56" s="73"/>
      <c r="K56" s="83">
        <v>2443.9271865720002</v>
      </c>
      <c r="L56" s="84">
        <v>1.0764234340048482E-4</v>
      </c>
      <c r="M56" s="84">
        <f t="shared" si="2"/>
        <v>2.6850928184487009E-2</v>
      </c>
      <c r="N56" s="84">
        <f>K56/'סכום נכסי הקרן'!$C$42</f>
        <v>3.3600499014389191E-3</v>
      </c>
    </row>
    <row r="57" spans="2:14">
      <c r="B57" s="76" t="s">
        <v>1790</v>
      </c>
      <c r="C57" s="73" t="s">
        <v>1791</v>
      </c>
      <c r="D57" s="86" t="s">
        <v>118</v>
      </c>
      <c r="E57" s="73"/>
      <c r="F57" s="86" t="s">
        <v>1711</v>
      </c>
      <c r="G57" s="86" t="s">
        <v>137</v>
      </c>
      <c r="H57" s="83">
        <v>3226.0760370000003</v>
      </c>
      <c r="I57" s="85">
        <f>2397000/100</f>
        <v>23970</v>
      </c>
      <c r="J57" s="73"/>
      <c r="K57" s="83">
        <v>2516.7510206840007</v>
      </c>
      <c r="L57" s="84">
        <v>1.3113657926791745E-4</v>
      </c>
      <c r="M57" s="84">
        <f t="shared" si="2"/>
        <v>2.7651028756469704E-2</v>
      </c>
      <c r="N57" s="84">
        <f>K57/'סכום נכסי הקרן'!$C$42</f>
        <v>3.4601722446801065E-3</v>
      </c>
    </row>
    <row r="58" spans="2:14">
      <c r="B58" s="76" t="s">
        <v>1792</v>
      </c>
      <c r="C58" s="73" t="s">
        <v>1793</v>
      </c>
      <c r="D58" s="86" t="s">
        <v>117</v>
      </c>
      <c r="E58" s="73"/>
      <c r="F58" s="86" t="s">
        <v>1711</v>
      </c>
      <c r="G58" s="86" t="s">
        <v>128</v>
      </c>
      <c r="H58" s="83">
        <v>183.46950100000001</v>
      </c>
      <c r="I58" s="85">
        <v>33962</v>
      </c>
      <c r="J58" s="73"/>
      <c r="K58" s="83">
        <v>214.40840727900004</v>
      </c>
      <c r="L58" s="84">
        <v>1.6704628075911784E-6</v>
      </c>
      <c r="M58" s="84">
        <f t="shared" si="2"/>
        <v>2.3556613215117419E-3</v>
      </c>
      <c r="N58" s="84">
        <f>K58/'סכום נכסי הקרן'!$C$42</f>
        <v>2.9478085587156483E-4</v>
      </c>
    </row>
    <row r="59" spans="2:14">
      <c r="B59" s="76" t="s">
        <v>1794</v>
      </c>
      <c r="C59" s="73" t="s">
        <v>1795</v>
      </c>
      <c r="D59" s="86" t="s">
        <v>1448</v>
      </c>
      <c r="E59" s="73"/>
      <c r="F59" s="86" t="s">
        <v>1711</v>
      </c>
      <c r="G59" s="86" t="s">
        <v>128</v>
      </c>
      <c r="H59" s="83">
        <v>686.54821200000015</v>
      </c>
      <c r="I59" s="85">
        <v>18531</v>
      </c>
      <c r="J59" s="73"/>
      <c r="K59" s="83">
        <v>437.77864137900002</v>
      </c>
      <c r="L59" s="84">
        <v>2.9289599488054612E-6</v>
      </c>
      <c r="M59" s="84">
        <f t="shared" si="2"/>
        <v>4.8097844014975593E-3</v>
      </c>
      <c r="N59" s="84">
        <f>K59/'סכום נכסי הקרן'!$C$42</f>
        <v>6.0188294025274446E-4</v>
      </c>
    </row>
    <row r="60" spans="2:14">
      <c r="B60" s="76" t="s">
        <v>1796</v>
      </c>
      <c r="C60" s="73" t="s">
        <v>1797</v>
      </c>
      <c r="D60" s="86" t="s">
        <v>1448</v>
      </c>
      <c r="E60" s="73"/>
      <c r="F60" s="86" t="s">
        <v>1711</v>
      </c>
      <c r="G60" s="86" t="s">
        <v>128</v>
      </c>
      <c r="H60" s="83">
        <v>6287.5206150000004</v>
      </c>
      <c r="I60" s="85">
        <v>5665</v>
      </c>
      <c r="J60" s="73"/>
      <c r="K60" s="83">
        <v>1225.6430554120002</v>
      </c>
      <c r="L60" s="84">
        <v>1.4742135087924971E-4</v>
      </c>
      <c r="M60" s="84">
        <f t="shared" si="2"/>
        <v>1.3465889590124784E-2</v>
      </c>
      <c r="N60" s="84">
        <f>K60/'סכום נכסי הקרן'!$C$42</f>
        <v>1.6850836842290926E-3</v>
      </c>
    </row>
    <row r="61" spans="2:14">
      <c r="B61" s="76" t="s">
        <v>1798</v>
      </c>
      <c r="C61" s="73" t="s">
        <v>1799</v>
      </c>
      <c r="D61" s="86" t="s">
        <v>1448</v>
      </c>
      <c r="E61" s="73"/>
      <c r="F61" s="86" t="s">
        <v>1711</v>
      </c>
      <c r="G61" s="86" t="s">
        <v>128</v>
      </c>
      <c r="H61" s="83">
        <v>672.53702400000009</v>
      </c>
      <c r="I61" s="85">
        <v>29962</v>
      </c>
      <c r="J61" s="73"/>
      <c r="K61" s="83">
        <v>693.38057391300003</v>
      </c>
      <c r="L61" s="84">
        <v>2.4455891781818186E-5</v>
      </c>
      <c r="M61" s="84">
        <f t="shared" si="2"/>
        <v>7.6180305603830026E-3</v>
      </c>
      <c r="N61" s="84">
        <f>K61/'סכום נכסי הקרן'!$C$42</f>
        <v>9.5329899427320738E-4</v>
      </c>
    </row>
    <row r="62" spans="2:14">
      <c r="B62" s="76" t="s">
        <v>1800</v>
      </c>
      <c r="C62" s="73" t="s">
        <v>1801</v>
      </c>
      <c r="D62" s="86" t="s">
        <v>1448</v>
      </c>
      <c r="E62" s="73"/>
      <c r="F62" s="86" t="s">
        <v>1711</v>
      </c>
      <c r="G62" s="86" t="s">
        <v>128</v>
      </c>
      <c r="H62" s="83">
        <v>1649.8173870000001</v>
      </c>
      <c r="I62" s="85">
        <v>19893</v>
      </c>
      <c r="J62" s="73"/>
      <c r="K62" s="83">
        <v>1129.329912591</v>
      </c>
      <c r="L62" s="84">
        <v>2.9200307734513273E-4</v>
      </c>
      <c r="M62" s="84">
        <f t="shared" si="2"/>
        <v>1.2407716787220484E-2</v>
      </c>
      <c r="N62" s="84">
        <f>K62/'סכום נכסי הקרן'!$C$42</f>
        <v>1.5526669052755024E-3</v>
      </c>
    </row>
    <row r="63" spans="2:14">
      <c r="B63" s="76" t="s">
        <v>1802</v>
      </c>
      <c r="C63" s="73" t="s">
        <v>1803</v>
      </c>
      <c r="D63" s="86" t="s">
        <v>1448</v>
      </c>
      <c r="E63" s="73"/>
      <c r="F63" s="86" t="s">
        <v>1711</v>
      </c>
      <c r="G63" s="86" t="s">
        <v>128</v>
      </c>
      <c r="H63" s="83">
        <v>5994.5992159999996</v>
      </c>
      <c r="I63" s="85">
        <v>14979</v>
      </c>
      <c r="J63" s="73"/>
      <c r="K63" s="83">
        <v>3089.7806279300003</v>
      </c>
      <c r="L63" s="84">
        <v>2.3180971446249033E-5</v>
      </c>
      <c r="M63" s="84">
        <f t="shared" si="2"/>
        <v>3.3946787859394943E-2</v>
      </c>
      <c r="N63" s="84">
        <f>K63/'סכום נכסי הקרן'!$C$42</f>
        <v>4.2480058945234952E-3</v>
      </c>
    </row>
    <row r="64" spans="2:14">
      <c r="B64" s="76" t="s">
        <v>1804</v>
      </c>
      <c r="C64" s="73" t="s">
        <v>1805</v>
      </c>
      <c r="D64" s="86" t="s">
        <v>117</v>
      </c>
      <c r="E64" s="73"/>
      <c r="F64" s="86" t="s">
        <v>1711</v>
      </c>
      <c r="G64" s="86" t="s">
        <v>128</v>
      </c>
      <c r="H64" s="83">
        <v>204236.54434800002</v>
      </c>
      <c r="I64" s="85">
        <v>789.25</v>
      </c>
      <c r="J64" s="73"/>
      <c r="K64" s="83">
        <v>5546.6749633120007</v>
      </c>
      <c r="L64" s="84">
        <v>9.7393720796023272E-4</v>
      </c>
      <c r="M64" s="84">
        <f t="shared" si="2"/>
        <v>6.0940183455909576E-2</v>
      </c>
      <c r="N64" s="84">
        <f>K64/'סכום נכסי הקרן'!$C$42</f>
        <v>7.6258837686288584E-3</v>
      </c>
    </row>
    <row r="65" spans="2:14">
      <c r="B65" s="76" t="s">
        <v>1806</v>
      </c>
      <c r="C65" s="73" t="s">
        <v>1807</v>
      </c>
      <c r="D65" s="86" t="s">
        <v>1448</v>
      </c>
      <c r="E65" s="73"/>
      <c r="F65" s="86" t="s">
        <v>1711</v>
      </c>
      <c r="G65" s="86" t="s">
        <v>128</v>
      </c>
      <c r="H65" s="83">
        <v>2727.8311860000003</v>
      </c>
      <c r="I65" s="85">
        <v>31112</v>
      </c>
      <c r="J65" s="73"/>
      <c r="K65" s="83">
        <v>2920.317647713</v>
      </c>
      <c r="L65" s="84">
        <v>1.5999009888563052E-4</v>
      </c>
      <c r="M65" s="84">
        <f t="shared" si="2"/>
        <v>3.2084932753098483E-2</v>
      </c>
      <c r="N65" s="84">
        <f>K65/'סכום נכסי הקרן'!$C$42</f>
        <v>4.0150185644981856E-3</v>
      </c>
    </row>
    <row r="66" spans="2:14">
      <c r="B66" s="76" t="s">
        <v>1808</v>
      </c>
      <c r="C66" s="73" t="s">
        <v>1809</v>
      </c>
      <c r="D66" s="86" t="s">
        <v>28</v>
      </c>
      <c r="E66" s="73"/>
      <c r="F66" s="86" t="s">
        <v>1711</v>
      </c>
      <c r="G66" s="86" t="s">
        <v>130</v>
      </c>
      <c r="H66" s="83">
        <v>4133.3004600000013</v>
      </c>
      <c r="I66" s="85">
        <v>3490</v>
      </c>
      <c r="J66" s="73"/>
      <c r="K66" s="83">
        <v>580.73045061600021</v>
      </c>
      <c r="L66" s="84">
        <v>3.415950793388431E-4</v>
      </c>
      <c r="M66" s="84">
        <f t="shared" si="2"/>
        <v>6.3803666941104316E-3</v>
      </c>
      <c r="N66" s="84">
        <f>K66/'סכום נכסי הקרן'!$C$42</f>
        <v>7.9842120668572713E-4</v>
      </c>
    </row>
    <row r="67" spans="2:14">
      <c r="B67" s="76" t="s">
        <v>1810</v>
      </c>
      <c r="C67" s="73" t="s">
        <v>1811</v>
      </c>
      <c r="D67" s="86" t="s">
        <v>28</v>
      </c>
      <c r="E67" s="73"/>
      <c r="F67" s="86" t="s">
        <v>1711</v>
      </c>
      <c r="G67" s="86" t="s">
        <v>130</v>
      </c>
      <c r="H67" s="83">
        <v>9318.7290500000017</v>
      </c>
      <c r="I67" s="85">
        <v>5530</v>
      </c>
      <c r="J67" s="73"/>
      <c r="K67" s="83">
        <v>2074.5982691880008</v>
      </c>
      <c r="L67" s="84">
        <v>1.2257453535021376E-3</v>
      </c>
      <c r="M67" s="84">
        <f t="shared" si="2"/>
        <v>2.2793186901678156E-2</v>
      </c>
      <c r="N67" s="84">
        <f>K67/'סכום נכסי הקרן'!$C$42</f>
        <v>2.852275529406461E-3</v>
      </c>
    </row>
    <row r="68" spans="2:14">
      <c r="B68" s="76" t="s">
        <v>1812</v>
      </c>
      <c r="C68" s="73" t="s">
        <v>1813</v>
      </c>
      <c r="D68" s="86" t="s">
        <v>1445</v>
      </c>
      <c r="E68" s="73"/>
      <c r="F68" s="86" t="s">
        <v>1711</v>
      </c>
      <c r="G68" s="86" t="s">
        <v>128</v>
      </c>
      <c r="H68" s="83">
        <v>4027.764689000001</v>
      </c>
      <c r="I68" s="85">
        <v>6818</v>
      </c>
      <c r="J68" s="73"/>
      <c r="K68" s="83">
        <v>944.94332099400015</v>
      </c>
      <c r="L68" s="84">
        <v>9.6128035536992862E-5</v>
      </c>
      <c r="M68" s="84">
        <f t="shared" si="2"/>
        <v>1.0381899014761442E-2</v>
      </c>
      <c r="N68" s="84">
        <f>K68/'סכום נכסי הקרן'!$C$42</f>
        <v>1.2991617467232243E-3</v>
      </c>
    </row>
    <row r="69" spans="2:14">
      <c r="B69" s="76" t="s">
        <v>1814</v>
      </c>
      <c r="C69" s="73" t="s">
        <v>1815</v>
      </c>
      <c r="D69" s="86" t="s">
        <v>28</v>
      </c>
      <c r="E69" s="73"/>
      <c r="F69" s="86" t="s">
        <v>1711</v>
      </c>
      <c r="G69" s="86" t="s">
        <v>130</v>
      </c>
      <c r="H69" s="83">
        <v>851.17966999999999</v>
      </c>
      <c r="I69" s="85">
        <v>5369.7</v>
      </c>
      <c r="J69" s="73"/>
      <c r="K69" s="83">
        <v>184.00238867600009</v>
      </c>
      <c r="L69" s="84">
        <v>5.2124572252310508E-4</v>
      </c>
      <c r="M69" s="84">
        <f t="shared" si="2"/>
        <v>2.021596613540429E-3</v>
      </c>
      <c r="N69" s="84">
        <f>K69/'סכום נכסי הקרן'!$C$42</f>
        <v>2.5297693455529039E-4</v>
      </c>
    </row>
    <row r="70" spans="2:14">
      <c r="B70" s="76" t="s">
        <v>1816</v>
      </c>
      <c r="C70" s="73" t="s">
        <v>1817</v>
      </c>
      <c r="D70" s="86" t="s">
        <v>28</v>
      </c>
      <c r="E70" s="73"/>
      <c r="F70" s="86" t="s">
        <v>1711</v>
      </c>
      <c r="G70" s="86" t="s">
        <v>130</v>
      </c>
      <c r="H70" s="83">
        <v>1989.5886959999998</v>
      </c>
      <c r="I70" s="85">
        <v>10892.9</v>
      </c>
      <c r="J70" s="73"/>
      <c r="K70" s="83">
        <v>872.48710507699991</v>
      </c>
      <c r="L70" s="84">
        <v>4.4726603173232942E-4</v>
      </c>
      <c r="M70" s="84">
        <f t="shared" si="2"/>
        <v>9.5858373887045892E-3</v>
      </c>
      <c r="N70" s="84">
        <f>K70/'סכום נכסי הקרן'!$C$42</f>
        <v>1.1995448258557738E-3</v>
      </c>
    </row>
    <row r="71" spans="2:14">
      <c r="B71" s="76" t="s">
        <v>1818</v>
      </c>
      <c r="C71" s="73" t="s">
        <v>1819</v>
      </c>
      <c r="D71" s="86" t="s">
        <v>28</v>
      </c>
      <c r="E71" s="73"/>
      <c r="F71" s="86" t="s">
        <v>1711</v>
      </c>
      <c r="G71" s="86" t="s">
        <v>130</v>
      </c>
      <c r="H71" s="83">
        <v>6292.6487100000013</v>
      </c>
      <c r="I71" s="85">
        <v>5425.7</v>
      </c>
      <c r="J71" s="73"/>
      <c r="K71" s="83">
        <v>1374.4896064439999</v>
      </c>
      <c r="L71" s="84">
        <v>8.6998515149826791E-4</v>
      </c>
      <c r="M71" s="84">
        <f t="shared" si="2"/>
        <v>1.5101236205289196E-2</v>
      </c>
      <c r="N71" s="84">
        <f>K71/'סכום נכסי הקרן'!$C$42</f>
        <v>1.8897263764797194E-3</v>
      </c>
    </row>
    <row r="72" spans="2:14">
      <c r="B72" s="76" t="s">
        <v>1820</v>
      </c>
      <c r="C72" s="73" t="s">
        <v>1821</v>
      </c>
      <c r="D72" s="86" t="s">
        <v>1448</v>
      </c>
      <c r="E72" s="73"/>
      <c r="F72" s="86" t="s">
        <v>1711</v>
      </c>
      <c r="G72" s="86" t="s">
        <v>128</v>
      </c>
      <c r="H72" s="83">
        <v>2188.3794309999998</v>
      </c>
      <c r="I72" s="85">
        <v>17420</v>
      </c>
      <c r="J72" s="73"/>
      <c r="K72" s="83">
        <v>1311.7632131910002</v>
      </c>
      <c r="L72" s="84">
        <v>1.3964572960761695E-4</v>
      </c>
      <c r="M72" s="84">
        <f t="shared" si="2"/>
        <v>1.441207415096849E-2</v>
      </c>
      <c r="N72" s="84">
        <f>K72/'סכום נכסי הקרן'!$C$42</f>
        <v>1.8034865684259489E-3</v>
      </c>
    </row>
    <row r="73" spans="2:14">
      <c r="B73" s="76" t="s">
        <v>1822</v>
      </c>
      <c r="C73" s="73" t="s">
        <v>1823</v>
      </c>
      <c r="D73" s="86" t="s">
        <v>118</v>
      </c>
      <c r="E73" s="73"/>
      <c r="F73" s="86" t="s">
        <v>1711</v>
      </c>
      <c r="G73" s="86" t="s">
        <v>137</v>
      </c>
      <c r="H73" s="83">
        <v>19440.523350000003</v>
      </c>
      <c r="I73" s="85">
        <f>168600/100</f>
        <v>1686</v>
      </c>
      <c r="J73" s="73"/>
      <c r="K73" s="83">
        <v>1066.7512061920004</v>
      </c>
      <c r="L73" s="84">
        <v>2.5745006171546853E-6</v>
      </c>
      <c r="M73" s="84">
        <f t="shared" si="2"/>
        <v>1.1720177338160824E-2</v>
      </c>
      <c r="N73" s="84">
        <f>K73/'סכום נכסי הקרן'!$C$42</f>
        <v>1.4666301454966369E-3</v>
      </c>
    </row>
    <row r="74" spans="2:14">
      <c r="B74" s="76" t="s">
        <v>1824</v>
      </c>
      <c r="C74" s="73" t="s">
        <v>1825</v>
      </c>
      <c r="D74" s="86" t="s">
        <v>117</v>
      </c>
      <c r="E74" s="73"/>
      <c r="F74" s="86" t="s">
        <v>1711</v>
      </c>
      <c r="G74" s="86" t="s">
        <v>128</v>
      </c>
      <c r="H74" s="83">
        <v>782.03796100000011</v>
      </c>
      <c r="I74" s="85">
        <v>62558</v>
      </c>
      <c r="J74" s="73"/>
      <c r="K74" s="83">
        <v>1683.4311656210004</v>
      </c>
      <c r="L74" s="84">
        <v>5.593529108793081E-5</v>
      </c>
      <c r="M74" s="84">
        <f t="shared" si="2"/>
        <v>1.8495513933465161E-2</v>
      </c>
      <c r="N74" s="84">
        <f>K74/'סכום נכסי הקרן'!$C$42</f>
        <v>2.3144767786875326E-3</v>
      </c>
    </row>
    <row r="75" spans="2:14">
      <c r="B75" s="76" t="s">
        <v>1826</v>
      </c>
      <c r="C75" s="73" t="s">
        <v>1827</v>
      </c>
      <c r="D75" s="86" t="s">
        <v>28</v>
      </c>
      <c r="E75" s="73"/>
      <c r="F75" s="86" t="s">
        <v>1711</v>
      </c>
      <c r="G75" s="86" t="s">
        <v>130</v>
      </c>
      <c r="H75" s="83">
        <v>3505.6692930000004</v>
      </c>
      <c r="I75" s="85">
        <v>19252</v>
      </c>
      <c r="J75" s="73"/>
      <c r="K75" s="83">
        <v>2717.0585250309991</v>
      </c>
      <c r="L75" s="84">
        <v>1.2088514803448277E-3</v>
      </c>
      <c r="M75" s="84">
        <f t="shared" si="2"/>
        <v>2.9851766341282615E-2</v>
      </c>
      <c r="N75" s="84">
        <f>K75/'סכום נכסי הקרן'!$C$42</f>
        <v>3.7355663783255771E-3</v>
      </c>
    </row>
    <row r="76" spans="2:14">
      <c r="B76" s="76" t="s">
        <v>1828</v>
      </c>
      <c r="C76" s="73" t="s">
        <v>1829</v>
      </c>
      <c r="D76" s="86" t="s">
        <v>117</v>
      </c>
      <c r="E76" s="73"/>
      <c r="F76" s="86" t="s">
        <v>1711</v>
      </c>
      <c r="G76" s="86" t="s">
        <v>128</v>
      </c>
      <c r="H76" s="83">
        <v>14431.523640000001</v>
      </c>
      <c r="I76" s="85">
        <v>3004.25</v>
      </c>
      <c r="J76" s="73"/>
      <c r="K76" s="83">
        <v>1491.8766874530004</v>
      </c>
      <c r="L76" s="84">
        <v>1.5271453587301588E-3</v>
      </c>
      <c r="M76" s="84">
        <f t="shared" si="2"/>
        <v>1.6390944057175057E-2</v>
      </c>
      <c r="N76" s="84">
        <f>K76/'סכום נכסי הקרן'!$C$42</f>
        <v>2.0511168025700074E-3</v>
      </c>
    </row>
    <row r="77" spans="2:14">
      <c r="B77" s="76" t="s">
        <v>1830</v>
      </c>
      <c r="C77" s="73" t="s">
        <v>1831</v>
      </c>
      <c r="D77" s="86" t="s">
        <v>1448</v>
      </c>
      <c r="E77" s="73"/>
      <c r="F77" s="86" t="s">
        <v>1711</v>
      </c>
      <c r="G77" s="86" t="s">
        <v>128</v>
      </c>
      <c r="H77" s="83">
        <v>932.79484100000013</v>
      </c>
      <c r="I77" s="85">
        <v>11670</v>
      </c>
      <c r="J77" s="73"/>
      <c r="K77" s="83">
        <v>374.57748052800002</v>
      </c>
      <c r="L77" s="84">
        <v>3.1900684991999327E-6</v>
      </c>
      <c r="M77" s="84">
        <f t="shared" si="2"/>
        <v>4.1154061726736716E-3</v>
      </c>
      <c r="N77" s="84">
        <f>K77/'סכום נכסי הקרן'!$C$42</f>
        <v>5.1499039474033276E-4</v>
      </c>
    </row>
    <row r="78" spans="2:14">
      <c r="B78" s="76" t="s">
        <v>1832</v>
      </c>
      <c r="C78" s="73" t="s">
        <v>1833</v>
      </c>
      <c r="D78" s="86" t="s">
        <v>121</v>
      </c>
      <c r="E78" s="73"/>
      <c r="F78" s="86" t="s">
        <v>1711</v>
      </c>
      <c r="G78" s="86" t="s">
        <v>128</v>
      </c>
      <c r="H78" s="83">
        <v>7345.3057589999989</v>
      </c>
      <c r="I78" s="85">
        <v>10814</v>
      </c>
      <c r="J78" s="73"/>
      <c r="K78" s="83">
        <v>2733.259817130001</v>
      </c>
      <c r="L78" s="84">
        <v>4.6317988344369518E-4</v>
      </c>
      <c r="M78" s="84">
        <f t="shared" si="2"/>
        <v>3.0029766624202821E-2</v>
      </c>
      <c r="N78" s="84">
        <f>K78/'סכום נכסי הקרן'!$C$42</f>
        <v>3.7578408348722106E-3</v>
      </c>
    </row>
    <row r="79" spans="2:14">
      <c r="B79" s="76" t="s">
        <v>1834</v>
      </c>
      <c r="C79" s="73" t="s">
        <v>1835</v>
      </c>
      <c r="D79" s="86" t="s">
        <v>1448</v>
      </c>
      <c r="E79" s="73"/>
      <c r="F79" s="86" t="s">
        <v>1711</v>
      </c>
      <c r="G79" s="86" t="s">
        <v>128</v>
      </c>
      <c r="H79" s="83">
        <v>11280.757739000001</v>
      </c>
      <c r="I79" s="85">
        <v>1690</v>
      </c>
      <c r="J79" s="73"/>
      <c r="K79" s="83">
        <v>656.00877669100009</v>
      </c>
      <c r="L79" s="84">
        <v>1.1587835376476632E-4</v>
      </c>
      <c r="M79" s="84">
        <f t="shared" si="2"/>
        <v>7.2074342673155911E-3</v>
      </c>
      <c r="N79" s="84">
        <f>K79/'סכום נכסי הקרן'!$C$42</f>
        <v>9.0191812488302323E-4</v>
      </c>
    </row>
    <row r="80" spans="2:14">
      <c r="B80" s="76" t="s">
        <v>1836</v>
      </c>
      <c r="C80" s="73" t="s">
        <v>1837</v>
      </c>
      <c r="D80" s="86" t="s">
        <v>1448</v>
      </c>
      <c r="E80" s="73"/>
      <c r="F80" s="86" t="s">
        <v>1711</v>
      </c>
      <c r="G80" s="86" t="s">
        <v>128</v>
      </c>
      <c r="H80" s="83">
        <v>1157.3241290000003</v>
      </c>
      <c r="I80" s="85">
        <v>5938</v>
      </c>
      <c r="J80" s="73"/>
      <c r="K80" s="83">
        <v>236.47208118200004</v>
      </c>
      <c r="L80" s="84">
        <v>6.0222671403897399E-6</v>
      </c>
      <c r="M80" s="84">
        <f t="shared" si="2"/>
        <v>2.5980703943803865E-3</v>
      </c>
      <c r="N80" s="84">
        <f>K80/'סכום נכסי הקרן'!$C$42</f>
        <v>3.2511524788229488E-4</v>
      </c>
    </row>
    <row r="81" spans="2:14">
      <c r="B81" s="76" t="s">
        <v>1838</v>
      </c>
      <c r="C81" s="73" t="s">
        <v>1839</v>
      </c>
      <c r="D81" s="86" t="s">
        <v>119</v>
      </c>
      <c r="E81" s="73"/>
      <c r="F81" s="86" t="s">
        <v>1711</v>
      </c>
      <c r="G81" s="86" t="s">
        <v>132</v>
      </c>
      <c r="H81" s="83">
        <v>6499.068537000001</v>
      </c>
      <c r="I81" s="85">
        <v>7483</v>
      </c>
      <c r="J81" s="73"/>
      <c r="K81" s="83">
        <v>1190.6702286140001</v>
      </c>
      <c r="L81" s="84">
        <v>8.6437445910666165E-5</v>
      </c>
      <c r="M81" s="84">
        <f t="shared" si="2"/>
        <v>1.3081650294485712E-2</v>
      </c>
      <c r="N81" s="84">
        <f>K81/'סכום נכסי הקרן'!$C$42</f>
        <v>1.6370010556297978E-3</v>
      </c>
    </row>
    <row r="82" spans="2:14">
      <c r="B82" s="76" t="s">
        <v>1840</v>
      </c>
      <c r="C82" s="73" t="s">
        <v>1841</v>
      </c>
      <c r="D82" s="86" t="s">
        <v>1448</v>
      </c>
      <c r="E82" s="73"/>
      <c r="F82" s="86" t="s">
        <v>1711</v>
      </c>
      <c r="G82" s="86" t="s">
        <v>128</v>
      </c>
      <c r="H82" s="83">
        <v>7079.9198500000011</v>
      </c>
      <c r="I82" s="85">
        <v>31145</v>
      </c>
      <c r="J82" s="73"/>
      <c r="K82" s="83">
        <v>7587.5462088010017</v>
      </c>
      <c r="L82" s="84">
        <v>6.0337167996940166E-5</v>
      </c>
      <c r="M82" s="84">
        <f t="shared" si="2"/>
        <v>8.3362818445814696E-2</v>
      </c>
      <c r="N82" s="84">
        <f>K82/'סכום נכסי הקרן'!$C$42</f>
        <v>1.043178947029319E-2</v>
      </c>
    </row>
    <row r="83" spans="2:14">
      <c r="B83" s="76" t="s">
        <v>1842</v>
      </c>
      <c r="C83" s="73" t="s">
        <v>1843</v>
      </c>
      <c r="D83" s="86" t="s">
        <v>1448</v>
      </c>
      <c r="E83" s="73"/>
      <c r="F83" s="86" t="s">
        <v>1711</v>
      </c>
      <c r="G83" s="86" t="s">
        <v>128</v>
      </c>
      <c r="H83" s="83">
        <v>6564.6619110000029</v>
      </c>
      <c r="I83" s="85">
        <v>3367</v>
      </c>
      <c r="J83" s="73"/>
      <c r="K83" s="83">
        <v>760.57168539300017</v>
      </c>
      <c r="L83" s="84">
        <v>1.1701714636363642E-4</v>
      </c>
      <c r="M83" s="84">
        <f t="shared" si="2"/>
        <v>8.3562455607717606E-3</v>
      </c>
      <c r="N83" s="84">
        <f>K83/'סכום נכסי הקרן'!$C$42</f>
        <v>1.045677150523688E-3</v>
      </c>
    </row>
    <row r="84" spans="2:14">
      <c r="B84" s="76" t="s">
        <v>1844</v>
      </c>
      <c r="C84" s="73" t="s">
        <v>1845</v>
      </c>
      <c r="D84" s="86" t="s">
        <v>1448</v>
      </c>
      <c r="E84" s="73"/>
      <c r="F84" s="86" t="s">
        <v>1711</v>
      </c>
      <c r="G84" s="86" t="s">
        <v>128</v>
      </c>
      <c r="H84" s="83">
        <v>1380.102018</v>
      </c>
      <c r="I84" s="85">
        <v>11238</v>
      </c>
      <c r="J84" s="73"/>
      <c r="K84" s="83">
        <v>533.68487071800007</v>
      </c>
      <c r="L84" s="84">
        <v>4.246467747692308E-4</v>
      </c>
      <c r="M84" s="84">
        <f t="shared" si="2"/>
        <v>5.8634865291941384E-3</v>
      </c>
      <c r="N84" s="84">
        <f>K84/'סכום נכסי הקרן'!$C$42</f>
        <v>7.3374027144021425E-4</v>
      </c>
    </row>
    <row r="85" spans="2:14">
      <c r="B85" s="72"/>
      <c r="C85" s="73"/>
      <c r="D85" s="73"/>
      <c r="E85" s="73"/>
      <c r="F85" s="73"/>
      <c r="G85" s="73"/>
      <c r="H85" s="83"/>
      <c r="I85" s="85"/>
      <c r="J85" s="73"/>
      <c r="K85" s="73"/>
      <c r="L85" s="73"/>
      <c r="M85" s="84"/>
      <c r="N85" s="73"/>
    </row>
    <row r="86" spans="2:14">
      <c r="B86" s="89" t="s">
        <v>222</v>
      </c>
      <c r="C86" s="71"/>
      <c r="D86" s="71"/>
      <c r="E86" s="71"/>
      <c r="F86" s="71"/>
      <c r="G86" s="71"/>
      <c r="H86" s="80"/>
      <c r="I86" s="82"/>
      <c r="J86" s="71"/>
      <c r="K86" s="80">
        <v>6608.8213556260007</v>
      </c>
      <c r="L86" s="71"/>
      <c r="M86" s="81">
        <f t="shared" ref="M86:M90" si="3">K86/$K$11</f>
        <v>7.2609768645736164E-2</v>
      </c>
      <c r="N86" s="81">
        <f>K86/'סכום נכסי הקרן'!$C$42</f>
        <v>9.0861829544709154E-3</v>
      </c>
    </row>
    <row r="87" spans="2:14">
      <c r="B87" s="76" t="s">
        <v>1846</v>
      </c>
      <c r="C87" s="73" t="s">
        <v>1847</v>
      </c>
      <c r="D87" s="86" t="s">
        <v>117</v>
      </c>
      <c r="E87" s="73"/>
      <c r="F87" s="86" t="s">
        <v>1735</v>
      </c>
      <c r="G87" s="86" t="s">
        <v>128</v>
      </c>
      <c r="H87" s="83">
        <v>610.92861100000016</v>
      </c>
      <c r="I87" s="85">
        <v>10298</v>
      </c>
      <c r="J87" s="73"/>
      <c r="K87" s="83">
        <v>216.48510717100007</v>
      </c>
      <c r="L87" s="84">
        <v>7.9536542133385498E-5</v>
      </c>
      <c r="M87" s="84">
        <f t="shared" si="3"/>
        <v>2.3784775985134471E-3</v>
      </c>
      <c r="N87" s="84">
        <f>K87/'סכום נכסי הקרן'!$C$42</f>
        <v>2.9763602083137709E-4</v>
      </c>
    </row>
    <row r="88" spans="2:14">
      <c r="B88" s="76" t="s">
        <v>1848</v>
      </c>
      <c r="C88" s="73" t="s">
        <v>1849</v>
      </c>
      <c r="D88" s="86" t="s">
        <v>117</v>
      </c>
      <c r="E88" s="73"/>
      <c r="F88" s="86" t="s">
        <v>1735</v>
      </c>
      <c r="G88" s="86" t="s">
        <v>128</v>
      </c>
      <c r="H88" s="83">
        <v>13039.910992000001</v>
      </c>
      <c r="I88" s="85">
        <v>9977</v>
      </c>
      <c r="J88" s="73"/>
      <c r="K88" s="83">
        <v>4476.7131957350011</v>
      </c>
      <c r="L88" s="84">
        <v>2.7337531025898589E-4</v>
      </c>
      <c r="M88" s="84">
        <f t="shared" si="3"/>
        <v>4.918473233641265E-2</v>
      </c>
      <c r="N88" s="84">
        <f>K88/'סכום נכסי הקרן'!$C$42</f>
        <v>6.154839560993013E-3</v>
      </c>
    </row>
    <row r="89" spans="2:14">
      <c r="B89" s="76" t="s">
        <v>1850</v>
      </c>
      <c r="C89" s="73" t="s">
        <v>1851</v>
      </c>
      <c r="D89" s="86" t="s">
        <v>117</v>
      </c>
      <c r="E89" s="73"/>
      <c r="F89" s="86" t="s">
        <v>1735</v>
      </c>
      <c r="G89" s="86" t="s">
        <v>131</v>
      </c>
      <c r="H89" s="83">
        <v>92400.390005000008</v>
      </c>
      <c r="I89" s="85">
        <v>123</v>
      </c>
      <c r="J89" s="73"/>
      <c r="K89" s="83">
        <v>501.29835747300007</v>
      </c>
      <c r="L89" s="84">
        <v>4.0291018006180534E-4</v>
      </c>
      <c r="M89" s="84">
        <f t="shared" si="3"/>
        <v>5.5076625316276655E-3</v>
      </c>
      <c r="N89" s="84">
        <f>K89/'סכום נכסי הקרן'!$C$42</f>
        <v>6.8921345360590288E-4</v>
      </c>
    </row>
    <row r="90" spans="2:14">
      <c r="B90" s="76" t="s">
        <v>1852</v>
      </c>
      <c r="C90" s="73" t="s">
        <v>1853</v>
      </c>
      <c r="D90" s="86" t="s">
        <v>117</v>
      </c>
      <c r="E90" s="73"/>
      <c r="F90" s="86" t="s">
        <v>1735</v>
      </c>
      <c r="G90" s="86" t="s">
        <v>128</v>
      </c>
      <c r="H90" s="83">
        <v>6072.1142989999998</v>
      </c>
      <c r="I90" s="85">
        <v>6769</v>
      </c>
      <c r="J90" s="73"/>
      <c r="K90" s="83">
        <v>1414.3246952470001</v>
      </c>
      <c r="L90" s="84">
        <v>1.4177209539672196E-4</v>
      </c>
      <c r="M90" s="84">
        <f t="shared" si="3"/>
        <v>1.5538896179182412E-2</v>
      </c>
      <c r="N90" s="84">
        <f>K90/'סכום נכסי הקרן'!$C$42</f>
        <v>1.9444939190406229E-3</v>
      </c>
    </row>
    <row r="91" spans="2:14">
      <c r="B91" s="112"/>
      <c r="C91" s="112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</row>
    <row r="92" spans="2:14">
      <c r="B92" s="112"/>
      <c r="C92" s="112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</row>
    <row r="93" spans="2:14">
      <c r="B93" s="112"/>
      <c r="C93" s="112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</row>
    <row r="94" spans="2:14">
      <c r="B94" s="114" t="s">
        <v>216</v>
      </c>
      <c r="C94" s="112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</row>
    <row r="95" spans="2:14">
      <c r="B95" s="114" t="s">
        <v>108</v>
      </c>
      <c r="C95" s="112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</row>
    <row r="96" spans="2:14">
      <c r="B96" s="114" t="s">
        <v>199</v>
      </c>
      <c r="C96" s="112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</row>
    <row r="97" spans="2:14">
      <c r="B97" s="114" t="s">
        <v>207</v>
      </c>
      <c r="C97" s="112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</row>
    <row r="98" spans="2:14">
      <c r="B98" s="114" t="s">
        <v>214</v>
      </c>
      <c r="C98" s="112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</row>
    <row r="99" spans="2:14">
      <c r="B99" s="112"/>
      <c r="C99" s="112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</row>
    <row r="100" spans="2:14">
      <c r="B100" s="112"/>
      <c r="C100" s="112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</row>
    <row r="101" spans="2:14">
      <c r="B101" s="112"/>
      <c r="C101" s="112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</row>
    <row r="102" spans="2:14">
      <c r="B102" s="112"/>
      <c r="C102" s="112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</row>
    <row r="103" spans="2:14">
      <c r="B103" s="112"/>
      <c r="C103" s="112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</row>
    <row r="104" spans="2:14">
      <c r="B104" s="112"/>
      <c r="C104" s="112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</row>
    <row r="105" spans="2:14">
      <c r="B105" s="112"/>
      <c r="C105" s="112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</row>
    <row r="106" spans="2:14">
      <c r="B106" s="112"/>
      <c r="C106" s="112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</row>
    <row r="107" spans="2:14">
      <c r="B107" s="112"/>
      <c r="C107" s="112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</row>
    <row r="108" spans="2:14">
      <c r="B108" s="112"/>
      <c r="C108" s="112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</row>
    <row r="109" spans="2:14">
      <c r="B109" s="112"/>
      <c r="C109" s="112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</row>
    <row r="110" spans="2:14">
      <c r="B110" s="112"/>
      <c r="C110" s="112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</row>
    <row r="111" spans="2:14">
      <c r="B111" s="112"/>
      <c r="C111" s="112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</row>
    <row r="112" spans="2:14">
      <c r="B112" s="112"/>
      <c r="C112" s="112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</row>
    <row r="113" spans="2:14">
      <c r="B113" s="112"/>
      <c r="C113" s="112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</row>
    <row r="114" spans="2:14">
      <c r="B114" s="112"/>
      <c r="C114" s="112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</row>
    <row r="115" spans="2:14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</row>
    <row r="116" spans="2:14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</row>
    <row r="117" spans="2:14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</row>
    <row r="118" spans="2:14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</row>
    <row r="119" spans="2:14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</row>
    <row r="120" spans="2:14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</row>
    <row r="121" spans="2:14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</row>
    <row r="122" spans="2:14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</row>
    <row r="123" spans="2:14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</row>
    <row r="124" spans="2:14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</row>
    <row r="125" spans="2:14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</row>
    <row r="126" spans="2:14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</row>
    <row r="127" spans="2:14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</row>
    <row r="128" spans="2:14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</row>
    <row r="129" spans="2:14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</row>
    <row r="130" spans="2:14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</row>
    <row r="131" spans="2:14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</row>
    <row r="132" spans="2:14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</row>
    <row r="133" spans="2:14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</row>
    <row r="134" spans="2:14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</row>
    <row r="135" spans="2:14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</row>
    <row r="136" spans="2:14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</row>
    <row r="137" spans="2:14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</row>
    <row r="138" spans="2:14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</row>
    <row r="139" spans="2:14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</row>
    <row r="140" spans="2:14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</row>
    <row r="141" spans="2:14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</row>
    <row r="142" spans="2:14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</row>
    <row r="143" spans="2:14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</row>
    <row r="144" spans="2:14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</row>
    <row r="145" spans="2:14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</row>
    <row r="146" spans="2:14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</row>
    <row r="147" spans="2:14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</row>
    <row r="148" spans="2:14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</row>
    <row r="149" spans="2:14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</row>
    <row r="150" spans="2:14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</row>
    <row r="151" spans="2:14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</row>
    <row r="152" spans="2:14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</row>
    <row r="153" spans="2:14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</row>
    <row r="154" spans="2:14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</row>
    <row r="155" spans="2:14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</row>
    <row r="156" spans="2:14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</row>
    <row r="157" spans="2:14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</row>
    <row r="158" spans="2:14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</row>
    <row r="159" spans="2:14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</row>
    <row r="160" spans="2:14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</row>
    <row r="161" spans="2:14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</row>
    <row r="162" spans="2:14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</row>
    <row r="163" spans="2:14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</row>
    <row r="164" spans="2:14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</row>
    <row r="165" spans="2:14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</row>
    <row r="166" spans="2:14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</row>
    <row r="167" spans="2:14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</row>
    <row r="168" spans="2:14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</row>
    <row r="169" spans="2:14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</row>
    <row r="170" spans="2:14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</row>
    <row r="171" spans="2:14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</row>
    <row r="172" spans="2:14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</row>
    <row r="173" spans="2:14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</row>
    <row r="174" spans="2:14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</row>
    <row r="175" spans="2:14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</row>
    <row r="176" spans="2:14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</row>
    <row r="177" spans="2:14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</row>
    <row r="178" spans="2:14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</row>
    <row r="179" spans="2:14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</row>
    <row r="180" spans="2:14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</row>
    <row r="181" spans="2:14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</row>
    <row r="182" spans="2:14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</row>
    <row r="183" spans="2:14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</row>
    <row r="184" spans="2:14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</row>
    <row r="185" spans="2:14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</row>
    <row r="186" spans="2:14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</row>
    <row r="187" spans="2:14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</row>
    <row r="188" spans="2:14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</row>
    <row r="189" spans="2:14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</row>
    <row r="190" spans="2:14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</row>
    <row r="191" spans="2:14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</row>
    <row r="192" spans="2:14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</row>
    <row r="193" spans="2:14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</row>
    <row r="194" spans="2:14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</row>
    <row r="195" spans="2:14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</row>
    <row r="196" spans="2:14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</row>
    <row r="197" spans="2:14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</row>
    <row r="198" spans="2:14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</row>
    <row r="199" spans="2:14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</row>
    <row r="200" spans="2:14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</row>
    <row r="201" spans="2:14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</row>
    <row r="202" spans="2:14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</row>
    <row r="203" spans="2:14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</row>
    <row r="204" spans="2:14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</row>
    <row r="205" spans="2:14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</row>
    <row r="206" spans="2:14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</row>
    <row r="207" spans="2:14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</row>
    <row r="208" spans="2:14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</row>
    <row r="209" spans="2:14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</row>
    <row r="210" spans="2:14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</row>
    <row r="211" spans="2:14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</row>
    <row r="212" spans="2:14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</row>
    <row r="213" spans="2:14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</row>
    <row r="214" spans="2:14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</row>
    <row r="215" spans="2:14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</row>
    <row r="216" spans="2:14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</row>
    <row r="217" spans="2:14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</row>
    <row r="218" spans="2:14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</row>
    <row r="219" spans="2:14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</row>
    <row r="220" spans="2:14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</row>
    <row r="221" spans="2:14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</row>
    <row r="222" spans="2:14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</row>
    <row r="223" spans="2:14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</row>
    <row r="224" spans="2:14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</row>
    <row r="225" spans="2:14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</row>
    <row r="226" spans="2:14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</row>
    <row r="227" spans="2:14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</row>
    <row r="228" spans="2:14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</row>
    <row r="229" spans="2:14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</row>
    <row r="230" spans="2:14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</row>
    <row r="231" spans="2:14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</row>
    <row r="232" spans="2:14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</row>
    <row r="233" spans="2:14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</row>
    <row r="234" spans="2:14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</row>
    <row r="235" spans="2:14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</row>
    <row r="236" spans="2:14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</row>
    <row r="237" spans="2:14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</row>
    <row r="238" spans="2:14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</row>
    <row r="239" spans="2:14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</row>
    <row r="240" spans="2:14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</row>
    <row r="241" spans="2:14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</row>
    <row r="242" spans="2:14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</row>
    <row r="243" spans="2:14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</row>
    <row r="244" spans="2:14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</row>
    <row r="245" spans="2:14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</row>
    <row r="246" spans="2:14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</row>
    <row r="247" spans="2:14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</row>
    <row r="248" spans="2:14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</row>
    <row r="249" spans="2:14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</row>
    <row r="250" spans="2:14">
      <c r="B250" s="119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</row>
    <row r="251" spans="2:14">
      <c r="B251" s="119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</row>
    <row r="252" spans="2:14">
      <c r="B252" s="120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</row>
    <row r="253" spans="2:14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</row>
    <row r="254" spans="2:14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</row>
    <row r="255" spans="2:14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</row>
    <row r="256" spans="2:14">
      <c r="B256" s="112"/>
      <c r="C256" s="112"/>
      <c r="D256" s="112"/>
      <c r="E256" s="112"/>
      <c r="F256" s="112"/>
      <c r="G256" s="112"/>
      <c r="H256" s="113"/>
      <c r="I256" s="113"/>
      <c r="J256" s="113"/>
      <c r="K256" s="113"/>
      <c r="L256" s="113"/>
      <c r="M256" s="113"/>
      <c r="N256" s="113"/>
    </row>
    <row r="257" spans="2:14">
      <c r="B257" s="112"/>
      <c r="C257" s="112"/>
      <c r="D257" s="112"/>
      <c r="E257" s="112"/>
      <c r="F257" s="112"/>
      <c r="G257" s="112"/>
      <c r="H257" s="113"/>
      <c r="I257" s="113"/>
      <c r="J257" s="113"/>
      <c r="K257" s="113"/>
      <c r="L257" s="113"/>
      <c r="M257" s="113"/>
      <c r="N257" s="113"/>
    </row>
    <row r="258" spans="2:14">
      <c r="B258" s="112"/>
      <c r="C258" s="112"/>
      <c r="D258" s="112"/>
      <c r="E258" s="112"/>
      <c r="F258" s="112"/>
      <c r="G258" s="112"/>
      <c r="H258" s="113"/>
      <c r="I258" s="113"/>
      <c r="J258" s="113"/>
      <c r="K258" s="113"/>
      <c r="L258" s="113"/>
      <c r="M258" s="113"/>
      <c r="N258" s="113"/>
    </row>
    <row r="259" spans="2:14">
      <c r="B259" s="112"/>
      <c r="C259" s="112"/>
      <c r="D259" s="112"/>
      <c r="E259" s="112"/>
      <c r="F259" s="112"/>
      <c r="G259" s="112"/>
      <c r="H259" s="113"/>
      <c r="I259" s="113"/>
      <c r="J259" s="113"/>
      <c r="K259" s="113"/>
      <c r="L259" s="113"/>
      <c r="M259" s="113"/>
      <c r="N259" s="113"/>
    </row>
    <row r="260" spans="2:14">
      <c r="B260" s="112"/>
      <c r="C260" s="112"/>
      <c r="D260" s="112"/>
      <c r="E260" s="112"/>
      <c r="F260" s="112"/>
      <c r="G260" s="112"/>
      <c r="H260" s="113"/>
      <c r="I260" s="113"/>
      <c r="J260" s="113"/>
      <c r="K260" s="113"/>
      <c r="L260" s="113"/>
      <c r="M260" s="113"/>
      <c r="N260" s="113"/>
    </row>
    <row r="261" spans="2:14">
      <c r="B261" s="112"/>
      <c r="C261" s="112"/>
      <c r="D261" s="112"/>
      <c r="E261" s="112"/>
      <c r="F261" s="112"/>
      <c r="G261" s="112"/>
      <c r="H261" s="113"/>
      <c r="I261" s="113"/>
      <c r="J261" s="113"/>
      <c r="K261" s="113"/>
      <c r="L261" s="113"/>
      <c r="M261" s="113"/>
      <c r="N261" s="113"/>
    </row>
    <row r="262" spans="2:14">
      <c r="B262" s="112"/>
      <c r="C262" s="112"/>
      <c r="D262" s="112"/>
      <c r="E262" s="112"/>
      <c r="F262" s="112"/>
      <c r="G262" s="112"/>
      <c r="H262" s="113"/>
      <c r="I262" s="113"/>
      <c r="J262" s="113"/>
      <c r="K262" s="113"/>
      <c r="L262" s="113"/>
      <c r="M262" s="113"/>
      <c r="N262" s="113"/>
    </row>
    <row r="263" spans="2:14">
      <c r="B263" s="112"/>
      <c r="C263" s="112"/>
      <c r="D263" s="112"/>
      <c r="E263" s="112"/>
      <c r="F263" s="112"/>
      <c r="G263" s="112"/>
      <c r="H263" s="113"/>
      <c r="I263" s="113"/>
      <c r="J263" s="113"/>
      <c r="K263" s="113"/>
      <c r="L263" s="113"/>
      <c r="M263" s="113"/>
      <c r="N263" s="113"/>
    </row>
    <row r="264" spans="2:14">
      <c r="B264" s="112"/>
      <c r="C264" s="112"/>
      <c r="D264" s="112"/>
      <c r="E264" s="112"/>
      <c r="F264" s="112"/>
      <c r="G264" s="112"/>
      <c r="H264" s="113"/>
      <c r="I264" s="113"/>
      <c r="J264" s="113"/>
      <c r="K264" s="113"/>
      <c r="L264" s="113"/>
      <c r="M264" s="113"/>
      <c r="N264" s="113"/>
    </row>
    <row r="265" spans="2:14">
      <c r="B265" s="112"/>
      <c r="C265" s="112"/>
      <c r="D265" s="112"/>
      <c r="E265" s="112"/>
      <c r="F265" s="112"/>
      <c r="G265" s="112"/>
      <c r="H265" s="113"/>
      <c r="I265" s="113"/>
      <c r="J265" s="113"/>
      <c r="K265" s="113"/>
      <c r="L265" s="113"/>
      <c r="M265" s="113"/>
      <c r="N265" s="113"/>
    </row>
    <row r="266" spans="2:14">
      <c r="B266" s="112"/>
      <c r="C266" s="112"/>
      <c r="D266" s="112"/>
      <c r="E266" s="112"/>
      <c r="F266" s="112"/>
      <c r="G266" s="112"/>
      <c r="H266" s="113"/>
      <c r="I266" s="113"/>
      <c r="J266" s="113"/>
      <c r="K266" s="113"/>
      <c r="L266" s="113"/>
      <c r="M266" s="113"/>
      <c r="N266" s="113"/>
    </row>
    <row r="267" spans="2:14">
      <c r="B267" s="112"/>
      <c r="C267" s="112"/>
      <c r="D267" s="112"/>
      <c r="E267" s="112"/>
      <c r="F267" s="112"/>
      <c r="G267" s="112"/>
      <c r="H267" s="113"/>
      <c r="I267" s="113"/>
      <c r="J267" s="113"/>
      <c r="K267" s="113"/>
      <c r="L267" s="113"/>
      <c r="M267" s="113"/>
      <c r="N267" s="113"/>
    </row>
    <row r="268" spans="2:14">
      <c r="B268" s="112"/>
      <c r="C268" s="112"/>
      <c r="D268" s="112"/>
      <c r="E268" s="112"/>
      <c r="F268" s="112"/>
      <c r="G268" s="112"/>
      <c r="H268" s="113"/>
      <c r="I268" s="113"/>
      <c r="J268" s="113"/>
      <c r="K268" s="113"/>
      <c r="L268" s="113"/>
      <c r="M268" s="113"/>
      <c r="N268" s="113"/>
    </row>
    <row r="269" spans="2:14">
      <c r="B269" s="112"/>
      <c r="C269" s="112"/>
      <c r="D269" s="112"/>
      <c r="E269" s="112"/>
      <c r="F269" s="112"/>
      <c r="G269" s="112"/>
      <c r="H269" s="113"/>
      <c r="I269" s="113"/>
      <c r="J269" s="113"/>
      <c r="K269" s="113"/>
      <c r="L269" s="113"/>
      <c r="M269" s="113"/>
      <c r="N269" s="113"/>
    </row>
    <row r="270" spans="2:14">
      <c r="B270" s="112"/>
      <c r="C270" s="112"/>
      <c r="D270" s="112"/>
      <c r="E270" s="112"/>
      <c r="F270" s="112"/>
      <c r="G270" s="112"/>
      <c r="H270" s="113"/>
      <c r="I270" s="113"/>
      <c r="J270" s="113"/>
      <c r="K270" s="113"/>
      <c r="L270" s="113"/>
      <c r="M270" s="113"/>
      <c r="N270" s="113"/>
    </row>
    <row r="271" spans="2:14">
      <c r="B271" s="112"/>
      <c r="C271" s="112"/>
      <c r="D271" s="112"/>
      <c r="E271" s="112"/>
      <c r="F271" s="112"/>
      <c r="G271" s="112"/>
      <c r="H271" s="113"/>
      <c r="I271" s="113"/>
      <c r="J271" s="113"/>
      <c r="K271" s="113"/>
      <c r="L271" s="113"/>
      <c r="M271" s="113"/>
      <c r="N271" s="113"/>
    </row>
    <row r="272" spans="2:14">
      <c r="B272" s="112"/>
      <c r="C272" s="112"/>
      <c r="D272" s="112"/>
      <c r="E272" s="112"/>
      <c r="F272" s="112"/>
      <c r="G272" s="112"/>
      <c r="H272" s="113"/>
      <c r="I272" s="113"/>
      <c r="J272" s="113"/>
      <c r="K272" s="113"/>
      <c r="L272" s="113"/>
      <c r="M272" s="113"/>
      <c r="N272" s="113"/>
    </row>
    <row r="273" spans="2:14">
      <c r="B273" s="112"/>
      <c r="C273" s="112"/>
      <c r="D273" s="112"/>
      <c r="E273" s="112"/>
      <c r="F273" s="112"/>
      <c r="G273" s="112"/>
      <c r="H273" s="113"/>
      <c r="I273" s="113"/>
      <c r="J273" s="113"/>
      <c r="K273" s="113"/>
      <c r="L273" s="113"/>
      <c r="M273" s="113"/>
      <c r="N273" s="113"/>
    </row>
    <row r="274" spans="2:14">
      <c r="B274" s="112"/>
      <c r="C274" s="112"/>
      <c r="D274" s="112"/>
      <c r="E274" s="112"/>
      <c r="F274" s="112"/>
      <c r="G274" s="112"/>
      <c r="H274" s="113"/>
      <c r="I274" s="113"/>
      <c r="J274" s="113"/>
      <c r="K274" s="113"/>
      <c r="L274" s="113"/>
      <c r="M274" s="113"/>
      <c r="N274" s="113"/>
    </row>
    <row r="275" spans="2:14">
      <c r="B275" s="112"/>
      <c r="C275" s="112"/>
      <c r="D275" s="112"/>
      <c r="E275" s="112"/>
      <c r="F275" s="112"/>
      <c r="G275" s="112"/>
      <c r="H275" s="113"/>
      <c r="I275" s="113"/>
      <c r="J275" s="113"/>
      <c r="K275" s="113"/>
      <c r="L275" s="113"/>
      <c r="M275" s="113"/>
      <c r="N275" s="113"/>
    </row>
    <row r="276" spans="2:14">
      <c r="B276" s="112"/>
      <c r="C276" s="112"/>
      <c r="D276" s="112"/>
      <c r="E276" s="112"/>
      <c r="F276" s="112"/>
      <c r="G276" s="112"/>
      <c r="H276" s="113"/>
      <c r="I276" s="113"/>
      <c r="J276" s="113"/>
      <c r="K276" s="113"/>
      <c r="L276" s="113"/>
      <c r="M276" s="113"/>
      <c r="N276" s="113"/>
    </row>
    <row r="277" spans="2:14">
      <c r="B277" s="112"/>
      <c r="C277" s="112"/>
      <c r="D277" s="112"/>
      <c r="E277" s="112"/>
      <c r="F277" s="112"/>
      <c r="G277" s="112"/>
      <c r="H277" s="113"/>
      <c r="I277" s="113"/>
      <c r="J277" s="113"/>
      <c r="K277" s="113"/>
      <c r="L277" s="113"/>
      <c r="M277" s="113"/>
      <c r="N277" s="113"/>
    </row>
    <row r="278" spans="2:14">
      <c r="B278" s="112"/>
      <c r="C278" s="112"/>
      <c r="D278" s="112"/>
      <c r="E278" s="112"/>
      <c r="F278" s="112"/>
      <c r="G278" s="112"/>
      <c r="H278" s="113"/>
      <c r="I278" s="113"/>
      <c r="J278" s="113"/>
      <c r="K278" s="113"/>
      <c r="L278" s="113"/>
      <c r="M278" s="113"/>
      <c r="N278" s="113"/>
    </row>
    <row r="279" spans="2:14">
      <c r="B279" s="112"/>
      <c r="C279" s="112"/>
      <c r="D279" s="112"/>
      <c r="E279" s="112"/>
      <c r="F279" s="112"/>
      <c r="G279" s="112"/>
      <c r="H279" s="113"/>
      <c r="I279" s="113"/>
      <c r="J279" s="113"/>
      <c r="K279" s="113"/>
      <c r="L279" s="113"/>
      <c r="M279" s="113"/>
      <c r="N279" s="113"/>
    </row>
    <row r="280" spans="2:14">
      <c r="B280" s="112"/>
      <c r="C280" s="112"/>
      <c r="D280" s="112"/>
      <c r="E280" s="112"/>
      <c r="F280" s="112"/>
      <c r="G280" s="112"/>
      <c r="H280" s="113"/>
      <c r="I280" s="113"/>
      <c r="J280" s="113"/>
      <c r="K280" s="113"/>
      <c r="L280" s="113"/>
      <c r="M280" s="113"/>
      <c r="N280" s="113"/>
    </row>
    <row r="281" spans="2:14">
      <c r="B281" s="112"/>
      <c r="C281" s="112"/>
      <c r="D281" s="112"/>
      <c r="E281" s="112"/>
      <c r="F281" s="112"/>
      <c r="G281" s="112"/>
      <c r="H281" s="113"/>
      <c r="I281" s="113"/>
      <c r="J281" s="113"/>
      <c r="K281" s="113"/>
      <c r="L281" s="113"/>
      <c r="M281" s="113"/>
      <c r="N281" s="113"/>
    </row>
    <row r="282" spans="2:14">
      <c r="B282" s="112"/>
      <c r="C282" s="112"/>
      <c r="D282" s="112"/>
      <c r="E282" s="112"/>
      <c r="F282" s="112"/>
      <c r="G282" s="112"/>
      <c r="H282" s="113"/>
      <c r="I282" s="113"/>
      <c r="J282" s="113"/>
      <c r="K282" s="113"/>
      <c r="L282" s="113"/>
      <c r="M282" s="113"/>
      <c r="N282" s="113"/>
    </row>
    <row r="283" spans="2:14">
      <c r="B283" s="112"/>
      <c r="C283" s="112"/>
      <c r="D283" s="112"/>
      <c r="E283" s="112"/>
      <c r="F283" s="112"/>
      <c r="G283" s="112"/>
      <c r="H283" s="113"/>
      <c r="I283" s="113"/>
      <c r="J283" s="113"/>
      <c r="K283" s="113"/>
      <c r="L283" s="113"/>
      <c r="M283" s="113"/>
      <c r="N283" s="113"/>
    </row>
    <row r="284" spans="2:14">
      <c r="B284" s="112"/>
      <c r="C284" s="112"/>
      <c r="D284" s="112"/>
      <c r="E284" s="112"/>
      <c r="F284" s="112"/>
      <c r="G284" s="112"/>
      <c r="H284" s="113"/>
      <c r="I284" s="113"/>
      <c r="J284" s="113"/>
      <c r="K284" s="113"/>
      <c r="L284" s="113"/>
      <c r="M284" s="113"/>
      <c r="N284" s="113"/>
    </row>
    <row r="285" spans="2:14">
      <c r="B285" s="112"/>
      <c r="C285" s="112"/>
      <c r="D285" s="112"/>
      <c r="E285" s="112"/>
      <c r="F285" s="112"/>
      <c r="G285" s="112"/>
      <c r="H285" s="113"/>
      <c r="I285" s="113"/>
      <c r="J285" s="113"/>
      <c r="K285" s="113"/>
      <c r="L285" s="113"/>
      <c r="M285" s="113"/>
      <c r="N285" s="113"/>
    </row>
    <row r="286" spans="2:14">
      <c r="B286" s="112"/>
      <c r="C286" s="112"/>
      <c r="D286" s="112"/>
      <c r="E286" s="112"/>
      <c r="F286" s="112"/>
      <c r="G286" s="112"/>
      <c r="H286" s="113"/>
      <c r="I286" s="113"/>
      <c r="J286" s="113"/>
      <c r="K286" s="113"/>
      <c r="L286" s="113"/>
      <c r="M286" s="113"/>
      <c r="N286" s="113"/>
    </row>
    <row r="287" spans="2:14">
      <c r="B287" s="112"/>
      <c r="C287" s="112"/>
      <c r="D287" s="112"/>
      <c r="E287" s="112"/>
      <c r="F287" s="112"/>
      <c r="G287" s="112"/>
      <c r="H287" s="113"/>
      <c r="I287" s="113"/>
      <c r="J287" s="113"/>
      <c r="K287" s="113"/>
      <c r="L287" s="113"/>
      <c r="M287" s="113"/>
      <c r="N287" s="113"/>
    </row>
    <row r="288" spans="2:14">
      <c r="B288" s="112"/>
      <c r="C288" s="112"/>
      <c r="D288" s="112"/>
      <c r="E288" s="112"/>
      <c r="F288" s="112"/>
      <c r="G288" s="112"/>
      <c r="H288" s="113"/>
      <c r="I288" s="113"/>
      <c r="J288" s="113"/>
      <c r="K288" s="113"/>
      <c r="L288" s="113"/>
      <c r="M288" s="113"/>
      <c r="N288" s="113"/>
    </row>
    <row r="289" spans="2:14">
      <c r="B289" s="112"/>
      <c r="C289" s="112"/>
      <c r="D289" s="112"/>
      <c r="E289" s="112"/>
      <c r="F289" s="112"/>
      <c r="G289" s="112"/>
      <c r="H289" s="113"/>
      <c r="I289" s="113"/>
      <c r="J289" s="113"/>
      <c r="K289" s="113"/>
      <c r="L289" s="113"/>
      <c r="M289" s="113"/>
      <c r="N289" s="113"/>
    </row>
    <row r="290" spans="2:14">
      <c r="B290" s="112"/>
      <c r="C290" s="112"/>
      <c r="D290" s="112"/>
      <c r="E290" s="112"/>
      <c r="F290" s="112"/>
      <c r="G290" s="112"/>
      <c r="H290" s="113"/>
      <c r="I290" s="113"/>
      <c r="J290" s="113"/>
      <c r="K290" s="113"/>
      <c r="L290" s="113"/>
      <c r="M290" s="113"/>
      <c r="N290" s="113"/>
    </row>
    <row r="291" spans="2:14">
      <c r="B291" s="112"/>
      <c r="C291" s="112"/>
      <c r="D291" s="112"/>
      <c r="E291" s="112"/>
      <c r="F291" s="112"/>
      <c r="G291" s="112"/>
      <c r="H291" s="113"/>
      <c r="I291" s="113"/>
      <c r="J291" s="113"/>
      <c r="K291" s="113"/>
      <c r="L291" s="113"/>
      <c r="M291" s="113"/>
      <c r="N291" s="113"/>
    </row>
    <row r="292" spans="2:14">
      <c r="B292" s="112"/>
      <c r="C292" s="112"/>
      <c r="D292" s="112"/>
      <c r="E292" s="112"/>
      <c r="F292" s="112"/>
      <c r="G292" s="112"/>
      <c r="H292" s="113"/>
      <c r="I292" s="113"/>
      <c r="J292" s="113"/>
      <c r="K292" s="113"/>
      <c r="L292" s="113"/>
      <c r="M292" s="113"/>
      <c r="N292" s="113"/>
    </row>
    <row r="293" spans="2:14">
      <c r="B293" s="112"/>
      <c r="C293" s="112"/>
      <c r="D293" s="112"/>
      <c r="E293" s="112"/>
      <c r="F293" s="112"/>
      <c r="G293" s="112"/>
      <c r="H293" s="113"/>
      <c r="I293" s="113"/>
      <c r="J293" s="113"/>
      <c r="K293" s="113"/>
      <c r="L293" s="113"/>
      <c r="M293" s="113"/>
      <c r="N293" s="113"/>
    </row>
    <row r="294" spans="2:14">
      <c r="B294" s="112"/>
      <c r="C294" s="112"/>
      <c r="D294" s="112"/>
      <c r="E294" s="112"/>
      <c r="F294" s="112"/>
      <c r="G294" s="112"/>
      <c r="H294" s="113"/>
      <c r="I294" s="113"/>
      <c r="J294" s="113"/>
      <c r="K294" s="113"/>
      <c r="L294" s="113"/>
      <c r="M294" s="113"/>
      <c r="N294" s="113"/>
    </row>
    <row r="295" spans="2:14">
      <c r="B295" s="112"/>
      <c r="C295" s="112"/>
      <c r="D295" s="112"/>
      <c r="E295" s="112"/>
      <c r="F295" s="112"/>
      <c r="G295" s="112"/>
      <c r="H295" s="113"/>
      <c r="I295" s="113"/>
      <c r="J295" s="113"/>
      <c r="K295" s="113"/>
      <c r="L295" s="113"/>
      <c r="M295" s="113"/>
      <c r="N295" s="113"/>
    </row>
    <row r="296" spans="2:14">
      <c r="B296" s="112"/>
      <c r="C296" s="112"/>
      <c r="D296" s="112"/>
      <c r="E296" s="112"/>
      <c r="F296" s="112"/>
      <c r="G296" s="112"/>
      <c r="H296" s="113"/>
      <c r="I296" s="113"/>
      <c r="J296" s="113"/>
      <c r="K296" s="113"/>
      <c r="L296" s="113"/>
      <c r="M296" s="113"/>
      <c r="N296" s="113"/>
    </row>
    <row r="297" spans="2:14">
      <c r="B297" s="112"/>
      <c r="C297" s="112"/>
      <c r="D297" s="112"/>
      <c r="E297" s="112"/>
      <c r="F297" s="112"/>
      <c r="G297" s="112"/>
      <c r="H297" s="113"/>
      <c r="I297" s="113"/>
      <c r="J297" s="113"/>
      <c r="K297" s="113"/>
      <c r="L297" s="113"/>
      <c r="M297" s="113"/>
      <c r="N297" s="113"/>
    </row>
    <row r="298" spans="2:14">
      <c r="B298" s="112"/>
      <c r="C298" s="112"/>
      <c r="D298" s="112"/>
      <c r="E298" s="112"/>
      <c r="F298" s="112"/>
      <c r="G298" s="112"/>
      <c r="H298" s="113"/>
      <c r="I298" s="113"/>
      <c r="J298" s="113"/>
      <c r="K298" s="113"/>
      <c r="L298" s="113"/>
      <c r="M298" s="113"/>
      <c r="N298" s="113"/>
    </row>
    <row r="299" spans="2:14">
      <c r="B299" s="112"/>
      <c r="C299" s="112"/>
      <c r="D299" s="112"/>
      <c r="E299" s="112"/>
      <c r="F299" s="112"/>
      <c r="G299" s="112"/>
      <c r="H299" s="113"/>
      <c r="I299" s="113"/>
      <c r="J299" s="113"/>
      <c r="K299" s="113"/>
      <c r="L299" s="113"/>
      <c r="M299" s="113"/>
      <c r="N299" s="113"/>
    </row>
    <row r="300" spans="2:14">
      <c r="B300" s="112"/>
      <c r="C300" s="112"/>
      <c r="D300" s="112"/>
      <c r="E300" s="112"/>
      <c r="F300" s="112"/>
      <c r="G300" s="112"/>
      <c r="H300" s="113"/>
      <c r="I300" s="113"/>
      <c r="J300" s="113"/>
      <c r="K300" s="113"/>
      <c r="L300" s="113"/>
      <c r="M300" s="113"/>
      <c r="N300" s="113"/>
    </row>
    <row r="301" spans="2:14">
      <c r="B301" s="112"/>
      <c r="C301" s="112"/>
      <c r="D301" s="112"/>
      <c r="E301" s="112"/>
      <c r="F301" s="112"/>
      <c r="G301" s="112"/>
      <c r="H301" s="113"/>
      <c r="I301" s="113"/>
      <c r="J301" s="113"/>
      <c r="K301" s="113"/>
      <c r="L301" s="113"/>
      <c r="M301" s="113"/>
      <c r="N301" s="113"/>
    </row>
    <row r="302" spans="2:14">
      <c r="B302" s="112"/>
      <c r="C302" s="112"/>
      <c r="D302" s="112"/>
      <c r="E302" s="112"/>
      <c r="F302" s="112"/>
      <c r="G302" s="112"/>
      <c r="H302" s="113"/>
      <c r="I302" s="113"/>
      <c r="J302" s="113"/>
      <c r="K302" s="113"/>
      <c r="L302" s="113"/>
      <c r="M302" s="113"/>
      <c r="N302" s="113"/>
    </row>
    <row r="303" spans="2:14">
      <c r="B303" s="112"/>
      <c r="C303" s="112"/>
      <c r="D303" s="112"/>
      <c r="E303" s="112"/>
      <c r="F303" s="112"/>
      <c r="G303" s="112"/>
      <c r="H303" s="113"/>
      <c r="I303" s="113"/>
      <c r="J303" s="113"/>
      <c r="K303" s="113"/>
      <c r="L303" s="113"/>
      <c r="M303" s="113"/>
      <c r="N303" s="113"/>
    </row>
    <row r="304" spans="2:14">
      <c r="B304" s="112"/>
      <c r="C304" s="112"/>
      <c r="D304" s="112"/>
      <c r="E304" s="112"/>
      <c r="F304" s="112"/>
      <c r="G304" s="112"/>
      <c r="H304" s="113"/>
      <c r="I304" s="113"/>
      <c r="J304" s="113"/>
      <c r="K304" s="113"/>
      <c r="L304" s="113"/>
      <c r="M304" s="113"/>
      <c r="N304" s="113"/>
    </row>
    <row r="305" spans="2:14">
      <c r="B305" s="112"/>
      <c r="C305" s="112"/>
      <c r="D305" s="112"/>
      <c r="E305" s="112"/>
      <c r="F305" s="112"/>
      <c r="G305" s="112"/>
      <c r="H305" s="113"/>
      <c r="I305" s="113"/>
      <c r="J305" s="113"/>
      <c r="K305" s="113"/>
      <c r="L305" s="113"/>
      <c r="M305" s="113"/>
      <c r="N305" s="113"/>
    </row>
    <row r="306" spans="2:14">
      <c r="B306" s="112"/>
      <c r="C306" s="112"/>
      <c r="D306" s="112"/>
      <c r="E306" s="112"/>
      <c r="F306" s="112"/>
      <c r="G306" s="112"/>
      <c r="H306" s="113"/>
      <c r="I306" s="113"/>
      <c r="J306" s="113"/>
      <c r="K306" s="113"/>
      <c r="L306" s="113"/>
      <c r="M306" s="113"/>
      <c r="N306" s="113"/>
    </row>
    <row r="307" spans="2:14">
      <c r="B307" s="112"/>
      <c r="C307" s="112"/>
      <c r="D307" s="112"/>
      <c r="E307" s="112"/>
      <c r="F307" s="112"/>
      <c r="G307" s="112"/>
      <c r="H307" s="113"/>
      <c r="I307" s="113"/>
      <c r="J307" s="113"/>
      <c r="K307" s="113"/>
      <c r="L307" s="113"/>
      <c r="M307" s="113"/>
      <c r="N307" s="113"/>
    </row>
    <row r="308" spans="2:14">
      <c r="B308" s="112"/>
      <c r="C308" s="112"/>
      <c r="D308" s="112"/>
      <c r="E308" s="112"/>
      <c r="F308" s="112"/>
      <c r="G308" s="112"/>
      <c r="H308" s="113"/>
      <c r="I308" s="113"/>
      <c r="J308" s="113"/>
      <c r="K308" s="113"/>
      <c r="L308" s="113"/>
      <c r="M308" s="113"/>
      <c r="N308" s="113"/>
    </row>
    <row r="309" spans="2:14">
      <c r="B309" s="112"/>
      <c r="C309" s="112"/>
      <c r="D309" s="112"/>
      <c r="E309" s="112"/>
      <c r="F309" s="112"/>
      <c r="G309" s="112"/>
      <c r="H309" s="113"/>
      <c r="I309" s="113"/>
      <c r="J309" s="113"/>
      <c r="K309" s="113"/>
      <c r="L309" s="113"/>
      <c r="M309" s="113"/>
      <c r="N309" s="113"/>
    </row>
    <row r="310" spans="2:14">
      <c r="B310" s="112"/>
      <c r="C310" s="112"/>
      <c r="D310" s="112"/>
      <c r="E310" s="112"/>
      <c r="F310" s="112"/>
      <c r="G310" s="112"/>
      <c r="H310" s="113"/>
      <c r="I310" s="113"/>
      <c r="J310" s="113"/>
      <c r="K310" s="113"/>
      <c r="L310" s="113"/>
      <c r="M310" s="113"/>
      <c r="N310" s="113"/>
    </row>
    <row r="311" spans="2:14">
      <c r="B311" s="112"/>
      <c r="C311" s="112"/>
      <c r="D311" s="112"/>
      <c r="E311" s="112"/>
      <c r="F311" s="112"/>
      <c r="G311" s="112"/>
      <c r="H311" s="113"/>
      <c r="I311" s="113"/>
      <c r="J311" s="113"/>
      <c r="K311" s="113"/>
      <c r="L311" s="113"/>
      <c r="M311" s="113"/>
      <c r="N311" s="113"/>
    </row>
    <row r="312" spans="2:14">
      <c r="B312" s="112"/>
      <c r="C312" s="112"/>
      <c r="D312" s="112"/>
      <c r="E312" s="112"/>
      <c r="F312" s="112"/>
      <c r="G312" s="112"/>
      <c r="H312" s="113"/>
      <c r="I312" s="113"/>
      <c r="J312" s="113"/>
      <c r="K312" s="113"/>
      <c r="L312" s="113"/>
      <c r="M312" s="113"/>
      <c r="N312" s="113"/>
    </row>
    <row r="313" spans="2:14">
      <c r="B313" s="112"/>
      <c r="C313" s="112"/>
      <c r="D313" s="112"/>
      <c r="E313" s="112"/>
      <c r="F313" s="112"/>
      <c r="G313" s="112"/>
      <c r="H313" s="113"/>
      <c r="I313" s="113"/>
      <c r="J313" s="113"/>
      <c r="K313" s="113"/>
      <c r="L313" s="113"/>
      <c r="M313" s="113"/>
      <c r="N313" s="113"/>
    </row>
    <row r="314" spans="2:14">
      <c r="B314" s="112"/>
      <c r="C314" s="112"/>
      <c r="D314" s="112"/>
      <c r="E314" s="112"/>
      <c r="F314" s="112"/>
      <c r="G314" s="112"/>
      <c r="H314" s="113"/>
      <c r="I314" s="113"/>
      <c r="J314" s="113"/>
      <c r="K314" s="113"/>
      <c r="L314" s="113"/>
      <c r="M314" s="113"/>
      <c r="N314" s="113"/>
    </row>
    <row r="315" spans="2:14">
      <c r="B315" s="112"/>
      <c r="C315" s="112"/>
      <c r="D315" s="112"/>
      <c r="E315" s="112"/>
      <c r="F315" s="112"/>
      <c r="G315" s="112"/>
      <c r="H315" s="113"/>
      <c r="I315" s="113"/>
      <c r="J315" s="113"/>
      <c r="K315" s="113"/>
      <c r="L315" s="113"/>
      <c r="M315" s="113"/>
      <c r="N315" s="113"/>
    </row>
    <row r="316" spans="2:14">
      <c r="B316" s="112"/>
      <c r="C316" s="112"/>
      <c r="D316" s="112"/>
      <c r="E316" s="112"/>
      <c r="F316" s="112"/>
      <c r="G316" s="112"/>
      <c r="H316" s="113"/>
      <c r="I316" s="113"/>
      <c r="J316" s="113"/>
      <c r="K316" s="113"/>
      <c r="L316" s="113"/>
      <c r="M316" s="113"/>
      <c r="N316" s="113"/>
    </row>
    <row r="317" spans="2:14">
      <c r="B317" s="112"/>
      <c r="C317" s="112"/>
      <c r="D317" s="112"/>
      <c r="E317" s="112"/>
      <c r="F317" s="112"/>
      <c r="G317" s="112"/>
      <c r="H317" s="113"/>
      <c r="I317" s="113"/>
      <c r="J317" s="113"/>
      <c r="K317" s="113"/>
      <c r="L317" s="113"/>
      <c r="M317" s="113"/>
      <c r="N317" s="113"/>
    </row>
    <row r="318" spans="2:14">
      <c r="B318" s="112"/>
      <c r="C318" s="112"/>
      <c r="D318" s="112"/>
      <c r="E318" s="112"/>
      <c r="F318" s="112"/>
      <c r="G318" s="112"/>
      <c r="H318" s="113"/>
      <c r="I318" s="113"/>
      <c r="J318" s="113"/>
      <c r="K318" s="113"/>
      <c r="L318" s="113"/>
      <c r="M318" s="113"/>
      <c r="N318" s="113"/>
    </row>
    <row r="319" spans="2:14">
      <c r="B319" s="112"/>
      <c r="C319" s="112"/>
      <c r="D319" s="112"/>
      <c r="E319" s="112"/>
      <c r="F319" s="112"/>
      <c r="G319" s="112"/>
      <c r="H319" s="113"/>
      <c r="I319" s="113"/>
      <c r="J319" s="113"/>
      <c r="K319" s="113"/>
      <c r="L319" s="113"/>
      <c r="M319" s="113"/>
      <c r="N319" s="113"/>
    </row>
    <row r="320" spans="2:14">
      <c r="B320" s="112"/>
      <c r="C320" s="112"/>
      <c r="D320" s="112"/>
      <c r="E320" s="112"/>
      <c r="F320" s="112"/>
      <c r="G320" s="112"/>
      <c r="H320" s="113"/>
      <c r="I320" s="113"/>
      <c r="J320" s="113"/>
      <c r="K320" s="113"/>
      <c r="L320" s="113"/>
      <c r="M320" s="113"/>
      <c r="N320" s="113"/>
    </row>
    <row r="321" spans="2:14">
      <c r="B321" s="112"/>
      <c r="C321" s="112"/>
      <c r="D321" s="112"/>
      <c r="E321" s="112"/>
      <c r="F321" s="112"/>
      <c r="G321" s="112"/>
      <c r="H321" s="113"/>
      <c r="I321" s="113"/>
      <c r="J321" s="113"/>
      <c r="K321" s="113"/>
      <c r="L321" s="113"/>
      <c r="M321" s="113"/>
      <c r="N321" s="113"/>
    </row>
    <row r="322" spans="2:14">
      <c r="B322" s="112"/>
      <c r="C322" s="112"/>
      <c r="D322" s="112"/>
      <c r="E322" s="112"/>
      <c r="F322" s="112"/>
      <c r="G322" s="112"/>
      <c r="H322" s="113"/>
      <c r="I322" s="113"/>
      <c r="J322" s="113"/>
      <c r="K322" s="113"/>
      <c r="L322" s="113"/>
      <c r="M322" s="113"/>
      <c r="N322" s="113"/>
    </row>
    <row r="323" spans="2:14">
      <c r="B323" s="112"/>
      <c r="C323" s="112"/>
      <c r="D323" s="112"/>
      <c r="E323" s="112"/>
      <c r="F323" s="112"/>
      <c r="G323" s="112"/>
      <c r="H323" s="113"/>
      <c r="I323" s="113"/>
      <c r="J323" s="113"/>
      <c r="K323" s="113"/>
      <c r="L323" s="113"/>
      <c r="M323" s="113"/>
      <c r="N323" s="113"/>
    </row>
    <row r="324" spans="2:14">
      <c r="B324" s="112"/>
      <c r="C324" s="112"/>
      <c r="D324" s="112"/>
      <c r="E324" s="112"/>
      <c r="F324" s="112"/>
      <c r="G324" s="112"/>
      <c r="H324" s="113"/>
      <c r="I324" s="113"/>
      <c r="J324" s="113"/>
      <c r="K324" s="113"/>
      <c r="L324" s="113"/>
      <c r="M324" s="113"/>
      <c r="N324" s="113"/>
    </row>
    <row r="325" spans="2:14">
      <c r="B325" s="112"/>
      <c r="C325" s="112"/>
      <c r="D325" s="112"/>
      <c r="E325" s="112"/>
      <c r="F325" s="112"/>
      <c r="G325" s="112"/>
      <c r="H325" s="113"/>
      <c r="I325" s="113"/>
      <c r="J325" s="113"/>
      <c r="K325" s="113"/>
      <c r="L325" s="113"/>
      <c r="M325" s="113"/>
      <c r="N325" s="113"/>
    </row>
    <row r="326" spans="2:14">
      <c r="B326" s="112"/>
      <c r="C326" s="112"/>
      <c r="D326" s="112"/>
      <c r="E326" s="112"/>
      <c r="F326" s="112"/>
      <c r="G326" s="112"/>
      <c r="H326" s="113"/>
      <c r="I326" s="113"/>
      <c r="J326" s="113"/>
      <c r="K326" s="113"/>
      <c r="L326" s="113"/>
      <c r="M326" s="113"/>
      <c r="N326" s="113"/>
    </row>
    <row r="327" spans="2:14">
      <c r="B327" s="112"/>
      <c r="C327" s="112"/>
      <c r="D327" s="112"/>
      <c r="E327" s="112"/>
      <c r="F327" s="112"/>
      <c r="G327" s="112"/>
      <c r="H327" s="113"/>
      <c r="I327" s="113"/>
      <c r="J327" s="113"/>
      <c r="K327" s="113"/>
      <c r="L327" s="113"/>
      <c r="M327" s="113"/>
      <c r="N327" s="113"/>
    </row>
    <row r="328" spans="2:14">
      <c r="B328" s="112"/>
      <c r="C328" s="112"/>
      <c r="D328" s="112"/>
      <c r="E328" s="112"/>
      <c r="F328" s="112"/>
      <c r="G328" s="112"/>
      <c r="H328" s="113"/>
      <c r="I328" s="113"/>
      <c r="J328" s="113"/>
      <c r="K328" s="113"/>
      <c r="L328" s="113"/>
      <c r="M328" s="113"/>
      <c r="N328" s="113"/>
    </row>
    <row r="329" spans="2:14">
      <c r="B329" s="112"/>
      <c r="C329" s="112"/>
      <c r="D329" s="112"/>
      <c r="E329" s="112"/>
      <c r="F329" s="112"/>
      <c r="G329" s="112"/>
      <c r="H329" s="113"/>
      <c r="I329" s="113"/>
      <c r="J329" s="113"/>
      <c r="K329" s="113"/>
      <c r="L329" s="113"/>
      <c r="M329" s="113"/>
      <c r="N329" s="113"/>
    </row>
    <row r="330" spans="2:14">
      <c r="B330" s="112"/>
      <c r="C330" s="112"/>
      <c r="D330" s="112"/>
      <c r="E330" s="112"/>
      <c r="F330" s="112"/>
      <c r="G330" s="112"/>
      <c r="H330" s="113"/>
      <c r="I330" s="113"/>
      <c r="J330" s="113"/>
      <c r="K330" s="113"/>
      <c r="L330" s="113"/>
      <c r="M330" s="113"/>
      <c r="N330" s="113"/>
    </row>
    <row r="331" spans="2:14">
      <c r="B331" s="112"/>
      <c r="C331" s="112"/>
      <c r="D331" s="112"/>
      <c r="E331" s="112"/>
      <c r="F331" s="112"/>
      <c r="G331" s="112"/>
      <c r="H331" s="113"/>
      <c r="I331" s="113"/>
      <c r="J331" s="113"/>
      <c r="K331" s="113"/>
      <c r="L331" s="113"/>
      <c r="M331" s="113"/>
      <c r="N331" s="113"/>
    </row>
    <row r="332" spans="2:14">
      <c r="B332" s="112"/>
      <c r="C332" s="112"/>
      <c r="D332" s="112"/>
      <c r="E332" s="112"/>
      <c r="F332" s="112"/>
      <c r="G332" s="112"/>
      <c r="H332" s="113"/>
      <c r="I332" s="113"/>
      <c r="J332" s="113"/>
      <c r="K332" s="113"/>
      <c r="L332" s="113"/>
      <c r="M332" s="113"/>
      <c r="N332" s="113"/>
    </row>
    <row r="333" spans="2:14">
      <c r="B333" s="112"/>
      <c r="C333" s="112"/>
      <c r="D333" s="112"/>
      <c r="E333" s="112"/>
      <c r="F333" s="112"/>
      <c r="G333" s="112"/>
      <c r="H333" s="113"/>
      <c r="I333" s="113"/>
      <c r="J333" s="113"/>
      <c r="K333" s="113"/>
      <c r="L333" s="113"/>
      <c r="M333" s="113"/>
      <c r="N333" s="113"/>
    </row>
    <row r="334" spans="2:14">
      <c r="B334" s="112"/>
      <c r="C334" s="112"/>
      <c r="D334" s="112"/>
      <c r="E334" s="112"/>
      <c r="F334" s="112"/>
      <c r="G334" s="112"/>
      <c r="H334" s="113"/>
      <c r="I334" s="113"/>
      <c r="J334" s="113"/>
      <c r="K334" s="113"/>
      <c r="L334" s="113"/>
      <c r="M334" s="113"/>
      <c r="N334" s="113"/>
    </row>
    <row r="335" spans="2:14">
      <c r="B335" s="112"/>
      <c r="C335" s="112"/>
      <c r="D335" s="112"/>
      <c r="E335" s="112"/>
      <c r="F335" s="112"/>
      <c r="G335" s="112"/>
      <c r="H335" s="113"/>
      <c r="I335" s="113"/>
      <c r="J335" s="113"/>
      <c r="K335" s="113"/>
      <c r="L335" s="113"/>
      <c r="M335" s="113"/>
      <c r="N335" s="113"/>
    </row>
    <row r="336" spans="2:14">
      <c r="B336" s="112"/>
      <c r="C336" s="112"/>
      <c r="D336" s="112"/>
      <c r="E336" s="112"/>
      <c r="F336" s="112"/>
      <c r="G336" s="112"/>
      <c r="H336" s="113"/>
      <c r="I336" s="113"/>
      <c r="J336" s="113"/>
      <c r="K336" s="113"/>
      <c r="L336" s="113"/>
      <c r="M336" s="113"/>
      <c r="N336" s="113"/>
    </row>
    <row r="337" spans="2:14">
      <c r="B337" s="112"/>
      <c r="C337" s="112"/>
      <c r="D337" s="112"/>
      <c r="E337" s="112"/>
      <c r="F337" s="112"/>
      <c r="G337" s="112"/>
      <c r="H337" s="113"/>
      <c r="I337" s="113"/>
      <c r="J337" s="113"/>
      <c r="K337" s="113"/>
      <c r="L337" s="113"/>
      <c r="M337" s="113"/>
      <c r="N337" s="113"/>
    </row>
    <row r="338" spans="2:14">
      <c r="B338" s="112"/>
      <c r="C338" s="112"/>
      <c r="D338" s="112"/>
      <c r="E338" s="112"/>
      <c r="F338" s="112"/>
      <c r="G338" s="112"/>
      <c r="H338" s="113"/>
      <c r="I338" s="113"/>
      <c r="J338" s="113"/>
      <c r="K338" s="113"/>
      <c r="L338" s="113"/>
      <c r="M338" s="113"/>
      <c r="N338" s="113"/>
    </row>
    <row r="339" spans="2:14">
      <c r="B339" s="112"/>
      <c r="C339" s="112"/>
      <c r="D339" s="112"/>
      <c r="E339" s="112"/>
      <c r="F339" s="112"/>
      <c r="G339" s="112"/>
      <c r="H339" s="113"/>
      <c r="I339" s="113"/>
      <c r="J339" s="113"/>
      <c r="K339" s="113"/>
      <c r="L339" s="113"/>
      <c r="M339" s="113"/>
      <c r="N339" s="113"/>
    </row>
    <row r="340" spans="2:14">
      <c r="B340" s="112"/>
      <c r="C340" s="112"/>
      <c r="D340" s="112"/>
      <c r="E340" s="112"/>
      <c r="F340" s="112"/>
      <c r="G340" s="112"/>
      <c r="H340" s="113"/>
      <c r="I340" s="113"/>
      <c r="J340" s="113"/>
      <c r="K340" s="113"/>
      <c r="L340" s="113"/>
      <c r="M340" s="113"/>
      <c r="N340" s="113"/>
    </row>
    <row r="341" spans="2:14">
      <c r="B341" s="112"/>
      <c r="C341" s="112"/>
      <c r="D341" s="112"/>
      <c r="E341" s="112"/>
      <c r="F341" s="112"/>
      <c r="G341" s="112"/>
      <c r="H341" s="113"/>
      <c r="I341" s="113"/>
      <c r="J341" s="113"/>
      <c r="K341" s="113"/>
      <c r="L341" s="113"/>
      <c r="M341" s="113"/>
      <c r="N341" s="113"/>
    </row>
    <row r="342" spans="2:14">
      <c r="B342" s="112"/>
      <c r="C342" s="112"/>
      <c r="D342" s="112"/>
      <c r="E342" s="112"/>
      <c r="F342" s="112"/>
      <c r="G342" s="112"/>
      <c r="H342" s="113"/>
      <c r="I342" s="113"/>
      <c r="J342" s="113"/>
      <c r="K342" s="113"/>
      <c r="L342" s="113"/>
      <c r="M342" s="113"/>
      <c r="N342" s="113"/>
    </row>
    <row r="343" spans="2:14">
      <c r="B343" s="112"/>
      <c r="C343" s="112"/>
      <c r="D343" s="112"/>
      <c r="E343" s="112"/>
      <c r="F343" s="112"/>
      <c r="G343" s="112"/>
      <c r="H343" s="113"/>
      <c r="I343" s="113"/>
      <c r="J343" s="113"/>
      <c r="K343" s="113"/>
      <c r="L343" s="113"/>
      <c r="M343" s="113"/>
      <c r="N343" s="113"/>
    </row>
    <row r="344" spans="2:14">
      <c r="B344" s="112"/>
      <c r="C344" s="112"/>
      <c r="D344" s="112"/>
      <c r="E344" s="112"/>
      <c r="F344" s="112"/>
      <c r="G344" s="112"/>
      <c r="H344" s="113"/>
      <c r="I344" s="113"/>
      <c r="J344" s="113"/>
      <c r="K344" s="113"/>
      <c r="L344" s="113"/>
      <c r="M344" s="113"/>
      <c r="N344" s="113"/>
    </row>
    <row r="345" spans="2:14">
      <c r="B345" s="112"/>
      <c r="C345" s="112"/>
      <c r="D345" s="112"/>
      <c r="E345" s="112"/>
      <c r="F345" s="112"/>
      <c r="G345" s="112"/>
      <c r="H345" s="113"/>
      <c r="I345" s="113"/>
      <c r="J345" s="113"/>
      <c r="K345" s="113"/>
      <c r="L345" s="113"/>
      <c r="M345" s="113"/>
      <c r="N345" s="113"/>
    </row>
    <row r="346" spans="2:14">
      <c r="B346" s="112"/>
      <c r="C346" s="112"/>
      <c r="D346" s="112"/>
      <c r="E346" s="112"/>
      <c r="F346" s="112"/>
      <c r="G346" s="112"/>
      <c r="H346" s="113"/>
      <c r="I346" s="113"/>
      <c r="J346" s="113"/>
      <c r="K346" s="113"/>
      <c r="L346" s="113"/>
      <c r="M346" s="113"/>
      <c r="N346" s="113"/>
    </row>
    <row r="347" spans="2:14">
      <c r="B347" s="112"/>
      <c r="C347" s="112"/>
      <c r="D347" s="112"/>
      <c r="E347" s="112"/>
      <c r="F347" s="112"/>
      <c r="G347" s="112"/>
      <c r="H347" s="113"/>
      <c r="I347" s="113"/>
      <c r="J347" s="113"/>
      <c r="K347" s="113"/>
      <c r="L347" s="113"/>
      <c r="M347" s="113"/>
      <c r="N347" s="113"/>
    </row>
    <row r="348" spans="2:14">
      <c r="B348" s="112"/>
      <c r="C348" s="112"/>
      <c r="D348" s="112"/>
      <c r="E348" s="112"/>
      <c r="F348" s="112"/>
      <c r="G348" s="112"/>
      <c r="H348" s="113"/>
      <c r="I348" s="113"/>
      <c r="J348" s="113"/>
      <c r="K348" s="113"/>
      <c r="L348" s="113"/>
      <c r="M348" s="113"/>
      <c r="N348" s="113"/>
    </row>
    <row r="349" spans="2:14">
      <c r="B349" s="112"/>
      <c r="C349" s="112"/>
      <c r="D349" s="112"/>
      <c r="E349" s="112"/>
      <c r="F349" s="112"/>
      <c r="G349" s="112"/>
      <c r="H349" s="113"/>
      <c r="I349" s="113"/>
      <c r="J349" s="113"/>
      <c r="K349" s="113"/>
      <c r="L349" s="113"/>
      <c r="M349" s="113"/>
      <c r="N349" s="113"/>
    </row>
    <row r="350" spans="2:14">
      <c r="B350" s="112"/>
      <c r="C350" s="112"/>
      <c r="D350" s="112"/>
      <c r="E350" s="112"/>
      <c r="F350" s="112"/>
      <c r="G350" s="112"/>
      <c r="H350" s="113"/>
      <c r="I350" s="113"/>
      <c r="J350" s="113"/>
      <c r="K350" s="113"/>
      <c r="L350" s="113"/>
      <c r="M350" s="113"/>
      <c r="N350" s="113"/>
    </row>
    <row r="351" spans="2:14">
      <c r="B351" s="112"/>
      <c r="C351" s="112"/>
      <c r="D351" s="112"/>
      <c r="E351" s="112"/>
      <c r="F351" s="112"/>
      <c r="G351" s="112"/>
      <c r="H351" s="113"/>
      <c r="I351" s="113"/>
      <c r="J351" s="113"/>
      <c r="K351" s="113"/>
      <c r="L351" s="113"/>
      <c r="M351" s="113"/>
      <c r="N351" s="113"/>
    </row>
    <row r="352" spans="2:14">
      <c r="B352" s="112"/>
      <c r="C352" s="112"/>
      <c r="D352" s="112"/>
      <c r="E352" s="112"/>
      <c r="F352" s="112"/>
      <c r="G352" s="112"/>
      <c r="H352" s="113"/>
      <c r="I352" s="113"/>
      <c r="J352" s="113"/>
      <c r="K352" s="113"/>
      <c r="L352" s="113"/>
      <c r="M352" s="113"/>
      <c r="N352" s="113"/>
    </row>
    <row r="353" spans="2:14">
      <c r="B353" s="112"/>
      <c r="C353" s="112"/>
      <c r="D353" s="112"/>
      <c r="E353" s="112"/>
      <c r="F353" s="112"/>
      <c r="G353" s="112"/>
      <c r="H353" s="113"/>
      <c r="I353" s="113"/>
      <c r="J353" s="113"/>
      <c r="K353" s="113"/>
      <c r="L353" s="113"/>
      <c r="M353" s="113"/>
      <c r="N353" s="113"/>
    </row>
    <row r="354" spans="2:14">
      <c r="B354" s="112"/>
      <c r="C354" s="112"/>
      <c r="D354" s="112"/>
      <c r="E354" s="112"/>
      <c r="F354" s="112"/>
      <c r="G354" s="112"/>
      <c r="H354" s="113"/>
      <c r="I354" s="113"/>
      <c r="J354" s="113"/>
      <c r="K354" s="113"/>
      <c r="L354" s="113"/>
      <c r="M354" s="113"/>
      <c r="N354" s="113"/>
    </row>
    <row r="355" spans="2:14">
      <c r="B355" s="112"/>
      <c r="C355" s="112"/>
      <c r="D355" s="112"/>
      <c r="E355" s="112"/>
      <c r="F355" s="112"/>
      <c r="G355" s="112"/>
      <c r="H355" s="113"/>
      <c r="I355" s="113"/>
      <c r="J355" s="113"/>
      <c r="K355" s="113"/>
      <c r="L355" s="113"/>
      <c r="M355" s="113"/>
      <c r="N355" s="113"/>
    </row>
    <row r="356" spans="2:14">
      <c r="B356" s="112"/>
      <c r="C356" s="112"/>
      <c r="D356" s="112"/>
      <c r="E356" s="112"/>
      <c r="F356" s="112"/>
      <c r="G356" s="112"/>
      <c r="H356" s="113"/>
      <c r="I356" s="113"/>
      <c r="J356" s="113"/>
      <c r="K356" s="113"/>
      <c r="L356" s="113"/>
      <c r="M356" s="113"/>
      <c r="N356" s="113"/>
    </row>
    <row r="357" spans="2:14">
      <c r="B357" s="112"/>
      <c r="C357" s="112"/>
      <c r="D357" s="112"/>
      <c r="E357" s="112"/>
      <c r="F357" s="112"/>
      <c r="G357" s="112"/>
      <c r="H357" s="113"/>
      <c r="I357" s="113"/>
      <c r="J357" s="113"/>
      <c r="K357" s="113"/>
      <c r="L357" s="113"/>
      <c r="M357" s="113"/>
      <c r="N357" s="113"/>
    </row>
    <row r="358" spans="2:14">
      <c r="B358" s="112"/>
      <c r="C358" s="112"/>
      <c r="D358" s="112"/>
      <c r="E358" s="112"/>
      <c r="F358" s="112"/>
      <c r="G358" s="112"/>
      <c r="H358" s="113"/>
      <c r="I358" s="113"/>
      <c r="J358" s="113"/>
      <c r="K358" s="113"/>
      <c r="L358" s="113"/>
      <c r="M358" s="113"/>
      <c r="N358" s="113"/>
    </row>
    <row r="359" spans="2:14">
      <c r="B359" s="112"/>
      <c r="C359" s="112"/>
      <c r="D359" s="112"/>
      <c r="E359" s="112"/>
      <c r="F359" s="112"/>
      <c r="G359" s="112"/>
      <c r="H359" s="113"/>
      <c r="I359" s="113"/>
      <c r="J359" s="113"/>
      <c r="K359" s="113"/>
      <c r="L359" s="113"/>
      <c r="M359" s="113"/>
      <c r="N359" s="113"/>
    </row>
    <row r="360" spans="2:14">
      <c r="B360" s="112"/>
      <c r="C360" s="112"/>
      <c r="D360" s="112"/>
      <c r="E360" s="112"/>
      <c r="F360" s="112"/>
      <c r="G360" s="112"/>
      <c r="H360" s="113"/>
      <c r="I360" s="113"/>
      <c r="J360" s="113"/>
      <c r="K360" s="113"/>
      <c r="L360" s="113"/>
      <c r="M360" s="113"/>
      <c r="N360" s="113"/>
    </row>
    <row r="361" spans="2:14">
      <c r="B361" s="112"/>
      <c r="C361" s="112"/>
      <c r="D361" s="112"/>
      <c r="E361" s="112"/>
      <c r="F361" s="112"/>
      <c r="G361" s="112"/>
      <c r="H361" s="113"/>
      <c r="I361" s="113"/>
      <c r="J361" s="113"/>
      <c r="K361" s="113"/>
      <c r="L361" s="113"/>
      <c r="M361" s="113"/>
      <c r="N361" s="113"/>
    </row>
    <row r="362" spans="2:14">
      <c r="B362" s="112"/>
      <c r="C362" s="112"/>
      <c r="D362" s="112"/>
      <c r="E362" s="112"/>
      <c r="F362" s="112"/>
      <c r="G362" s="112"/>
      <c r="H362" s="113"/>
      <c r="I362" s="113"/>
      <c r="J362" s="113"/>
      <c r="K362" s="113"/>
      <c r="L362" s="113"/>
      <c r="M362" s="113"/>
      <c r="N362" s="113"/>
    </row>
    <row r="363" spans="2:14">
      <c r="B363" s="112"/>
      <c r="C363" s="112"/>
      <c r="D363" s="112"/>
      <c r="E363" s="112"/>
      <c r="F363" s="112"/>
      <c r="G363" s="112"/>
      <c r="H363" s="113"/>
      <c r="I363" s="113"/>
      <c r="J363" s="113"/>
      <c r="K363" s="113"/>
      <c r="L363" s="113"/>
      <c r="M363" s="113"/>
      <c r="N363" s="113"/>
    </row>
    <row r="364" spans="2:14">
      <c r="B364" s="112"/>
      <c r="C364" s="112"/>
      <c r="D364" s="112"/>
      <c r="E364" s="112"/>
      <c r="F364" s="112"/>
      <c r="G364" s="112"/>
      <c r="H364" s="113"/>
      <c r="I364" s="113"/>
      <c r="J364" s="113"/>
      <c r="K364" s="113"/>
      <c r="L364" s="113"/>
      <c r="M364" s="113"/>
      <c r="N364" s="113"/>
    </row>
    <row r="365" spans="2:14">
      <c r="B365" s="112"/>
      <c r="C365" s="112"/>
      <c r="D365" s="112"/>
      <c r="E365" s="112"/>
      <c r="F365" s="112"/>
      <c r="G365" s="112"/>
      <c r="H365" s="113"/>
      <c r="I365" s="113"/>
      <c r="J365" s="113"/>
      <c r="K365" s="113"/>
      <c r="L365" s="113"/>
      <c r="M365" s="113"/>
      <c r="N365" s="113"/>
    </row>
    <row r="366" spans="2:14">
      <c r="B366" s="112"/>
      <c r="C366" s="112"/>
      <c r="D366" s="112"/>
      <c r="E366" s="112"/>
      <c r="F366" s="112"/>
      <c r="G366" s="112"/>
      <c r="H366" s="113"/>
      <c r="I366" s="113"/>
      <c r="J366" s="113"/>
      <c r="K366" s="113"/>
      <c r="L366" s="113"/>
      <c r="M366" s="113"/>
      <c r="N366" s="113"/>
    </row>
    <row r="367" spans="2:14">
      <c r="B367" s="112"/>
      <c r="C367" s="112"/>
      <c r="D367" s="112"/>
      <c r="E367" s="112"/>
      <c r="F367" s="112"/>
      <c r="G367" s="112"/>
      <c r="H367" s="113"/>
      <c r="I367" s="113"/>
      <c r="J367" s="113"/>
      <c r="K367" s="113"/>
      <c r="L367" s="113"/>
      <c r="M367" s="113"/>
      <c r="N367" s="113"/>
    </row>
    <row r="368" spans="2:14">
      <c r="B368" s="112"/>
      <c r="C368" s="112"/>
      <c r="D368" s="112"/>
      <c r="E368" s="112"/>
      <c r="F368" s="112"/>
      <c r="G368" s="112"/>
      <c r="H368" s="113"/>
      <c r="I368" s="113"/>
      <c r="J368" s="113"/>
      <c r="K368" s="113"/>
      <c r="L368" s="113"/>
      <c r="M368" s="113"/>
      <c r="N368" s="113"/>
    </row>
    <row r="369" spans="2:14">
      <c r="B369" s="112"/>
      <c r="C369" s="112"/>
      <c r="D369" s="112"/>
      <c r="E369" s="112"/>
      <c r="F369" s="112"/>
      <c r="G369" s="112"/>
      <c r="H369" s="113"/>
      <c r="I369" s="113"/>
      <c r="J369" s="113"/>
      <c r="K369" s="113"/>
      <c r="L369" s="113"/>
      <c r="M369" s="113"/>
      <c r="N369" s="113"/>
    </row>
    <row r="370" spans="2:14">
      <c r="B370" s="112"/>
      <c r="C370" s="112"/>
      <c r="D370" s="112"/>
      <c r="E370" s="112"/>
      <c r="F370" s="112"/>
      <c r="G370" s="112"/>
      <c r="H370" s="113"/>
      <c r="I370" s="113"/>
      <c r="J370" s="113"/>
      <c r="K370" s="113"/>
      <c r="L370" s="113"/>
      <c r="M370" s="113"/>
      <c r="N370" s="113"/>
    </row>
    <row r="371" spans="2:14">
      <c r="B371" s="112"/>
      <c r="C371" s="112"/>
      <c r="D371" s="112"/>
      <c r="E371" s="112"/>
      <c r="F371" s="112"/>
      <c r="G371" s="112"/>
      <c r="H371" s="113"/>
      <c r="I371" s="113"/>
      <c r="J371" s="113"/>
      <c r="K371" s="113"/>
      <c r="L371" s="113"/>
      <c r="M371" s="113"/>
      <c r="N371" s="113"/>
    </row>
    <row r="372" spans="2:14">
      <c r="B372" s="112"/>
      <c r="C372" s="112"/>
      <c r="D372" s="112"/>
      <c r="E372" s="112"/>
      <c r="F372" s="112"/>
      <c r="G372" s="112"/>
      <c r="H372" s="113"/>
      <c r="I372" s="113"/>
      <c r="J372" s="113"/>
      <c r="K372" s="113"/>
      <c r="L372" s="113"/>
      <c r="M372" s="113"/>
      <c r="N372" s="113"/>
    </row>
    <row r="373" spans="2:14">
      <c r="B373" s="112"/>
      <c r="C373" s="112"/>
      <c r="D373" s="112"/>
      <c r="E373" s="112"/>
      <c r="F373" s="112"/>
      <c r="G373" s="112"/>
      <c r="H373" s="113"/>
      <c r="I373" s="113"/>
      <c r="J373" s="113"/>
      <c r="K373" s="113"/>
      <c r="L373" s="113"/>
      <c r="M373" s="113"/>
      <c r="N373" s="113"/>
    </row>
    <row r="374" spans="2:14">
      <c r="B374" s="112"/>
      <c r="C374" s="112"/>
      <c r="D374" s="112"/>
      <c r="E374" s="112"/>
      <c r="F374" s="112"/>
      <c r="G374" s="112"/>
      <c r="H374" s="113"/>
      <c r="I374" s="113"/>
      <c r="J374" s="113"/>
      <c r="K374" s="113"/>
      <c r="L374" s="113"/>
      <c r="M374" s="113"/>
      <c r="N374" s="113"/>
    </row>
    <row r="375" spans="2:14">
      <c r="B375" s="112"/>
      <c r="C375" s="112"/>
      <c r="D375" s="112"/>
      <c r="E375" s="112"/>
      <c r="F375" s="112"/>
      <c r="G375" s="112"/>
      <c r="H375" s="113"/>
      <c r="I375" s="113"/>
      <c r="J375" s="113"/>
      <c r="K375" s="113"/>
      <c r="L375" s="113"/>
      <c r="M375" s="113"/>
      <c r="N375" s="113"/>
    </row>
    <row r="376" spans="2:14">
      <c r="B376" s="112"/>
      <c r="C376" s="112"/>
      <c r="D376" s="112"/>
      <c r="E376" s="112"/>
      <c r="F376" s="112"/>
      <c r="G376" s="112"/>
      <c r="H376" s="113"/>
      <c r="I376" s="113"/>
      <c r="J376" s="113"/>
      <c r="K376" s="113"/>
      <c r="L376" s="113"/>
      <c r="M376" s="113"/>
      <c r="N376" s="113"/>
    </row>
    <row r="377" spans="2:14">
      <c r="B377" s="112"/>
      <c r="C377" s="112"/>
      <c r="D377" s="112"/>
      <c r="E377" s="112"/>
      <c r="F377" s="112"/>
      <c r="G377" s="112"/>
      <c r="H377" s="113"/>
      <c r="I377" s="113"/>
      <c r="J377" s="113"/>
      <c r="K377" s="113"/>
      <c r="L377" s="113"/>
      <c r="M377" s="113"/>
      <c r="N377" s="113"/>
    </row>
    <row r="378" spans="2:14">
      <c r="B378" s="112"/>
      <c r="C378" s="112"/>
      <c r="D378" s="112"/>
      <c r="E378" s="112"/>
      <c r="F378" s="112"/>
      <c r="G378" s="112"/>
      <c r="H378" s="113"/>
      <c r="I378" s="113"/>
      <c r="J378" s="113"/>
      <c r="K378" s="113"/>
      <c r="L378" s="113"/>
      <c r="M378" s="113"/>
      <c r="N378" s="113"/>
    </row>
    <row r="379" spans="2:14">
      <c r="B379" s="112"/>
      <c r="C379" s="112"/>
      <c r="D379" s="112"/>
      <c r="E379" s="112"/>
      <c r="F379" s="112"/>
      <c r="G379" s="112"/>
      <c r="H379" s="113"/>
      <c r="I379" s="113"/>
      <c r="J379" s="113"/>
      <c r="K379" s="113"/>
      <c r="L379" s="113"/>
      <c r="M379" s="113"/>
      <c r="N379" s="113"/>
    </row>
    <row r="380" spans="2:14">
      <c r="B380" s="112"/>
      <c r="C380" s="112"/>
      <c r="D380" s="112"/>
      <c r="E380" s="112"/>
      <c r="F380" s="112"/>
      <c r="G380" s="112"/>
      <c r="H380" s="113"/>
      <c r="I380" s="113"/>
      <c r="J380" s="113"/>
      <c r="K380" s="113"/>
      <c r="L380" s="113"/>
      <c r="M380" s="113"/>
      <c r="N380" s="113"/>
    </row>
    <row r="381" spans="2:14">
      <c r="B381" s="112"/>
      <c r="C381" s="112"/>
      <c r="D381" s="112"/>
      <c r="E381" s="112"/>
      <c r="F381" s="112"/>
      <c r="G381" s="112"/>
      <c r="H381" s="113"/>
      <c r="I381" s="113"/>
      <c r="J381" s="113"/>
      <c r="K381" s="113"/>
      <c r="L381" s="113"/>
      <c r="M381" s="113"/>
      <c r="N381" s="113"/>
    </row>
    <row r="382" spans="2:14">
      <c r="B382" s="112"/>
      <c r="C382" s="112"/>
      <c r="D382" s="112"/>
      <c r="E382" s="112"/>
      <c r="F382" s="112"/>
      <c r="G382" s="112"/>
      <c r="H382" s="113"/>
      <c r="I382" s="113"/>
      <c r="J382" s="113"/>
      <c r="K382" s="113"/>
      <c r="L382" s="113"/>
      <c r="M382" s="113"/>
      <c r="N382" s="113"/>
    </row>
    <row r="383" spans="2:14">
      <c r="B383" s="112"/>
      <c r="C383" s="112"/>
      <c r="D383" s="112"/>
      <c r="E383" s="112"/>
      <c r="F383" s="112"/>
      <c r="G383" s="112"/>
      <c r="H383" s="113"/>
      <c r="I383" s="113"/>
      <c r="J383" s="113"/>
      <c r="K383" s="113"/>
      <c r="L383" s="113"/>
      <c r="M383" s="113"/>
      <c r="N383" s="113"/>
    </row>
    <row r="384" spans="2:14">
      <c r="B384" s="112"/>
      <c r="C384" s="112"/>
      <c r="D384" s="112"/>
      <c r="E384" s="112"/>
      <c r="F384" s="112"/>
      <c r="G384" s="112"/>
      <c r="H384" s="113"/>
      <c r="I384" s="113"/>
      <c r="J384" s="113"/>
      <c r="K384" s="113"/>
      <c r="L384" s="113"/>
      <c r="M384" s="113"/>
      <c r="N384" s="113"/>
    </row>
    <row r="385" spans="2:14">
      <c r="B385" s="112"/>
      <c r="C385" s="112"/>
      <c r="D385" s="112"/>
      <c r="E385" s="112"/>
      <c r="F385" s="112"/>
      <c r="G385" s="112"/>
      <c r="H385" s="113"/>
      <c r="I385" s="113"/>
      <c r="J385" s="113"/>
      <c r="K385" s="113"/>
      <c r="L385" s="113"/>
      <c r="M385" s="113"/>
      <c r="N385" s="113"/>
    </row>
    <row r="386" spans="2:14">
      <c r="B386" s="112"/>
      <c r="C386" s="112"/>
      <c r="D386" s="112"/>
      <c r="E386" s="112"/>
      <c r="F386" s="112"/>
      <c r="G386" s="112"/>
      <c r="H386" s="113"/>
      <c r="I386" s="113"/>
      <c r="J386" s="113"/>
      <c r="K386" s="113"/>
      <c r="L386" s="113"/>
      <c r="M386" s="113"/>
      <c r="N386" s="113"/>
    </row>
    <row r="387" spans="2:14">
      <c r="B387" s="112"/>
      <c r="C387" s="112"/>
      <c r="D387" s="112"/>
      <c r="E387" s="112"/>
      <c r="F387" s="112"/>
      <c r="G387" s="112"/>
      <c r="H387" s="113"/>
      <c r="I387" s="113"/>
      <c r="J387" s="113"/>
      <c r="K387" s="113"/>
      <c r="L387" s="113"/>
      <c r="M387" s="113"/>
      <c r="N387" s="113"/>
    </row>
    <row r="388" spans="2:14">
      <c r="B388" s="112"/>
      <c r="C388" s="112"/>
      <c r="D388" s="112"/>
      <c r="E388" s="112"/>
      <c r="F388" s="112"/>
      <c r="G388" s="112"/>
      <c r="H388" s="113"/>
      <c r="I388" s="113"/>
      <c r="J388" s="113"/>
      <c r="K388" s="113"/>
      <c r="L388" s="113"/>
      <c r="M388" s="113"/>
      <c r="N388" s="113"/>
    </row>
    <row r="389" spans="2:14">
      <c r="B389" s="112"/>
      <c r="C389" s="112"/>
      <c r="D389" s="112"/>
      <c r="E389" s="112"/>
      <c r="F389" s="112"/>
      <c r="G389" s="112"/>
      <c r="H389" s="113"/>
      <c r="I389" s="113"/>
      <c r="J389" s="113"/>
      <c r="K389" s="113"/>
      <c r="L389" s="113"/>
      <c r="M389" s="113"/>
      <c r="N389" s="113"/>
    </row>
    <row r="390" spans="2:14">
      <c r="B390" s="112"/>
      <c r="C390" s="112"/>
      <c r="D390" s="112"/>
      <c r="E390" s="112"/>
      <c r="F390" s="112"/>
      <c r="G390" s="112"/>
      <c r="H390" s="113"/>
      <c r="I390" s="113"/>
      <c r="J390" s="113"/>
      <c r="K390" s="113"/>
      <c r="L390" s="113"/>
      <c r="M390" s="113"/>
      <c r="N390" s="113"/>
    </row>
    <row r="391" spans="2:14">
      <c r="B391" s="112"/>
      <c r="C391" s="112"/>
      <c r="D391" s="112"/>
      <c r="E391" s="112"/>
      <c r="F391" s="112"/>
      <c r="G391" s="112"/>
      <c r="H391" s="113"/>
      <c r="I391" s="113"/>
      <c r="J391" s="113"/>
      <c r="K391" s="113"/>
      <c r="L391" s="113"/>
      <c r="M391" s="113"/>
      <c r="N391" s="113"/>
    </row>
    <row r="392" spans="2:14">
      <c r="B392" s="112"/>
      <c r="C392" s="112"/>
      <c r="D392" s="112"/>
      <c r="E392" s="112"/>
      <c r="F392" s="112"/>
      <c r="G392" s="112"/>
      <c r="H392" s="113"/>
      <c r="I392" s="113"/>
      <c r="J392" s="113"/>
      <c r="K392" s="113"/>
      <c r="L392" s="113"/>
      <c r="M392" s="113"/>
      <c r="N392" s="113"/>
    </row>
    <row r="393" spans="2:14">
      <c r="B393" s="112"/>
      <c r="C393" s="112"/>
      <c r="D393" s="112"/>
      <c r="E393" s="112"/>
      <c r="F393" s="112"/>
      <c r="G393" s="112"/>
      <c r="H393" s="113"/>
      <c r="I393" s="113"/>
      <c r="J393" s="113"/>
      <c r="K393" s="113"/>
      <c r="L393" s="113"/>
      <c r="M393" s="113"/>
      <c r="N393" s="113"/>
    </row>
    <row r="394" spans="2:14">
      <c r="B394" s="112"/>
      <c r="C394" s="112"/>
      <c r="D394" s="112"/>
      <c r="E394" s="112"/>
      <c r="F394" s="112"/>
      <c r="G394" s="112"/>
      <c r="H394" s="113"/>
      <c r="I394" s="113"/>
      <c r="J394" s="113"/>
      <c r="K394" s="113"/>
      <c r="L394" s="113"/>
      <c r="M394" s="113"/>
      <c r="N394" s="113"/>
    </row>
    <row r="395" spans="2:14">
      <c r="B395" s="112"/>
      <c r="C395" s="112"/>
      <c r="D395" s="112"/>
      <c r="E395" s="112"/>
      <c r="F395" s="112"/>
      <c r="G395" s="112"/>
      <c r="H395" s="113"/>
      <c r="I395" s="113"/>
      <c r="J395" s="113"/>
      <c r="K395" s="113"/>
      <c r="L395" s="113"/>
      <c r="M395" s="113"/>
      <c r="N395" s="113"/>
    </row>
    <row r="396" spans="2:14">
      <c r="B396" s="112"/>
      <c r="C396" s="112"/>
      <c r="D396" s="112"/>
      <c r="E396" s="112"/>
      <c r="F396" s="112"/>
      <c r="G396" s="112"/>
      <c r="H396" s="113"/>
      <c r="I396" s="113"/>
      <c r="J396" s="113"/>
      <c r="K396" s="113"/>
      <c r="L396" s="113"/>
      <c r="M396" s="113"/>
      <c r="N396" s="113"/>
    </row>
    <row r="397" spans="2:14">
      <c r="B397" s="112"/>
      <c r="C397" s="112"/>
      <c r="D397" s="112"/>
      <c r="E397" s="112"/>
      <c r="F397" s="112"/>
      <c r="G397" s="112"/>
      <c r="H397" s="113"/>
      <c r="I397" s="113"/>
      <c r="J397" s="113"/>
      <c r="K397" s="113"/>
      <c r="L397" s="113"/>
      <c r="M397" s="113"/>
      <c r="N397" s="113"/>
    </row>
    <row r="398" spans="2:14">
      <c r="B398" s="112"/>
      <c r="C398" s="112"/>
      <c r="D398" s="112"/>
      <c r="E398" s="112"/>
      <c r="F398" s="112"/>
      <c r="G398" s="112"/>
      <c r="H398" s="113"/>
      <c r="I398" s="113"/>
      <c r="J398" s="113"/>
      <c r="K398" s="113"/>
      <c r="L398" s="113"/>
      <c r="M398" s="113"/>
      <c r="N398" s="113"/>
    </row>
    <row r="399" spans="2:14">
      <c r="B399" s="112"/>
      <c r="C399" s="112"/>
      <c r="D399" s="112"/>
      <c r="E399" s="112"/>
      <c r="F399" s="112"/>
      <c r="G399" s="112"/>
      <c r="H399" s="113"/>
      <c r="I399" s="113"/>
      <c r="J399" s="113"/>
      <c r="K399" s="113"/>
      <c r="L399" s="113"/>
      <c r="M399" s="113"/>
      <c r="N399" s="113"/>
    </row>
    <row r="400" spans="2:14">
      <c r="B400" s="112"/>
      <c r="C400" s="112"/>
      <c r="D400" s="112"/>
      <c r="E400" s="112"/>
      <c r="F400" s="112"/>
      <c r="G400" s="112"/>
      <c r="H400" s="113"/>
      <c r="I400" s="113"/>
      <c r="J400" s="113"/>
      <c r="K400" s="113"/>
      <c r="L400" s="113"/>
      <c r="M400" s="113"/>
      <c r="N400" s="113"/>
    </row>
    <row r="401" spans="2:14">
      <c r="B401" s="112"/>
      <c r="C401" s="112"/>
      <c r="D401" s="112"/>
      <c r="E401" s="112"/>
      <c r="F401" s="112"/>
      <c r="G401" s="112"/>
      <c r="H401" s="113"/>
      <c r="I401" s="113"/>
      <c r="J401" s="113"/>
      <c r="K401" s="113"/>
      <c r="L401" s="113"/>
      <c r="M401" s="113"/>
      <c r="N401" s="113"/>
    </row>
    <row r="402" spans="2:14">
      <c r="B402" s="112"/>
      <c r="C402" s="112"/>
      <c r="D402" s="112"/>
      <c r="E402" s="112"/>
      <c r="F402" s="112"/>
      <c r="G402" s="112"/>
      <c r="H402" s="113"/>
      <c r="I402" s="113"/>
      <c r="J402" s="113"/>
      <c r="K402" s="113"/>
      <c r="L402" s="113"/>
      <c r="M402" s="113"/>
      <c r="N402" s="113"/>
    </row>
    <row r="403" spans="2:14">
      <c r="B403" s="112"/>
      <c r="C403" s="112"/>
      <c r="D403" s="112"/>
      <c r="E403" s="112"/>
      <c r="F403" s="112"/>
      <c r="G403" s="112"/>
      <c r="H403" s="113"/>
      <c r="I403" s="113"/>
      <c r="J403" s="113"/>
      <c r="K403" s="113"/>
      <c r="L403" s="113"/>
      <c r="M403" s="113"/>
      <c r="N403" s="113"/>
    </row>
    <row r="404" spans="2:14">
      <c r="B404" s="112"/>
      <c r="C404" s="112"/>
      <c r="D404" s="112"/>
      <c r="E404" s="112"/>
      <c r="F404" s="112"/>
      <c r="G404" s="112"/>
      <c r="H404" s="113"/>
      <c r="I404" s="113"/>
      <c r="J404" s="113"/>
      <c r="K404" s="113"/>
      <c r="L404" s="113"/>
      <c r="M404" s="113"/>
      <c r="N404" s="113"/>
    </row>
    <row r="405" spans="2:14">
      <c r="B405" s="112"/>
      <c r="C405" s="112"/>
      <c r="D405" s="112"/>
      <c r="E405" s="112"/>
      <c r="F405" s="112"/>
      <c r="G405" s="112"/>
      <c r="H405" s="113"/>
      <c r="I405" s="113"/>
      <c r="J405" s="113"/>
      <c r="K405" s="113"/>
      <c r="L405" s="113"/>
      <c r="M405" s="113"/>
      <c r="N405" s="113"/>
    </row>
    <row r="406" spans="2:14">
      <c r="B406" s="112"/>
      <c r="C406" s="112"/>
      <c r="D406" s="112"/>
      <c r="E406" s="112"/>
      <c r="F406" s="112"/>
      <c r="G406" s="112"/>
      <c r="H406" s="113"/>
      <c r="I406" s="113"/>
      <c r="J406" s="113"/>
      <c r="K406" s="113"/>
      <c r="L406" s="113"/>
      <c r="M406" s="113"/>
      <c r="N406" s="113"/>
    </row>
    <row r="407" spans="2:14">
      <c r="B407" s="112"/>
      <c r="C407" s="112"/>
      <c r="D407" s="112"/>
      <c r="E407" s="112"/>
      <c r="F407" s="112"/>
      <c r="G407" s="112"/>
      <c r="H407" s="113"/>
      <c r="I407" s="113"/>
      <c r="J407" s="113"/>
      <c r="K407" s="113"/>
      <c r="L407" s="113"/>
      <c r="M407" s="113"/>
      <c r="N407" s="113"/>
    </row>
    <row r="408" spans="2:14">
      <c r="B408" s="112"/>
      <c r="C408" s="112"/>
      <c r="D408" s="112"/>
      <c r="E408" s="112"/>
      <c r="F408" s="112"/>
      <c r="G408" s="112"/>
      <c r="H408" s="113"/>
      <c r="I408" s="113"/>
      <c r="J408" s="113"/>
      <c r="K408" s="113"/>
      <c r="L408" s="113"/>
      <c r="M408" s="113"/>
      <c r="N408" s="113"/>
    </row>
    <row r="409" spans="2:14">
      <c r="B409" s="112"/>
      <c r="C409" s="112"/>
      <c r="D409" s="112"/>
      <c r="E409" s="112"/>
      <c r="F409" s="112"/>
      <c r="G409" s="112"/>
      <c r="H409" s="113"/>
      <c r="I409" s="113"/>
      <c r="J409" s="113"/>
      <c r="K409" s="113"/>
      <c r="L409" s="113"/>
      <c r="M409" s="113"/>
      <c r="N409" s="113"/>
    </row>
    <row r="410" spans="2:14">
      <c r="B410" s="112"/>
      <c r="C410" s="112"/>
      <c r="D410" s="112"/>
      <c r="E410" s="112"/>
      <c r="F410" s="112"/>
      <c r="G410" s="112"/>
      <c r="H410" s="113"/>
      <c r="I410" s="113"/>
      <c r="J410" s="113"/>
      <c r="K410" s="113"/>
      <c r="L410" s="113"/>
      <c r="M410" s="113"/>
      <c r="N410" s="113"/>
    </row>
    <row r="411" spans="2:14">
      <c r="B411" s="112"/>
      <c r="C411" s="112"/>
      <c r="D411" s="112"/>
      <c r="E411" s="112"/>
      <c r="F411" s="112"/>
      <c r="G411" s="112"/>
      <c r="H411" s="113"/>
      <c r="I411" s="113"/>
      <c r="J411" s="113"/>
      <c r="K411" s="113"/>
      <c r="L411" s="113"/>
      <c r="M411" s="113"/>
      <c r="N411" s="113"/>
    </row>
    <row r="412" spans="2:14">
      <c r="B412" s="112"/>
      <c r="C412" s="112"/>
      <c r="D412" s="112"/>
      <c r="E412" s="112"/>
      <c r="F412" s="112"/>
      <c r="G412" s="112"/>
      <c r="H412" s="113"/>
      <c r="I412" s="113"/>
      <c r="J412" s="113"/>
      <c r="K412" s="113"/>
      <c r="L412" s="113"/>
      <c r="M412" s="113"/>
      <c r="N412" s="113"/>
    </row>
    <row r="413" spans="2:14">
      <c r="B413" s="112"/>
      <c r="C413" s="112"/>
      <c r="D413" s="112"/>
      <c r="E413" s="112"/>
      <c r="F413" s="112"/>
      <c r="G413" s="112"/>
      <c r="H413" s="113"/>
      <c r="I413" s="113"/>
      <c r="J413" s="113"/>
      <c r="K413" s="113"/>
      <c r="L413" s="113"/>
      <c r="M413" s="113"/>
      <c r="N413" s="113"/>
    </row>
    <row r="414" spans="2:14">
      <c r="B414" s="112"/>
      <c r="C414" s="112"/>
      <c r="D414" s="112"/>
      <c r="E414" s="112"/>
      <c r="F414" s="112"/>
      <c r="G414" s="112"/>
      <c r="H414" s="113"/>
      <c r="I414" s="113"/>
      <c r="J414" s="113"/>
      <c r="K414" s="113"/>
      <c r="L414" s="113"/>
      <c r="M414" s="113"/>
      <c r="N414" s="113"/>
    </row>
    <row r="415" spans="2:14">
      <c r="B415" s="112"/>
      <c r="C415" s="112"/>
      <c r="D415" s="112"/>
      <c r="E415" s="112"/>
      <c r="F415" s="112"/>
      <c r="G415" s="112"/>
      <c r="H415" s="113"/>
      <c r="I415" s="113"/>
      <c r="J415" s="113"/>
      <c r="K415" s="113"/>
      <c r="L415" s="113"/>
      <c r="M415" s="113"/>
      <c r="N415" s="113"/>
    </row>
    <row r="416" spans="2:14">
      <c r="B416" s="112"/>
      <c r="C416" s="112"/>
      <c r="D416" s="112"/>
      <c r="E416" s="112"/>
      <c r="F416" s="112"/>
      <c r="G416" s="112"/>
      <c r="H416" s="113"/>
      <c r="I416" s="113"/>
      <c r="J416" s="113"/>
      <c r="K416" s="113"/>
      <c r="L416" s="113"/>
      <c r="M416" s="113"/>
      <c r="N416" s="113"/>
    </row>
    <row r="417" spans="2:14">
      <c r="B417" s="112"/>
      <c r="C417" s="112"/>
      <c r="D417" s="112"/>
      <c r="E417" s="112"/>
      <c r="F417" s="112"/>
      <c r="G417" s="112"/>
      <c r="H417" s="113"/>
      <c r="I417" s="113"/>
      <c r="J417" s="113"/>
      <c r="K417" s="113"/>
      <c r="L417" s="113"/>
      <c r="M417" s="113"/>
      <c r="N417" s="113"/>
    </row>
    <row r="418" spans="2:14">
      <c r="B418" s="112"/>
      <c r="C418" s="112"/>
      <c r="D418" s="112"/>
      <c r="E418" s="112"/>
      <c r="F418" s="112"/>
      <c r="G418" s="112"/>
      <c r="H418" s="113"/>
      <c r="I418" s="113"/>
      <c r="J418" s="113"/>
      <c r="K418" s="113"/>
      <c r="L418" s="113"/>
      <c r="M418" s="113"/>
      <c r="N418" s="113"/>
    </row>
    <row r="419" spans="2:14">
      <c r="B419" s="112"/>
      <c r="C419" s="112"/>
      <c r="D419" s="112"/>
      <c r="E419" s="112"/>
      <c r="F419" s="112"/>
      <c r="G419" s="112"/>
      <c r="H419" s="113"/>
      <c r="I419" s="113"/>
      <c r="J419" s="113"/>
      <c r="K419" s="113"/>
      <c r="L419" s="113"/>
      <c r="M419" s="113"/>
      <c r="N419" s="113"/>
    </row>
    <row r="420" spans="2:14">
      <c r="B420" s="112"/>
      <c r="C420" s="112"/>
      <c r="D420" s="112"/>
      <c r="E420" s="112"/>
      <c r="F420" s="112"/>
      <c r="G420" s="112"/>
      <c r="H420" s="113"/>
      <c r="I420" s="113"/>
      <c r="J420" s="113"/>
      <c r="K420" s="113"/>
      <c r="L420" s="113"/>
      <c r="M420" s="113"/>
      <c r="N420" s="113"/>
    </row>
    <row r="421" spans="2:14">
      <c r="B421" s="112"/>
      <c r="C421" s="112"/>
      <c r="D421" s="112"/>
      <c r="E421" s="112"/>
      <c r="F421" s="112"/>
      <c r="G421" s="112"/>
      <c r="H421" s="113"/>
      <c r="I421" s="113"/>
      <c r="J421" s="113"/>
      <c r="K421" s="113"/>
      <c r="L421" s="113"/>
      <c r="M421" s="113"/>
      <c r="N421" s="113"/>
    </row>
    <row r="422" spans="2:14">
      <c r="B422" s="112"/>
      <c r="C422" s="112"/>
      <c r="D422" s="112"/>
      <c r="E422" s="112"/>
      <c r="F422" s="112"/>
      <c r="G422" s="112"/>
      <c r="H422" s="113"/>
      <c r="I422" s="113"/>
      <c r="J422" s="113"/>
      <c r="K422" s="113"/>
      <c r="L422" s="113"/>
      <c r="M422" s="113"/>
      <c r="N422" s="113"/>
    </row>
    <row r="423" spans="2:14">
      <c r="B423" s="112"/>
      <c r="C423" s="112"/>
      <c r="D423" s="112"/>
      <c r="E423" s="112"/>
      <c r="F423" s="112"/>
      <c r="G423" s="112"/>
      <c r="H423" s="113"/>
      <c r="I423" s="113"/>
      <c r="J423" s="113"/>
      <c r="K423" s="113"/>
      <c r="L423" s="113"/>
      <c r="M423" s="113"/>
      <c r="N423" s="113"/>
    </row>
    <row r="424" spans="2:14">
      <c r="B424" s="112"/>
      <c r="C424" s="112"/>
      <c r="D424" s="112"/>
      <c r="E424" s="112"/>
      <c r="F424" s="112"/>
      <c r="G424" s="112"/>
      <c r="H424" s="113"/>
      <c r="I424" s="113"/>
      <c r="J424" s="113"/>
      <c r="K424" s="113"/>
      <c r="L424" s="113"/>
      <c r="M424" s="113"/>
      <c r="N424" s="113"/>
    </row>
    <row r="425" spans="2:14">
      <c r="B425" s="112"/>
      <c r="C425" s="112"/>
      <c r="D425" s="112"/>
      <c r="E425" s="112"/>
      <c r="F425" s="112"/>
      <c r="G425" s="112"/>
      <c r="H425" s="113"/>
      <c r="I425" s="113"/>
      <c r="J425" s="113"/>
      <c r="K425" s="113"/>
      <c r="L425" s="113"/>
      <c r="M425" s="113"/>
      <c r="N425" s="113"/>
    </row>
    <row r="426" spans="2:14">
      <c r="B426" s="112"/>
      <c r="C426" s="112"/>
      <c r="D426" s="112"/>
      <c r="E426" s="112"/>
      <c r="F426" s="112"/>
      <c r="G426" s="112"/>
      <c r="H426" s="113"/>
      <c r="I426" s="113"/>
      <c r="J426" s="113"/>
      <c r="K426" s="113"/>
      <c r="L426" s="113"/>
      <c r="M426" s="113"/>
      <c r="N426" s="113"/>
    </row>
    <row r="427" spans="2:14">
      <c r="B427" s="112"/>
      <c r="C427" s="112"/>
      <c r="D427" s="112"/>
      <c r="E427" s="112"/>
      <c r="F427" s="112"/>
      <c r="G427" s="112"/>
      <c r="H427" s="113"/>
      <c r="I427" s="113"/>
      <c r="J427" s="113"/>
      <c r="K427" s="113"/>
      <c r="L427" s="113"/>
      <c r="M427" s="113"/>
      <c r="N427" s="113"/>
    </row>
    <row r="428" spans="2:14">
      <c r="B428" s="112"/>
      <c r="C428" s="112"/>
      <c r="D428" s="112"/>
      <c r="E428" s="112"/>
      <c r="F428" s="112"/>
      <c r="G428" s="112"/>
      <c r="H428" s="113"/>
      <c r="I428" s="113"/>
      <c r="J428" s="113"/>
      <c r="K428" s="113"/>
      <c r="L428" s="113"/>
      <c r="M428" s="113"/>
      <c r="N428" s="113"/>
    </row>
    <row r="429" spans="2:14">
      <c r="B429" s="112"/>
      <c r="C429" s="112"/>
      <c r="D429" s="112"/>
      <c r="E429" s="112"/>
      <c r="F429" s="112"/>
      <c r="G429" s="112"/>
      <c r="H429" s="113"/>
      <c r="I429" s="113"/>
      <c r="J429" s="113"/>
      <c r="K429" s="113"/>
      <c r="L429" s="113"/>
      <c r="M429" s="113"/>
      <c r="N429" s="113"/>
    </row>
    <row r="430" spans="2:14">
      <c r="B430" s="112"/>
      <c r="C430" s="112"/>
      <c r="D430" s="112"/>
      <c r="E430" s="112"/>
      <c r="F430" s="112"/>
      <c r="G430" s="112"/>
      <c r="H430" s="113"/>
      <c r="I430" s="113"/>
      <c r="J430" s="113"/>
      <c r="K430" s="113"/>
      <c r="L430" s="113"/>
      <c r="M430" s="113"/>
      <c r="N430" s="113"/>
    </row>
    <row r="431" spans="2:14">
      <c r="B431" s="112"/>
      <c r="C431" s="112"/>
      <c r="D431" s="112"/>
      <c r="E431" s="112"/>
      <c r="F431" s="112"/>
      <c r="G431" s="112"/>
      <c r="H431" s="113"/>
      <c r="I431" s="113"/>
      <c r="J431" s="113"/>
      <c r="K431" s="113"/>
      <c r="L431" s="113"/>
      <c r="M431" s="113"/>
      <c r="N431" s="113"/>
    </row>
    <row r="432" spans="2:14">
      <c r="B432" s="112"/>
      <c r="C432" s="112"/>
      <c r="D432" s="112"/>
      <c r="E432" s="112"/>
      <c r="F432" s="112"/>
      <c r="G432" s="112"/>
      <c r="H432" s="113"/>
      <c r="I432" s="113"/>
      <c r="J432" s="113"/>
      <c r="K432" s="113"/>
      <c r="L432" s="113"/>
      <c r="M432" s="113"/>
      <c r="N432" s="113"/>
    </row>
    <row r="433" spans="2:14">
      <c r="B433" s="112"/>
      <c r="C433" s="112"/>
      <c r="D433" s="112"/>
      <c r="E433" s="112"/>
      <c r="F433" s="112"/>
      <c r="G433" s="112"/>
      <c r="H433" s="113"/>
      <c r="I433" s="113"/>
      <c r="J433" s="113"/>
      <c r="K433" s="113"/>
      <c r="L433" s="113"/>
      <c r="M433" s="113"/>
      <c r="N433" s="113"/>
    </row>
    <row r="434" spans="2:14">
      <c r="B434" s="112"/>
      <c r="C434" s="112"/>
      <c r="D434" s="112"/>
      <c r="E434" s="112"/>
      <c r="F434" s="112"/>
      <c r="G434" s="112"/>
      <c r="H434" s="113"/>
      <c r="I434" s="113"/>
      <c r="J434" s="113"/>
      <c r="K434" s="113"/>
      <c r="L434" s="113"/>
      <c r="M434" s="113"/>
      <c r="N434" s="113"/>
    </row>
    <row r="435" spans="2:14">
      <c r="B435" s="112"/>
      <c r="C435" s="112"/>
      <c r="D435" s="112"/>
      <c r="E435" s="112"/>
      <c r="F435" s="112"/>
      <c r="G435" s="112"/>
      <c r="H435" s="113"/>
      <c r="I435" s="113"/>
      <c r="J435" s="113"/>
      <c r="K435" s="113"/>
      <c r="L435" s="113"/>
      <c r="M435" s="113"/>
      <c r="N435" s="113"/>
    </row>
    <row r="436" spans="2:14">
      <c r="B436" s="112"/>
      <c r="C436" s="112"/>
      <c r="D436" s="112"/>
      <c r="E436" s="112"/>
      <c r="F436" s="112"/>
      <c r="G436" s="112"/>
      <c r="H436" s="113"/>
      <c r="I436" s="113"/>
      <c r="J436" s="113"/>
      <c r="K436" s="113"/>
      <c r="L436" s="113"/>
      <c r="M436" s="113"/>
      <c r="N436" s="113"/>
    </row>
    <row r="437" spans="2:14">
      <c r="B437" s="112"/>
      <c r="C437" s="112"/>
      <c r="D437" s="112"/>
      <c r="E437" s="112"/>
      <c r="F437" s="112"/>
      <c r="G437" s="112"/>
      <c r="H437" s="113"/>
      <c r="I437" s="113"/>
      <c r="J437" s="113"/>
      <c r="K437" s="113"/>
      <c r="L437" s="113"/>
      <c r="M437" s="113"/>
      <c r="N437" s="113"/>
    </row>
    <row r="438" spans="2:14">
      <c r="B438" s="112"/>
      <c r="C438" s="112"/>
      <c r="D438" s="112"/>
      <c r="E438" s="112"/>
      <c r="F438" s="112"/>
      <c r="G438" s="112"/>
      <c r="H438" s="113"/>
      <c r="I438" s="113"/>
      <c r="J438" s="113"/>
      <c r="K438" s="113"/>
      <c r="L438" s="113"/>
      <c r="M438" s="113"/>
      <c r="N438" s="113"/>
    </row>
    <row r="439" spans="2:14">
      <c r="B439" s="112"/>
      <c r="C439" s="112"/>
      <c r="D439" s="112"/>
      <c r="E439" s="112"/>
      <c r="F439" s="112"/>
      <c r="G439" s="112"/>
      <c r="H439" s="113"/>
      <c r="I439" s="113"/>
      <c r="J439" s="113"/>
      <c r="K439" s="113"/>
      <c r="L439" s="113"/>
      <c r="M439" s="113"/>
      <c r="N439" s="113"/>
    </row>
    <row r="440" spans="2:14">
      <c r="B440" s="112"/>
      <c r="C440" s="112"/>
      <c r="D440" s="112"/>
      <c r="E440" s="112"/>
      <c r="F440" s="112"/>
      <c r="G440" s="112"/>
      <c r="H440" s="113"/>
      <c r="I440" s="113"/>
      <c r="J440" s="113"/>
      <c r="K440" s="113"/>
      <c r="L440" s="113"/>
      <c r="M440" s="113"/>
      <c r="N440" s="113"/>
    </row>
    <row r="441" spans="2:14">
      <c r="B441" s="112"/>
      <c r="C441" s="112"/>
      <c r="D441" s="112"/>
      <c r="E441" s="112"/>
      <c r="F441" s="112"/>
      <c r="G441" s="112"/>
      <c r="H441" s="113"/>
      <c r="I441" s="113"/>
      <c r="J441" s="113"/>
      <c r="K441" s="113"/>
      <c r="L441" s="113"/>
      <c r="M441" s="113"/>
      <c r="N441" s="113"/>
    </row>
    <row r="442" spans="2:14">
      <c r="B442" s="112"/>
      <c r="C442" s="112"/>
      <c r="D442" s="112"/>
      <c r="E442" s="112"/>
      <c r="F442" s="112"/>
      <c r="G442" s="112"/>
      <c r="H442" s="113"/>
      <c r="I442" s="113"/>
      <c r="J442" s="113"/>
      <c r="K442" s="113"/>
      <c r="L442" s="113"/>
      <c r="M442" s="113"/>
      <c r="N442" s="113"/>
    </row>
    <row r="443" spans="2:14">
      <c r="B443" s="112"/>
      <c r="C443" s="112"/>
      <c r="D443" s="112"/>
      <c r="E443" s="112"/>
      <c r="F443" s="112"/>
      <c r="G443" s="112"/>
      <c r="H443" s="113"/>
      <c r="I443" s="113"/>
      <c r="J443" s="113"/>
      <c r="K443" s="113"/>
      <c r="L443" s="113"/>
      <c r="M443" s="113"/>
      <c r="N443" s="113"/>
    </row>
    <row r="444" spans="2:14">
      <c r="B444" s="112"/>
      <c r="C444" s="112"/>
      <c r="D444" s="112"/>
      <c r="E444" s="112"/>
      <c r="F444" s="112"/>
      <c r="G444" s="112"/>
      <c r="H444" s="113"/>
      <c r="I444" s="113"/>
      <c r="J444" s="113"/>
      <c r="K444" s="113"/>
      <c r="L444" s="113"/>
      <c r="M444" s="113"/>
      <c r="N444" s="113"/>
    </row>
    <row r="445" spans="2:14">
      <c r="B445" s="112"/>
      <c r="C445" s="112"/>
      <c r="D445" s="112"/>
      <c r="E445" s="112"/>
      <c r="F445" s="112"/>
      <c r="G445" s="112"/>
      <c r="H445" s="113"/>
      <c r="I445" s="113"/>
      <c r="J445" s="113"/>
      <c r="K445" s="113"/>
      <c r="L445" s="113"/>
      <c r="M445" s="113"/>
      <c r="N445" s="113"/>
    </row>
    <row r="446" spans="2:14">
      <c r="B446" s="112"/>
      <c r="C446" s="112"/>
      <c r="D446" s="112"/>
      <c r="E446" s="112"/>
      <c r="F446" s="112"/>
      <c r="G446" s="112"/>
      <c r="H446" s="113"/>
      <c r="I446" s="113"/>
      <c r="J446" s="113"/>
      <c r="K446" s="113"/>
      <c r="L446" s="113"/>
      <c r="M446" s="113"/>
      <c r="N446" s="113"/>
    </row>
    <row r="447" spans="2:14">
      <c r="B447" s="112"/>
      <c r="C447" s="112"/>
      <c r="D447" s="112"/>
      <c r="E447" s="112"/>
      <c r="F447" s="112"/>
      <c r="G447" s="112"/>
      <c r="H447" s="113"/>
      <c r="I447" s="113"/>
      <c r="J447" s="113"/>
      <c r="K447" s="113"/>
      <c r="L447" s="113"/>
      <c r="M447" s="113"/>
      <c r="N447" s="113"/>
    </row>
    <row r="448" spans="2:14">
      <c r="B448" s="112"/>
      <c r="C448" s="112"/>
      <c r="D448" s="112"/>
      <c r="E448" s="112"/>
      <c r="F448" s="112"/>
      <c r="G448" s="112"/>
      <c r="H448" s="113"/>
      <c r="I448" s="113"/>
      <c r="J448" s="113"/>
      <c r="K448" s="113"/>
      <c r="L448" s="113"/>
      <c r="M448" s="113"/>
      <c r="N448" s="113"/>
    </row>
    <row r="449" spans="2:14">
      <c r="B449" s="112"/>
      <c r="C449" s="112"/>
      <c r="D449" s="112"/>
      <c r="E449" s="112"/>
      <c r="F449" s="112"/>
      <c r="G449" s="112"/>
      <c r="H449" s="113"/>
      <c r="I449" s="113"/>
      <c r="J449" s="113"/>
      <c r="K449" s="113"/>
      <c r="L449" s="113"/>
      <c r="M449" s="113"/>
      <c r="N449" s="113"/>
    </row>
    <row r="450" spans="2:14">
      <c r="B450" s="112"/>
      <c r="C450" s="112"/>
      <c r="D450" s="112"/>
      <c r="E450" s="112"/>
      <c r="F450" s="112"/>
      <c r="G450" s="112"/>
      <c r="H450" s="113"/>
      <c r="I450" s="113"/>
      <c r="J450" s="113"/>
      <c r="K450" s="113"/>
      <c r="L450" s="113"/>
      <c r="M450" s="113"/>
      <c r="N450" s="113"/>
    </row>
    <row r="451" spans="2:14">
      <c r="B451" s="112"/>
      <c r="C451" s="112"/>
      <c r="D451" s="112"/>
      <c r="E451" s="112"/>
      <c r="F451" s="112"/>
      <c r="G451" s="112"/>
      <c r="H451" s="113"/>
      <c r="I451" s="113"/>
      <c r="J451" s="113"/>
      <c r="K451" s="113"/>
      <c r="L451" s="113"/>
      <c r="M451" s="113"/>
      <c r="N451" s="113"/>
    </row>
    <row r="452" spans="2:14">
      <c r="B452" s="112"/>
      <c r="C452" s="112"/>
      <c r="D452" s="112"/>
      <c r="E452" s="112"/>
      <c r="F452" s="112"/>
      <c r="G452" s="112"/>
      <c r="H452" s="113"/>
      <c r="I452" s="113"/>
      <c r="J452" s="113"/>
      <c r="K452" s="113"/>
      <c r="L452" s="113"/>
      <c r="M452" s="113"/>
      <c r="N452" s="113"/>
    </row>
    <row r="453" spans="2:14">
      <c r="B453" s="112"/>
      <c r="C453" s="112"/>
      <c r="D453" s="112"/>
      <c r="E453" s="112"/>
      <c r="F453" s="112"/>
      <c r="G453" s="112"/>
      <c r="H453" s="113"/>
      <c r="I453" s="113"/>
      <c r="J453" s="113"/>
      <c r="K453" s="113"/>
      <c r="L453" s="113"/>
      <c r="M453" s="113"/>
      <c r="N453" s="113"/>
    </row>
    <row r="454" spans="2:14">
      <c r="B454" s="112"/>
      <c r="C454" s="112"/>
      <c r="D454" s="112"/>
      <c r="E454" s="112"/>
      <c r="F454" s="112"/>
      <c r="G454" s="112"/>
      <c r="H454" s="113"/>
      <c r="I454" s="113"/>
      <c r="J454" s="113"/>
      <c r="K454" s="113"/>
      <c r="L454" s="113"/>
      <c r="M454" s="113"/>
      <c r="N454" s="113"/>
    </row>
    <row r="455" spans="2:14">
      <c r="B455" s="112"/>
      <c r="C455" s="112"/>
      <c r="D455" s="112"/>
      <c r="E455" s="112"/>
      <c r="F455" s="112"/>
      <c r="G455" s="112"/>
      <c r="H455" s="113"/>
      <c r="I455" s="113"/>
      <c r="J455" s="113"/>
      <c r="K455" s="113"/>
      <c r="L455" s="113"/>
      <c r="M455" s="113"/>
      <c r="N455" s="113"/>
    </row>
    <row r="456" spans="2:14">
      <c r="B456" s="112"/>
      <c r="C456" s="112"/>
      <c r="D456" s="112"/>
      <c r="E456" s="112"/>
      <c r="F456" s="112"/>
      <c r="G456" s="112"/>
      <c r="H456" s="113"/>
      <c r="I456" s="113"/>
      <c r="J456" s="113"/>
      <c r="K456" s="113"/>
      <c r="L456" s="113"/>
      <c r="M456" s="113"/>
      <c r="N456" s="113"/>
    </row>
    <row r="457" spans="2:14">
      <c r="B457" s="112"/>
      <c r="C457" s="112"/>
      <c r="D457" s="112"/>
      <c r="E457" s="112"/>
      <c r="F457" s="112"/>
      <c r="G457" s="112"/>
      <c r="H457" s="113"/>
      <c r="I457" s="113"/>
      <c r="J457" s="113"/>
      <c r="K457" s="113"/>
      <c r="L457" s="113"/>
      <c r="M457" s="113"/>
      <c r="N457" s="113"/>
    </row>
    <row r="458" spans="2:14">
      <c r="B458" s="112"/>
      <c r="C458" s="112"/>
      <c r="D458" s="112"/>
      <c r="E458" s="112"/>
      <c r="F458" s="112"/>
      <c r="G458" s="112"/>
      <c r="H458" s="113"/>
      <c r="I458" s="113"/>
      <c r="J458" s="113"/>
      <c r="K458" s="113"/>
      <c r="L458" s="113"/>
      <c r="M458" s="113"/>
      <c r="N458" s="113"/>
    </row>
    <row r="459" spans="2:14">
      <c r="B459" s="112"/>
      <c r="C459" s="112"/>
      <c r="D459" s="112"/>
      <c r="E459" s="112"/>
      <c r="F459" s="112"/>
      <c r="G459" s="112"/>
      <c r="H459" s="113"/>
      <c r="I459" s="113"/>
      <c r="J459" s="113"/>
      <c r="K459" s="113"/>
      <c r="L459" s="113"/>
      <c r="M459" s="113"/>
      <c r="N459" s="113"/>
    </row>
    <row r="460" spans="2:14">
      <c r="B460" s="112"/>
      <c r="C460" s="112"/>
      <c r="D460" s="112"/>
      <c r="E460" s="112"/>
      <c r="F460" s="112"/>
      <c r="G460" s="112"/>
      <c r="H460" s="113"/>
      <c r="I460" s="113"/>
      <c r="J460" s="113"/>
      <c r="K460" s="113"/>
      <c r="L460" s="113"/>
      <c r="M460" s="113"/>
      <c r="N460" s="113"/>
    </row>
    <row r="461" spans="2:14">
      <c r="B461" s="112"/>
      <c r="C461" s="112"/>
      <c r="D461" s="112"/>
      <c r="E461" s="112"/>
      <c r="F461" s="112"/>
      <c r="G461" s="112"/>
      <c r="H461" s="113"/>
      <c r="I461" s="113"/>
      <c r="J461" s="113"/>
      <c r="K461" s="113"/>
      <c r="L461" s="113"/>
      <c r="M461" s="113"/>
      <c r="N461" s="113"/>
    </row>
    <row r="462" spans="2:14">
      <c r="B462" s="112"/>
      <c r="C462" s="112"/>
      <c r="D462" s="112"/>
      <c r="E462" s="112"/>
      <c r="F462" s="112"/>
      <c r="G462" s="112"/>
      <c r="H462" s="113"/>
      <c r="I462" s="113"/>
      <c r="J462" s="113"/>
      <c r="K462" s="113"/>
      <c r="L462" s="113"/>
      <c r="M462" s="113"/>
      <c r="N462" s="113"/>
    </row>
    <row r="463" spans="2:14">
      <c r="B463" s="112"/>
      <c r="C463" s="112"/>
      <c r="D463" s="112"/>
      <c r="E463" s="112"/>
      <c r="F463" s="112"/>
      <c r="G463" s="112"/>
      <c r="H463" s="113"/>
      <c r="I463" s="113"/>
      <c r="J463" s="113"/>
      <c r="K463" s="113"/>
      <c r="L463" s="113"/>
      <c r="M463" s="113"/>
      <c r="N463" s="113"/>
    </row>
    <row r="464" spans="2:14">
      <c r="B464" s="112"/>
      <c r="C464" s="112"/>
      <c r="D464" s="112"/>
      <c r="E464" s="112"/>
      <c r="F464" s="112"/>
      <c r="G464" s="112"/>
      <c r="H464" s="113"/>
      <c r="I464" s="113"/>
      <c r="J464" s="113"/>
      <c r="K464" s="113"/>
      <c r="L464" s="113"/>
      <c r="M464" s="113"/>
      <c r="N464" s="113"/>
    </row>
    <row r="465" spans="2:14">
      <c r="B465" s="112"/>
      <c r="C465" s="112"/>
      <c r="D465" s="112"/>
      <c r="E465" s="112"/>
      <c r="F465" s="112"/>
      <c r="G465" s="112"/>
      <c r="H465" s="113"/>
      <c r="I465" s="113"/>
      <c r="J465" s="113"/>
      <c r="K465" s="113"/>
      <c r="L465" s="113"/>
      <c r="M465" s="113"/>
      <c r="N465" s="113"/>
    </row>
    <row r="466" spans="2:14">
      <c r="B466" s="112"/>
      <c r="C466" s="112"/>
      <c r="D466" s="112"/>
      <c r="E466" s="112"/>
      <c r="F466" s="112"/>
      <c r="G466" s="112"/>
      <c r="H466" s="113"/>
      <c r="I466" s="113"/>
      <c r="J466" s="113"/>
      <c r="K466" s="113"/>
      <c r="L466" s="113"/>
      <c r="M466" s="113"/>
      <c r="N466" s="113"/>
    </row>
    <row r="467" spans="2:14">
      <c r="B467" s="112"/>
      <c r="C467" s="112"/>
      <c r="D467" s="112"/>
      <c r="E467" s="112"/>
      <c r="F467" s="112"/>
      <c r="G467" s="112"/>
      <c r="H467" s="113"/>
      <c r="I467" s="113"/>
      <c r="J467" s="113"/>
      <c r="K467" s="113"/>
      <c r="L467" s="113"/>
      <c r="M467" s="113"/>
      <c r="N467" s="113"/>
    </row>
    <row r="468" spans="2:14">
      <c r="B468" s="112"/>
      <c r="C468" s="112"/>
      <c r="D468" s="112"/>
      <c r="E468" s="112"/>
      <c r="F468" s="112"/>
      <c r="G468" s="112"/>
      <c r="H468" s="113"/>
      <c r="I468" s="113"/>
      <c r="J468" s="113"/>
      <c r="K468" s="113"/>
      <c r="L468" s="113"/>
      <c r="M468" s="113"/>
      <c r="N468" s="113"/>
    </row>
    <row r="469" spans="2:14">
      <c r="B469" s="112"/>
      <c r="C469" s="112"/>
      <c r="D469" s="112"/>
      <c r="E469" s="112"/>
      <c r="F469" s="112"/>
      <c r="G469" s="112"/>
      <c r="H469" s="113"/>
      <c r="I469" s="113"/>
      <c r="J469" s="113"/>
      <c r="K469" s="113"/>
      <c r="L469" s="113"/>
      <c r="M469" s="113"/>
      <c r="N469" s="113"/>
    </row>
    <row r="470" spans="2:14">
      <c r="B470" s="112"/>
      <c r="C470" s="112"/>
      <c r="D470" s="112"/>
      <c r="E470" s="112"/>
      <c r="F470" s="112"/>
      <c r="G470" s="112"/>
      <c r="H470" s="113"/>
      <c r="I470" s="113"/>
      <c r="J470" s="113"/>
      <c r="K470" s="113"/>
      <c r="L470" s="113"/>
      <c r="M470" s="113"/>
      <c r="N470" s="113"/>
    </row>
    <row r="471" spans="2:14">
      <c r="B471" s="112"/>
      <c r="C471" s="112"/>
      <c r="D471" s="112"/>
      <c r="E471" s="112"/>
      <c r="F471" s="112"/>
      <c r="G471" s="112"/>
      <c r="H471" s="113"/>
      <c r="I471" s="113"/>
      <c r="J471" s="113"/>
      <c r="K471" s="113"/>
      <c r="L471" s="113"/>
      <c r="M471" s="113"/>
      <c r="N471" s="113"/>
    </row>
    <row r="472" spans="2:14">
      <c r="B472" s="112"/>
      <c r="C472" s="112"/>
      <c r="D472" s="112"/>
      <c r="E472" s="112"/>
      <c r="F472" s="112"/>
      <c r="G472" s="112"/>
      <c r="H472" s="113"/>
      <c r="I472" s="113"/>
      <c r="J472" s="113"/>
      <c r="K472" s="113"/>
      <c r="L472" s="113"/>
      <c r="M472" s="113"/>
      <c r="N472" s="113"/>
    </row>
    <row r="473" spans="2:14">
      <c r="B473" s="112"/>
      <c r="C473" s="112"/>
      <c r="D473" s="112"/>
      <c r="E473" s="112"/>
      <c r="F473" s="112"/>
      <c r="G473" s="112"/>
      <c r="H473" s="113"/>
      <c r="I473" s="113"/>
      <c r="J473" s="113"/>
      <c r="K473" s="113"/>
      <c r="L473" s="113"/>
      <c r="M473" s="113"/>
      <c r="N473" s="113"/>
    </row>
    <row r="474" spans="2:14">
      <c r="B474" s="112"/>
      <c r="C474" s="112"/>
      <c r="D474" s="112"/>
      <c r="E474" s="112"/>
      <c r="F474" s="112"/>
      <c r="G474" s="112"/>
      <c r="H474" s="113"/>
      <c r="I474" s="113"/>
      <c r="J474" s="113"/>
      <c r="K474" s="113"/>
      <c r="L474" s="113"/>
      <c r="M474" s="113"/>
      <c r="N474" s="113"/>
    </row>
    <row r="475" spans="2:14">
      <c r="B475" s="112"/>
      <c r="C475" s="112"/>
      <c r="D475" s="112"/>
      <c r="E475" s="112"/>
      <c r="F475" s="112"/>
      <c r="G475" s="112"/>
      <c r="H475" s="113"/>
      <c r="I475" s="113"/>
      <c r="J475" s="113"/>
      <c r="K475" s="113"/>
      <c r="L475" s="113"/>
      <c r="M475" s="113"/>
      <c r="N475" s="113"/>
    </row>
    <row r="476" spans="2:14">
      <c r="B476" s="112"/>
      <c r="C476" s="112"/>
      <c r="D476" s="112"/>
      <c r="E476" s="112"/>
      <c r="F476" s="112"/>
      <c r="G476" s="112"/>
      <c r="H476" s="113"/>
      <c r="I476" s="113"/>
      <c r="J476" s="113"/>
      <c r="K476" s="113"/>
      <c r="L476" s="113"/>
      <c r="M476" s="113"/>
      <c r="N476" s="113"/>
    </row>
    <row r="477" spans="2:14">
      <c r="B477" s="112"/>
      <c r="C477" s="112"/>
      <c r="D477" s="112"/>
      <c r="E477" s="112"/>
      <c r="F477" s="112"/>
      <c r="G477" s="112"/>
      <c r="H477" s="113"/>
      <c r="I477" s="113"/>
      <c r="J477" s="113"/>
      <c r="K477" s="113"/>
      <c r="L477" s="113"/>
      <c r="M477" s="113"/>
      <c r="N477" s="113"/>
    </row>
    <row r="478" spans="2:14">
      <c r="B478" s="112"/>
      <c r="C478" s="112"/>
      <c r="D478" s="112"/>
      <c r="E478" s="112"/>
      <c r="F478" s="112"/>
      <c r="G478" s="112"/>
      <c r="H478" s="113"/>
      <c r="I478" s="113"/>
      <c r="J478" s="113"/>
      <c r="K478" s="113"/>
      <c r="L478" s="113"/>
      <c r="M478" s="113"/>
      <c r="N478" s="113"/>
    </row>
    <row r="479" spans="2:14">
      <c r="B479" s="112"/>
      <c r="C479" s="112"/>
      <c r="D479" s="112"/>
      <c r="E479" s="112"/>
      <c r="F479" s="112"/>
      <c r="G479" s="112"/>
      <c r="H479" s="113"/>
      <c r="I479" s="113"/>
      <c r="J479" s="113"/>
      <c r="K479" s="113"/>
      <c r="L479" s="113"/>
      <c r="M479" s="113"/>
      <c r="N479" s="113"/>
    </row>
    <row r="480" spans="2:14">
      <c r="B480" s="112"/>
      <c r="C480" s="112"/>
      <c r="D480" s="112"/>
      <c r="E480" s="112"/>
      <c r="F480" s="112"/>
      <c r="G480" s="112"/>
      <c r="H480" s="113"/>
      <c r="I480" s="113"/>
      <c r="J480" s="113"/>
      <c r="K480" s="113"/>
      <c r="L480" s="113"/>
      <c r="M480" s="113"/>
      <c r="N480" s="113"/>
    </row>
    <row r="481" spans="2:14">
      <c r="B481" s="112"/>
      <c r="C481" s="112"/>
      <c r="D481" s="112"/>
      <c r="E481" s="112"/>
      <c r="F481" s="112"/>
      <c r="G481" s="112"/>
      <c r="H481" s="113"/>
      <c r="I481" s="113"/>
      <c r="J481" s="113"/>
      <c r="K481" s="113"/>
      <c r="L481" s="113"/>
      <c r="M481" s="113"/>
      <c r="N481" s="113"/>
    </row>
    <row r="482" spans="2:14">
      <c r="B482" s="112"/>
      <c r="C482" s="112"/>
      <c r="D482" s="112"/>
      <c r="E482" s="112"/>
      <c r="F482" s="112"/>
      <c r="G482" s="112"/>
      <c r="H482" s="113"/>
      <c r="I482" s="113"/>
      <c r="J482" s="113"/>
      <c r="K482" s="113"/>
      <c r="L482" s="113"/>
      <c r="M482" s="113"/>
      <c r="N482" s="113"/>
    </row>
    <row r="483" spans="2:14">
      <c r="B483" s="112"/>
      <c r="C483" s="112"/>
      <c r="D483" s="112"/>
      <c r="E483" s="112"/>
      <c r="F483" s="112"/>
      <c r="G483" s="112"/>
      <c r="H483" s="113"/>
      <c r="I483" s="113"/>
      <c r="J483" s="113"/>
      <c r="K483" s="113"/>
      <c r="L483" s="113"/>
      <c r="M483" s="113"/>
      <c r="N483" s="113"/>
    </row>
    <row r="484" spans="2:14">
      <c r="B484" s="112"/>
      <c r="C484" s="112"/>
      <c r="D484" s="112"/>
      <c r="E484" s="112"/>
      <c r="F484" s="112"/>
      <c r="G484" s="112"/>
      <c r="H484" s="113"/>
      <c r="I484" s="113"/>
      <c r="J484" s="113"/>
      <c r="K484" s="113"/>
      <c r="L484" s="113"/>
      <c r="M484" s="113"/>
      <c r="N484" s="113"/>
    </row>
    <row r="485" spans="2:14">
      <c r="B485" s="112"/>
      <c r="C485" s="112"/>
      <c r="D485" s="112"/>
      <c r="E485" s="112"/>
      <c r="F485" s="112"/>
      <c r="G485" s="112"/>
      <c r="H485" s="113"/>
      <c r="I485" s="113"/>
      <c r="J485" s="113"/>
      <c r="K485" s="113"/>
      <c r="L485" s="113"/>
      <c r="M485" s="113"/>
      <c r="N485" s="113"/>
    </row>
    <row r="486" spans="2:14">
      <c r="B486" s="112"/>
      <c r="C486" s="112"/>
      <c r="D486" s="112"/>
      <c r="E486" s="112"/>
      <c r="F486" s="112"/>
      <c r="G486" s="112"/>
      <c r="H486" s="113"/>
      <c r="I486" s="113"/>
      <c r="J486" s="113"/>
      <c r="K486" s="113"/>
      <c r="L486" s="113"/>
      <c r="M486" s="113"/>
      <c r="N486" s="113"/>
    </row>
    <row r="487" spans="2:14">
      <c r="B487" s="112"/>
      <c r="C487" s="112"/>
      <c r="D487" s="112"/>
      <c r="E487" s="112"/>
      <c r="F487" s="112"/>
      <c r="G487" s="112"/>
      <c r="H487" s="113"/>
      <c r="I487" s="113"/>
      <c r="J487" s="113"/>
      <c r="K487" s="113"/>
      <c r="L487" s="113"/>
      <c r="M487" s="113"/>
      <c r="N487" s="113"/>
    </row>
    <row r="488" spans="2:14">
      <c r="B488" s="112"/>
      <c r="C488" s="112"/>
      <c r="D488" s="112"/>
      <c r="E488" s="112"/>
      <c r="F488" s="112"/>
      <c r="G488" s="112"/>
      <c r="H488" s="113"/>
      <c r="I488" s="113"/>
      <c r="J488" s="113"/>
      <c r="K488" s="113"/>
      <c r="L488" s="113"/>
      <c r="M488" s="113"/>
      <c r="N488" s="113"/>
    </row>
    <row r="489" spans="2:14">
      <c r="B489" s="112"/>
      <c r="C489" s="112"/>
      <c r="D489" s="112"/>
      <c r="E489" s="112"/>
      <c r="F489" s="112"/>
      <c r="G489" s="112"/>
      <c r="H489" s="113"/>
      <c r="I489" s="113"/>
      <c r="J489" s="113"/>
      <c r="K489" s="113"/>
      <c r="L489" s="113"/>
      <c r="M489" s="113"/>
      <c r="N489" s="113"/>
    </row>
    <row r="490" spans="2:14">
      <c r="B490" s="112"/>
      <c r="C490" s="112"/>
      <c r="D490" s="112"/>
      <c r="E490" s="112"/>
      <c r="F490" s="112"/>
      <c r="G490" s="112"/>
      <c r="H490" s="113"/>
      <c r="I490" s="113"/>
      <c r="J490" s="113"/>
      <c r="K490" s="113"/>
      <c r="L490" s="113"/>
      <c r="M490" s="113"/>
      <c r="N490" s="113"/>
    </row>
    <row r="491" spans="2:14">
      <c r="B491" s="112"/>
      <c r="C491" s="112"/>
      <c r="D491" s="112"/>
      <c r="E491" s="112"/>
      <c r="F491" s="112"/>
      <c r="G491" s="112"/>
      <c r="H491" s="113"/>
      <c r="I491" s="113"/>
      <c r="J491" s="113"/>
      <c r="K491" s="113"/>
      <c r="L491" s="113"/>
      <c r="M491" s="113"/>
      <c r="N491" s="113"/>
    </row>
    <row r="492" spans="2:14">
      <c r="B492" s="112"/>
      <c r="C492" s="112"/>
      <c r="D492" s="112"/>
      <c r="E492" s="112"/>
      <c r="F492" s="112"/>
      <c r="G492" s="112"/>
      <c r="H492" s="113"/>
      <c r="I492" s="113"/>
      <c r="J492" s="113"/>
      <c r="K492" s="113"/>
      <c r="L492" s="113"/>
      <c r="M492" s="113"/>
      <c r="N492" s="113"/>
    </row>
    <row r="493" spans="2:14">
      <c r="B493" s="112"/>
      <c r="C493" s="112"/>
      <c r="D493" s="112"/>
      <c r="E493" s="112"/>
      <c r="F493" s="112"/>
      <c r="G493" s="112"/>
      <c r="H493" s="113"/>
      <c r="I493" s="113"/>
      <c r="J493" s="113"/>
      <c r="K493" s="113"/>
      <c r="L493" s="113"/>
      <c r="M493" s="113"/>
      <c r="N493" s="113"/>
    </row>
    <row r="494" spans="2:14">
      <c r="B494" s="112"/>
      <c r="C494" s="112"/>
      <c r="D494" s="112"/>
      <c r="E494" s="112"/>
      <c r="F494" s="112"/>
      <c r="G494" s="112"/>
      <c r="H494" s="113"/>
      <c r="I494" s="113"/>
      <c r="J494" s="113"/>
      <c r="K494" s="113"/>
      <c r="L494" s="113"/>
      <c r="M494" s="113"/>
      <c r="N494" s="113"/>
    </row>
    <row r="495" spans="2:14">
      <c r="B495" s="112"/>
      <c r="C495" s="112"/>
      <c r="D495" s="112"/>
      <c r="E495" s="112"/>
      <c r="F495" s="112"/>
      <c r="G495" s="112"/>
      <c r="H495" s="113"/>
      <c r="I495" s="113"/>
      <c r="J495" s="113"/>
      <c r="K495" s="113"/>
      <c r="L495" s="113"/>
      <c r="M495" s="113"/>
      <c r="N495" s="113"/>
    </row>
    <row r="496" spans="2:14">
      <c r="B496" s="112"/>
      <c r="C496" s="112"/>
      <c r="D496" s="112"/>
      <c r="E496" s="112"/>
      <c r="F496" s="112"/>
      <c r="G496" s="112"/>
      <c r="H496" s="113"/>
      <c r="I496" s="113"/>
      <c r="J496" s="113"/>
      <c r="K496" s="113"/>
      <c r="L496" s="113"/>
      <c r="M496" s="113"/>
      <c r="N496" s="113"/>
    </row>
    <row r="497" spans="2:14">
      <c r="B497" s="112"/>
      <c r="C497" s="112"/>
      <c r="D497" s="112"/>
      <c r="E497" s="112"/>
      <c r="F497" s="112"/>
      <c r="G497" s="112"/>
      <c r="H497" s="113"/>
      <c r="I497" s="113"/>
      <c r="J497" s="113"/>
      <c r="K497" s="113"/>
      <c r="L497" s="113"/>
      <c r="M497" s="113"/>
      <c r="N497" s="113"/>
    </row>
    <row r="498" spans="2:14">
      <c r="B498" s="112"/>
      <c r="C498" s="112"/>
      <c r="D498" s="112"/>
      <c r="E498" s="112"/>
      <c r="F498" s="112"/>
      <c r="G498" s="112"/>
      <c r="H498" s="113"/>
      <c r="I498" s="113"/>
      <c r="J498" s="113"/>
      <c r="K498" s="113"/>
      <c r="L498" s="113"/>
      <c r="M498" s="113"/>
      <c r="N498" s="113"/>
    </row>
    <row r="499" spans="2:14">
      <c r="B499" s="112"/>
      <c r="C499" s="112"/>
      <c r="D499" s="112"/>
      <c r="E499" s="112"/>
      <c r="F499" s="112"/>
      <c r="G499" s="112"/>
      <c r="H499" s="113"/>
      <c r="I499" s="113"/>
      <c r="J499" s="113"/>
      <c r="K499" s="113"/>
      <c r="L499" s="113"/>
      <c r="M499" s="113"/>
      <c r="N499" s="113"/>
    </row>
    <row r="500" spans="2:14">
      <c r="B500" s="112"/>
      <c r="C500" s="112"/>
      <c r="D500" s="112"/>
      <c r="E500" s="112"/>
      <c r="F500" s="112"/>
      <c r="G500" s="112"/>
      <c r="H500" s="113"/>
      <c r="I500" s="113"/>
      <c r="J500" s="113"/>
      <c r="K500" s="113"/>
      <c r="L500" s="113"/>
      <c r="M500" s="113"/>
      <c r="N500" s="113"/>
    </row>
    <row r="501" spans="2:14">
      <c r="B501" s="112"/>
      <c r="C501" s="112"/>
      <c r="D501" s="112"/>
      <c r="E501" s="112"/>
      <c r="F501" s="112"/>
      <c r="G501" s="112"/>
      <c r="H501" s="113"/>
      <c r="I501" s="113"/>
      <c r="J501" s="113"/>
      <c r="K501" s="113"/>
      <c r="L501" s="113"/>
      <c r="M501" s="113"/>
      <c r="N501" s="113"/>
    </row>
    <row r="502" spans="2:14">
      <c r="B502" s="112"/>
      <c r="C502" s="112"/>
      <c r="D502" s="112"/>
      <c r="E502" s="112"/>
      <c r="F502" s="112"/>
      <c r="G502" s="112"/>
      <c r="H502" s="113"/>
      <c r="I502" s="113"/>
      <c r="J502" s="113"/>
      <c r="K502" s="113"/>
      <c r="L502" s="113"/>
      <c r="M502" s="113"/>
      <c r="N502" s="113"/>
    </row>
    <row r="503" spans="2:14">
      <c r="B503" s="112"/>
      <c r="C503" s="112"/>
      <c r="D503" s="112"/>
      <c r="E503" s="112"/>
      <c r="F503" s="112"/>
      <c r="G503" s="112"/>
      <c r="H503" s="113"/>
      <c r="I503" s="113"/>
      <c r="J503" s="113"/>
      <c r="K503" s="113"/>
      <c r="L503" s="113"/>
      <c r="M503" s="113"/>
      <c r="N503" s="113"/>
    </row>
    <row r="504" spans="2:14">
      <c r="B504" s="112"/>
      <c r="C504" s="112"/>
      <c r="D504" s="112"/>
      <c r="E504" s="112"/>
      <c r="F504" s="112"/>
      <c r="G504" s="112"/>
      <c r="H504" s="113"/>
      <c r="I504" s="113"/>
      <c r="J504" s="113"/>
      <c r="K504" s="113"/>
      <c r="L504" s="113"/>
      <c r="M504" s="113"/>
      <c r="N504" s="113"/>
    </row>
    <row r="505" spans="2:14">
      <c r="B505" s="112"/>
      <c r="C505" s="112"/>
      <c r="D505" s="112"/>
      <c r="E505" s="112"/>
      <c r="F505" s="112"/>
      <c r="G505" s="112"/>
      <c r="H505" s="113"/>
      <c r="I505" s="113"/>
      <c r="J505" s="113"/>
      <c r="K505" s="113"/>
      <c r="L505" s="113"/>
      <c r="M505" s="113"/>
      <c r="N505" s="113"/>
    </row>
    <row r="506" spans="2:14">
      <c r="B506" s="112"/>
      <c r="C506" s="112"/>
      <c r="D506" s="112"/>
      <c r="E506" s="112"/>
      <c r="F506" s="112"/>
      <c r="G506" s="112"/>
      <c r="H506" s="113"/>
      <c r="I506" s="113"/>
      <c r="J506" s="113"/>
      <c r="K506" s="113"/>
      <c r="L506" s="113"/>
      <c r="M506" s="113"/>
      <c r="N506" s="113"/>
    </row>
    <row r="507" spans="2:14">
      <c r="B507" s="112"/>
      <c r="C507" s="112"/>
      <c r="D507" s="112"/>
      <c r="E507" s="112"/>
      <c r="F507" s="112"/>
      <c r="G507" s="112"/>
      <c r="H507" s="113"/>
      <c r="I507" s="113"/>
      <c r="J507" s="113"/>
      <c r="K507" s="113"/>
      <c r="L507" s="113"/>
      <c r="M507" s="113"/>
      <c r="N507" s="113"/>
    </row>
    <row r="508" spans="2:14">
      <c r="B508" s="112"/>
      <c r="C508" s="112"/>
      <c r="D508" s="112"/>
      <c r="E508" s="112"/>
      <c r="F508" s="112"/>
      <c r="G508" s="112"/>
      <c r="H508" s="113"/>
      <c r="I508" s="113"/>
      <c r="J508" s="113"/>
      <c r="K508" s="113"/>
      <c r="L508" s="113"/>
      <c r="M508" s="113"/>
      <c r="N508" s="113"/>
    </row>
    <row r="509" spans="2:14">
      <c r="B509" s="112"/>
      <c r="C509" s="112"/>
      <c r="D509" s="112"/>
      <c r="E509" s="112"/>
      <c r="F509" s="112"/>
      <c r="G509" s="112"/>
      <c r="H509" s="113"/>
      <c r="I509" s="113"/>
      <c r="J509" s="113"/>
      <c r="K509" s="113"/>
      <c r="L509" s="113"/>
      <c r="M509" s="113"/>
      <c r="N509" s="113"/>
    </row>
    <row r="510" spans="2:14">
      <c r="B510" s="112"/>
      <c r="C510" s="112"/>
      <c r="D510" s="112"/>
      <c r="E510" s="112"/>
      <c r="F510" s="112"/>
      <c r="G510" s="112"/>
      <c r="H510" s="113"/>
      <c r="I510" s="113"/>
      <c r="J510" s="113"/>
      <c r="K510" s="113"/>
      <c r="L510" s="113"/>
      <c r="M510" s="113"/>
      <c r="N510" s="113"/>
    </row>
    <row r="511" spans="2:14">
      <c r="B511" s="112"/>
      <c r="C511" s="112"/>
      <c r="D511" s="112"/>
      <c r="E511" s="112"/>
      <c r="F511" s="112"/>
      <c r="G511" s="112"/>
      <c r="H511" s="113"/>
      <c r="I511" s="113"/>
      <c r="J511" s="113"/>
      <c r="K511" s="113"/>
      <c r="L511" s="113"/>
      <c r="M511" s="113"/>
      <c r="N511" s="113"/>
    </row>
    <row r="512" spans="2:14">
      <c r="B512" s="112"/>
      <c r="C512" s="112"/>
      <c r="D512" s="112"/>
      <c r="E512" s="112"/>
      <c r="F512" s="112"/>
      <c r="G512" s="112"/>
      <c r="H512" s="113"/>
      <c r="I512" s="113"/>
      <c r="J512" s="113"/>
      <c r="K512" s="113"/>
      <c r="L512" s="113"/>
      <c r="M512" s="113"/>
      <c r="N512" s="113"/>
    </row>
    <row r="513" spans="2:14">
      <c r="B513" s="112"/>
      <c r="C513" s="112"/>
      <c r="D513" s="112"/>
      <c r="E513" s="112"/>
      <c r="F513" s="112"/>
      <c r="G513" s="112"/>
      <c r="H513" s="113"/>
      <c r="I513" s="113"/>
      <c r="J513" s="113"/>
      <c r="K513" s="113"/>
      <c r="L513" s="113"/>
      <c r="M513" s="113"/>
      <c r="N513" s="113"/>
    </row>
    <row r="514" spans="2:14">
      <c r="B514" s="112"/>
      <c r="C514" s="112"/>
      <c r="D514" s="112"/>
      <c r="E514" s="112"/>
      <c r="F514" s="112"/>
      <c r="G514" s="112"/>
      <c r="H514" s="113"/>
      <c r="I514" s="113"/>
      <c r="J514" s="113"/>
      <c r="K514" s="113"/>
      <c r="L514" s="113"/>
      <c r="M514" s="113"/>
      <c r="N514" s="113"/>
    </row>
    <row r="515" spans="2:14">
      <c r="B515" s="112"/>
      <c r="C515" s="112"/>
      <c r="D515" s="112"/>
      <c r="E515" s="112"/>
      <c r="F515" s="112"/>
      <c r="G515" s="112"/>
      <c r="H515" s="113"/>
      <c r="I515" s="113"/>
      <c r="J515" s="113"/>
      <c r="K515" s="113"/>
      <c r="L515" s="113"/>
      <c r="M515" s="113"/>
      <c r="N515" s="113"/>
    </row>
    <row r="516" spans="2:14">
      <c r="B516" s="112"/>
      <c r="C516" s="112"/>
      <c r="D516" s="112"/>
      <c r="E516" s="112"/>
      <c r="F516" s="112"/>
      <c r="G516" s="112"/>
      <c r="H516" s="113"/>
      <c r="I516" s="113"/>
      <c r="J516" s="113"/>
      <c r="K516" s="113"/>
      <c r="L516" s="113"/>
      <c r="M516" s="113"/>
      <c r="N516" s="113"/>
    </row>
    <row r="517" spans="2:14">
      <c r="B517" s="112"/>
      <c r="C517" s="112"/>
      <c r="D517" s="112"/>
      <c r="E517" s="112"/>
      <c r="F517" s="112"/>
      <c r="G517" s="112"/>
      <c r="H517" s="113"/>
      <c r="I517" s="113"/>
      <c r="J517" s="113"/>
      <c r="K517" s="113"/>
      <c r="L517" s="113"/>
      <c r="M517" s="113"/>
      <c r="N517" s="113"/>
    </row>
    <row r="518" spans="2:14">
      <c r="B518" s="112"/>
      <c r="C518" s="112"/>
      <c r="D518" s="112"/>
      <c r="E518" s="112"/>
      <c r="F518" s="112"/>
      <c r="G518" s="112"/>
      <c r="H518" s="113"/>
      <c r="I518" s="113"/>
      <c r="J518" s="113"/>
      <c r="K518" s="113"/>
      <c r="L518" s="113"/>
      <c r="M518" s="113"/>
      <c r="N518" s="113"/>
    </row>
    <row r="519" spans="2:14">
      <c r="B519" s="112"/>
      <c r="C519" s="112"/>
      <c r="D519" s="112"/>
      <c r="E519" s="112"/>
      <c r="F519" s="112"/>
      <c r="G519" s="112"/>
      <c r="H519" s="113"/>
      <c r="I519" s="113"/>
      <c r="J519" s="113"/>
      <c r="K519" s="113"/>
      <c r="L519" s="113"/>
      <c r="M519" s="113"/>
      <c r="N519" s="113"/>
    </row>
    <row r="520" spans="2:14">
      <c r="B520" s="112"/>
      <c r="C520" s="112"/>
      <c r="D520" s="112"/>
      <c r="E520" s="112"/>
      <c r="F520" s="112"/>
      <c r="G520" s="112"/>
      <c r="H520" s="113"/>
      <c r="I520" s="113"/>
      <c r="J520" s="113"/>
      <c r="K520" s="113"/>
      <c r="L520" s="113"/>
      <c r="M520" s="113"/>
      <c r="N520" s="113"/>
    </row>
    <row r="521" spans="2:14">
      <c r="B521" s="112"/>
      <c r="C521" s="112"/>
      <c r="D521" s="112"/>
      <c r="E521" s="112"/>
      <c r="F521" s="112"/>
      <c r="G521" s="112"/>
      <c r="H521" s="113"/>
      <c r="I521" s="113"/>
      <c r="J521" s="113"/>
      <c r="K521" s="113"/>
      <c r="L521" s="113"/>
      <c r="M521" s="113"/>
      <c r="N521" s="113"/>
    </row>
    <row r="522" spans="2:14">
      <c r="B522" s="112"/>
      <c r="C522" s="112"/>
      <c r="D522" s="112"/>
      <c r="E522" s="112"/>
      <c r="F522" s="112"/>
      <c r="G522" s="112"/>
      <c r="H522" s="113"/>
      <c r="I522" s="113"/>
      <c r="J522" s="113"/>
      <c r="K522" s="113"/>
      <c r="L522" s="113"/>
      <c r="M522" s="113"/>
      <c r="N522" s="113"/>
    </row>
    <row r="523" spans="2:14">
      <c r="B523" s="112"/>
      <c r="C523" s="112"/>
      <c r="D523" s="112"/>
      <c r="E523" s="112"/>
      <c r="F523" s="112"/>
      <c r="G523" s="112"/>
      <c r="H523" s="113"/>
      <c r="I523" s="113"/>
      <c r="J523" s="113"/>
      <c r="K523" s="113"/>
      <c r="L523" s="113"/>
      <c r="M523" s="113"/>
      <c r="N523" s="113"/>
    </row>
    <row r="524" spans="2:14">
      <c r="B524" s="112"/>
      <c r="C524" s="112"/>
      <c r="D524" s="112"/>
      <c r="E524" s="112"/>
      <c r="F524" s="112"/>
      <c r="G524" s="112"/>
      <c r="H524" s="113"/>
      <c r="I524" s="113"/>
      <c r="J524" s="113"/>
      <c r="K524" s="113"/>
      <c r="L524" s="113"/>
      <c r="M524" s="113"/>
      <c r="N524" s="113"/>
    </row>
    <row r="525" spans="2:14">
      <c r="B525" s="112"/>
      <c r="C525" s="112"/>
      <c r="D525" s="112"/>
      <c r="E525" s="112"/>
      <c r="F525" s="112"/>
      <c r="G525" s="112"/>
      <c r="H525" s="113"/>
      <c r="I525" s="113"/>
      <c r="J525" s="113"/>
      <c r="K525" s="113"/>
      <c r="L525" s="113"/>
      <c r="M525" s="113"/>
      <c r="N525" s="113"/>
    </row>
    <row r="526" spans="2:14">
      <c r="B526" s="112"/>
      <c r="C526" s="112"/>
      <c r="D526" s="112"/>
      <c r="E526" s="112"/>
      <c r="F526" s="112"/>
      <c r="G526" s="112"/>
      <c r="H526" s="113"/>
      <c r="I526" s="113"/>
      <c r="J526" s="113"/>
      <c r="K526" s="113"/>
      <c r="L526" s="113"/>
      <c r="M526" s="113"/>
      <c r="N526" s="113"/>
    </row>
    <row r="527" spans="2:14">
      <c r="B527" s="112"/>
      <c r="C527" s="112"/>
      <c r="D527" s="112"/>
      <c r="E527" s="112"/>
      <c r="F527" s="112"/>
      <c r="G527" s="112"/>
      <c r="H527" s="113"/>
      <c r="I527" s="113"/>
      <c r="J527" s="113"/>
      <c r="K527" s="113"/>
      <c r="L527" s="113"/>
      <c r="M527" s="113"/>
      <c r="N527" s="113"/>
    </row>
    <row r="528" spans="2:14">
      <c r="B528" s="112"/>
      <c r="C528" s="112"/>
      <c r="D528" s="112"/>
      <c r="E528" s="112"/>
      <c r="F528" s="112"/>
      <c r="G528" s="112"/>
      <c r="H528" s="113"/>
      <c r="I528" s="113"/>
      <c r="J528" s="113"/>
      <c r="K528" s="113"/>
      <c r="L528" s="113"/>
      <c r="M528" s="113"/>
      <c r="N528" s="113"/>
    </row>
    <row r="529" spans="2:14">
      <c r="B529" s="112"/>
      <c r="C529" s="112"/>
      <c r="D529" s="112"/>
      <c r="E529" s="112"/>
      <c r="F529" s="112"/>
      <c r="G529" s="112"/>
      <c r="H529" s="113"/>
      <c r="I529" s="113"/>
      <c r="J529" s="113"/>
      <c r="K529" s="113"/>
      <c r="L529" s="113"/>
      <c r="M529" s="113"/>
      <c r="N529" s="113"/>
    </row>
    <row r="530" spans="2:14">
      <c r="B530" s="112"/>
      <c r="C530" s="112"/>
      <c r="D530" s="112"/>
      <c r="E530" s="112"/>
      <c r="F530" s="112"/>
      <c r="G530" s="112"/>
      <c r="H530" s="113"/>
      <c r="I530" s="113"/>
      <c r="J530" s="113"/>
      <c r="K530" s="113"/>
      <c r="L530" s="113"/>
      <c r="M530" s="113"/>
      <c r="N530" s="113"/>
    </row>
    <row r="531" spans="2:14">
      <c r="B531" s="112"/>
      <c r="C531" s="112"/>
      <c r="D531" s="112"/>
      <c r="E531" s="112"/>
      <c r="F531" s="112"/>
      <c r="G531" s="112"/>
      <c r="H531" s="113"/>
      <c r="I531" s="113"/>
      <c r="J531" s="113"/>
      <c r="K531" s="113"/>
      <c r="L531" s="113"/>
      <c r="M531" s="113"/>
      <c r="N531" s="113"/>
    </row>
    <row r="532" spans="2:14">
      <c r="B532" s="112"/>
      <c r="C532" s="112"/>
      <c r="D532" s="112"/>
      <c r="E532" s="112"/>
      <c r="F532" s="112"/>
      <c r="G532" s="112"/>
      <c r="H532" s="113"/>
      <c r="I532" s="113"/>
      <c r="J532" s="113"/>
      <c r="K532" s="113"/>
      <c r="L532" s="113"/>
      <c r="M532" s="113"/>
      <c r="N532" s="113"/>
    </row>
    <row r="533" spans="2:14">
      <c r="B533" s="112"/>
      <c r="C533" s="112"/>
      <c r="D533" s="112"/>
      <c r="E533" s="112"/>
      <c r="F533" s="112"/>
      <c r="G533" s="112"/>
      <c r="H533" s="113"/>
      <c r="I533" s="113"/>
      <c r="J533" s="113"/>
      <c r="K533" s="113"/>
      <c r="L533" s="113"/>
      <c r="M533" s="113"/>
      <c r="N533" s="113"/>
    </row>
    <row r="534" spans="2:14">
      <c r="B534" s="112"/>
      <c r="C534" s="112"/>
      <c r="D534" s="112"/>
      <c r="E534" s="112"/>
      <c r="F534" s="112"/>
      <c r="G534" s="112"/>
      <c r="H534" s="113"/>
      <c r="I534" s="113"/>
      <c r="J534" s="113"/>
      <c r="K534" s="113"/>
      <c r="L534" s="113"/>
      <c r="M534" s="113"/>
      <c r="N534" s="113"/>
    </row>
    <row r="535" spans="2:14">
      <c r="B535" s="112"/>
      <c r="C535" s="112"/>
      <c r="D535" s="112"/>
      <c r="E535" s="112"/>
      <c r="F535" s="112"/>
      <c r="G535" s="112"/>
      <c r="H535" s="113"/>
      <c r="I535" s="113"/>
      <c r="J535" s="113"/>
      <c r="K535" s="113"/>
      <c r="L535" s="113"/>
      <c r="M535" s="113"/>
      <c r="N535" s="113"/>
    </row>
    <row r="536" spans="2:14">
      <c r="B536" s="112"/>
      <c r="C536" s="112"/>
      <c r="D536" s="112"/>
      <c r="E536" s="112"/>
      <c r="F536" s="112"/>
      <c r="G536" s="112"/>
      <c r="H536" s="113"/>
      <c r="I536" s="113"/>
      <c r="J536" s="113"/>
      <c r="K536" s="113"/>
      <c r="L536" s="113"/>
      <c r="M536" s="113"/>
      <c r="N536" s="113"/>
    </row>
    <row r="537" spans="2:14">
      <c r="B537" s="112"/>
      <c r="C537" s="112"/>
      <c r="D537" s="112"/>
      <c r="E537" s="112"/>
      <c r="F537" s="112"/>
      <c r="G537" s="112"/>
      <c r="H537" s="113"/>
      <c r="I537" s="113"/>
      <c r="J537" s="113"/>
      <c r="K537" s="113"/>
      <c r="L537" s="113"/>
      <c r="M537" s="113"/>
      <c r="N537" s="113"/>
    </row>
    <row r="538" spans="2:14">
      <c r="B538" s="112"/>
      <c r="C538" s="112"/>
      <c r="D538" s="112"/>
      <c r="E538" s="112"/>
      <c r="F538" s="112"/>
      <c r="G538" s="112"/>
      <c r="H538" s="113"/>
      <c r="I538" s="113"/>
      <c r="J538" s="113"/>
      <c r="K538" s="113"/>
      <c r="L538" s="113"/>
      <c r="M538" s="113"/>
      <c r="N538" s="113"/>
    </row>
    <row r="539" spans="2:14">
      <c r="B539" s="112"/>
      <c r="C539" s="112"/>
      <c r="D539" s="112"/>
      <c r="E539" s="112"/>
      <c r="F539" s="112"/>
      <c r="G539" s="112"/>
      <c r="H539" s="113"/>
      <c r="I539" s="113"/>
      <c r="J539" s="113"/>
      <c r="K539" s="113"/>
      <c r="L539" s="113"/>
      <c r="M539" s="113"/>
      <c r="N539" s="113"/>
    </row>
    <row r="540" spans="2:14">
      <c r="B540" s="112"/>
      <c r="C540" s="112"/>
      <c r="D540" s="112"/>
      <c r="E540" s="112"/>
      <c r="F540" s="112"/>
      <c r="G540" s="112"/>
      <c r="H540" s="113"/>
      <c r="I540" s="113"/>
      <c r="J540" s="113"/>
      <c r="K540" s="113"/>
      <c r="L540" s="113"/>
      <c r="M540" s="113"/>
      <c r="N540" s="113"/>
    </row>
    <row r="541" spans="2:14">
      <c r="B541" s="112"/>
      <c r="C541" s="112"/>
      <c r="D541" s="112"/>
      <c r="E541" s="112"/>
      <c r="F541" s="112"/>
      <c r="G541" s="112"/>
      <c r="H541" s="113"/>
      <c r="I541" s="113"/>
      <c r="J541" s="113"/>
      <c r="K541" s="113"/>
      <c r="L541" s="113"/>
      <c r="M541" s="113"/>
      <c r="N541" s="113"/>
    </row>
    <row r="542" spans="2:14">
      <c r="B542" s="112"/>
      <c r="C542" s="112"/>
      <c r="D542" s="112"/>
      <c r="E542" s="112"/>
      <c r="F542" s="112"/>
      <c r="G542" s="112"/>
      <c r="H542" s="113"/>
      <c r="I542" s="113"/>
      <c r="J542" s="113"/>
      <c r="K542" s="113"/>
      <c r="L542" s="113"/>
      <c r="M542" s="113"/>
      <c r="N542" s="113"/>
    </row>
    <row r="543" spans="2:14">
      <c r="B543" s="112"/>
      <c r="C543" s="112"/>
      <c r="D543" s="112"/>
      <c r="E543" s="112"/>
      <c r="F543" s="112"/>
      <c r="G543" s="112"/>
      <c r="H543" s="113"/>
      <c r="I543" s="113"/>
      <c r="J543" s="113"/>
      <c r="K543" s="113"/>
      <c r="L543" s="113"/>
      <c r="M543" s="113"/>
      <c r="N543" s="113"/>
    </row>
    <row r="544" spans="2:14">
      <c r="B544" s="112"/>
      <c r="C544" s="112"/>
      <c r="D544" s="112"/>
      <c r="E544" s="112"/>
      <c r="F544" s="112"/>
      <c r="G544" s="112"/>
      <c r="H544" s="113"/>
      <c r="I544" s="113"/>
      <c r="J544" s="113"/>
      <c r="K544" s="113"/>
      <c r="L544" s="113"/>
      <c r="M544" s="113"/>
      <c r="N544" s="113"/>
    </row>
    <row r="545" spans="2:14">
      <c r="B545" s="112"/>
      <c r="C545" s="112"/>
      <c r="D545" s="112"/>
      <c r="E545" s="112"/>
      <c r="F545" s="112"/>
      <c r="G545" s="112"/>
      <c r="H545" s="113"/>
      <c r="I545" s="113"/>
      <c r="J545" s="113"/>
      <c r="K545" s="113"/>
      <c r="L545" s="113"/>
      <c r="M545" s="113"/>
      <c r="N545" s="113"/>
    </row>
    <row r="546" spans="2:14">
      <c r="B546" s="112"/>
      <c r="C546" s="112"/>
      <c r="D546" s="112"/>
      <c r="E546" s="112"/>
      <c r="F546" s="112"/>
      <c r="G546" s="112"/>
      <c r="H546" s="113"/>
      <c r="I546" s="113"/>
      <c r="J546" s="113"/>
      <c r="K546" s="113"/>
      <c r="L546" s="113"/>
      <c r="M546" s="113"/>
      <c r="N546" s="113"/>
    </row>
    <row r="547" spans="2:14">
      <c r="B547" s="112"/>
      <c r="C547" s="112"/>
      <c r="D547" s="112"/>
      <c r="E547" s="112"/>
      <c r="F547" s="112"/>
      <c r="G547" s="112"/>
      <c r="H547" s="113"/>
      <c r="I547" s="113"/>
      <c r="J547" s="113"/>
      <c r="K547" s="113"/>
      <c r="L547" s="113"/>
      <c r="M547" s="113"/>
      <c r="N547" s="113"/>
    </row>
    <row r="548" spans="2:14">
      <c r="B548" s="112"/>
      <c r="C548" s="112"/>
      <c r="D548" s="112"/>
      <c r="E548" s="112"/>
      <c r="F548" s="112"/>
      <c r="G548" s="112"/>
      <c r="H548" s="113"/>
      <c r="I548" s="113"/>
      <c r="J548" s="113"/>
      <c r="K548" s="113"/>
      <c r="L548" s="113"/>
      <c r="M548" s="113"/>
      <c r="N548" s="113"/>
    </row>
    <row r="549" spans="2:14">
      <c r="B549" s="112"/>
      <c r="C549" s="112"/>
      <c r="D549" s="112"/>
      <c r="E549" s="112"/>
      <c r="F549" s="112"/>
      <c r="G549" s="112"/>
      <c r="H549" s="113"/>
      <c r="I549" s="113"/>
      <c r="J549" s="113"/>
      <c r="K549" s="113"/>
      <c r="L549" s="113"/>
      <c r="M549" s="113"/>
      <c r="N549" s="113"/>
    </row>
    <row r="550" spans="2:14">
      <c r="B550" s="112"/>
      <c r="C550" s="112"/>
      <c r="D550" s="112"/>
      <c r="E550" s="112"/>
      <c r="F550" s="112"/>
      <c r="G550" s="112"/>
      <c r="H550" s="113"/>
      <c r="I550" s="113"/>
      <c r="J550" s="113"/>
      <c r="K550" s="113"/>
      <c r="L550" s="113"/>
      <c r="M550" s="113"/>
      <c r="N550" s="113"/>
    </row>
    <row r="551" spans="2:14">
      <c r="B551" s="112"/>
      <c r="C551" s="112"/>
      <c r="D551" s="112"/>
      <c r="E551" s="112"/>
      <c r="F551" s="112"/>
      <c r="G551" s="112"/>
      <c r="H551" s="113"/>
      <c r="I551" s="113"/>
      <c r="J551" s="113"/>
      <c r="K551" s="113"/>
      <c r="L551" s="113"/>
      <c r="M551" s="113"/>
      <c r="N551" s="113"/>
    </row>
    <row r="552" spans="2:14">
      <c r="B552" s="112"/>
      <c r="C552" s="112"/>
      <c r="D552" s="112"/>
      <c r="E552" s="112"/>
      <c r="F552" s="112"/>
      <c r="G552" s="112"/>
      <c r="H552" s="113"/>
      <c r="I552" s="113"/>
      <c r="J552" s="113"/>
      <c r="K552" s="113"/>
      <c r="L552" s="113"/>
      <c r="M552" s="113"/>
      <c r="N552" s="113"/>
    </row>
    <row r="553" spans="2:14">
      <c r="B553" s="112"/>
      <c r="C553" s="112"/>
      <c r="D553" s="112"/>
      <c r="E553" s="112"/>
      <c r="F553" s="112"/>
      <c r="G553" s="112"/>
      <c r="H553" s="113"/>
      <c r="I553" s="113"/>
      <c r="J553" s="113"/>
      <c r="K553" s="113"/>
      <c r="L553" s="113"/>
      <c r="M553" s="113"/>
      <c r="N553" s="113"/>
    </row>
    <row r="554" spans="2:14">
      <c r="B554" s="112"/>
      <c r="C554" s="112"/>
      <c r="D554" s="112"/>
      <c r="E554" s="112"/>
      <c r="F554" s="112"/>
      <c r="G554" s="112"/>
      <c r="H554" s="113"/>
      <c r="I554" s="113"/>
      <c r="J554" s="113"/>
      <c r="K554" s="113"/>
      <c r="L554" s="113"/>
      <c r="M554" s="113"/>
      <c r="N554" s="113"/>
    </row>
    <row r="555" spans="2:14">
      <c r="B555" s="112"/>
      <c r="C555" s="112"/>
      <c r="D555" s="112"/>
      <c r="E555" s="112"/>
      <c r="F555" s="112"/>
      <c r="G555" s="112"/>
      <c r="H555" s="113"/>
      <c r="I555" s="113"/>
      <c r="J555" s="113"/>
      <c r="K555" s="113"/>
      <c r="L555" s="113"/>
      <c r="M555" s="113"/>
      <c r="N555" s="113"/>
    </row>
    <row r="556" spans="2:14">
      <c r="B556" s="112"/>
      <c r="C556" s="112"/>
      <c r="D556" s="112"/>
      <c r="E556" s="112"/>
      <c r="F556" s="112"/>
      <c r="G556" s="112"/>
      <c r="H556" s="113"/>
      <c r="I556" s="113"/>
      <c r="J556" s="113"/>
      <c r="K556" s="113"/>
      <c r="L556" s="113"/>
      <c r="M556" s="113"/>
      <c r="N556" s="113"/>
    </row>
    <row r="557" spans="2:14">
      <c r="B557" s="112"/>
      <c r="C557" s="112"/>
      <c r="D557" s="112"/>
      <c r="E557" s="112"/>
      <c r="F557" s="112"/>
      <c r="G557" s="112"/>
      <c r="H557" s="113"/>
      <c r="I557" s="113"/>
      <c r="J557" s="113"/>
      <c r="K557" s="113"/>
      <c r="L557" s="113"/>
      <c r="M557" s="113"/>
      <c r="N557" s="113"/>
    </row>
    <row r="558" spans="2:14">
      <c r="B558" s="112"/>
      <c r="C558" s="112"/>
      <c r="D558" s="112"/>
      <c r="E558" s="112"/>
      <c r="F558" s="112"/>
      <c r="G558" s="112"/>
      <c r="H558" s="113"/>
      <c r="I558" s="113"/>
      <c r="J558" s="113"/>
      <c r="K558" s="113"/>
      <c r="L558" s="113"/>
      <c r="M558" s="113"/>
      <c r="N558" s="113"/>
    </row>
    <row r="559" spans="2:14">
      <c r="B559" s="112"/>
      <c r="C559" s="112"/>
      <c r="D559" s="112"/>
      <c r="E559" s="112"/>
      <c r="F559" s="112"/>
      <c r="G559" s="112"/>
      <c r="H559" s="113"/>
      <c r="I559" s="113"/>
      <c r="J559" s="113"/>
      <c r="K559" s="113"/>
      <c r="L559" s="113"/>
      <c r="M559" s="113"/>
      <c r="N559" s="113"/>
    </row>
    <row r="560" spans="2:14">
      <c r="B560" s="112"/>
      <c r="C560" s="112"/>
      <c r="D560" s="112"/>
      <c r="E560" s="112"/>
      <c r="F560" s="112"/>
      <c r="G560" s="112"/>
      <c r="H560" s="113"/>
      <c r="I560" s="113"/>
      <c r="J560" s="113"/>
      <c r="K560" s="113"/>
      <c r="L560" s="113"/>
      <c r="M560" s="113"/>
      <c r="N560" s="113"/>
    </row>
    <row r="561" spans="2:14">
      <c r="B561" s="112"/>
      <c r="C561" s="112"/>
      <c r="D561" s="112"/>
      <c r="E561" s="112"/>
      <c r="F561" s="112"/>
      <c r="G561" s="112"/>
      <c r="H561" s="113"/>
      <c r="I561" s="113"/>
      <c r="J561" s="113"/>
      <c r="K561" s="113"/>
      <c r="L561" s="113"/>
      <c r="M561" s="113"/>
      <c r="N561" s="113"/>
    </row>
    <row r="562" spans="2:14">
      <c r="B562" s="112"/>
      <c r="C562" s="112"/>
      <c r="D562" s="112"/>
      <c r="E562" s="112"/>
      <c r="F562" s="112"/>
      <c r="G562" s="112"/>
      <c r="H562" s="113"/>
      <c r="I562" s="113"/>
      <c r="J562" s="113"/>
      <c r="K562" s="113"/>
      <c r="L562" s="113"/>
      <c r="M562" s="113"/>
      <c r="N562" s="113"/>
    </row>
    <row r="563" spans="2:14">
      <c r="B563" s="112"/>
      <c r="C563" s="112"/>
      <c r="D563" s="112"/>
      <c r="E563" s="112"/>
      <c r="F563" s="112"/>
      <c r="G563" s="112"/>
      <c r="H563" s="113"/>
      <c r="I563" s="113"/>
      <c r="J563" s="113"/>
      <c r="K563" s="113"/>
      <c r="L563" s="113"/>
      <c r="M563" s="113"/>
      <c r="N563" s="113"/>
    </row>
    <row r="564" spans="2:14">
      <c r="B564" s="112"/>
      <c r="C564" s="112"/>
      <c r="D564" s="112"/>
      <c r="E564" s="112"/>
      <c r="F564" s="112"/>
      <c r="G564" s="112"/>
      <c r="H564" s="113"/>
      <c r="I564" s="113"/>
      <c r="J564" s="113"/>
      <c r="K564" s="113"/>
      <c r="L564" s="113"/>
      <c r="M564" s="113"/>
      <c r="N564" s="113"/>
    </row>
    <row r="565" spans="2:14">
      <c r="B565" s="112"/>
      <c r="C565" s="112"/>
      <c r="D565" s="112"/>
      <c r="E565" s="112"/>
      <c r="F565" s="112"/>
      <c r="G565" s="112"/>
      <c r="H565" s="113"/>
      <c r="I565" s="113"/>
      <c r="J565" s="113"/>
      <c r="K565" s="113"/>
      <c r="L565" s="113"/>
      <c r="M565" s="113"/>
      <c r="N565" s="113"/>
    </row>
    <row r="566" spans="2:14">
      <c r="B566" s="112"/>
      <c r="C566" s="112"/>
      <c r="D566" s="112"/>
      <c r="E566" s="112"/>
      <c r="F566" s="112"/>
      <c r="G566" s="112"/>
      <c r="H566" s="113"/>
      <c r="I566" s="113"/>
      <c r="J566" s="113"/>
      <c r="K566" s="113"/>
      <c r="L566" s="113"/>
      <c r="M566" s="113"/>
      <c r="N566" s="113"/>
    </row>
    <row r="567" spans="2:14">
      <c r="B567" s="112"/>
      <c r="C567" s="112"/>
      <c r="D567" s="112"/>
      <c r="E567" s="112"/>
      <c r="F567" s="112"/>
      <c r="G567" s="112"/>
      <c r="H567" s="113"/>
      <c r="I567" s="113"/>
      <c r="J567" s="113"/>
      <c r="K567" s="113"/>
      <c r="L567" s="113"/>
      <c r="M567" s="113"/>
      <c r="N567" s="113"/>
    </row>
    <row r="568" spans="2:14">
      <c r="B568" s="112"/>
      <c r="C568" s="112"/>
      <c r="D568" s="112"/>
      <c r="E568" s="112"/>
      <c r="F568" s="112"/>
      <c r="G568" s="112"/>
      <c r="H568" s="113"/>
      <c r="I568" s="113"/>
      <c r="J568" s="113"/>
      <c r="K568" s="113"/>
      <c r="L568" s="113"/>
      <c r="M568" s="113"/>
      <c r="N568" s="113"/>
    </row>
    <row r="569" spans="2:14">
      <c r="B569" s="112"/>
      <c r="C569" s="112"/>
      <c r="D569" s="112"/>
      <c r="E569" s="112"/>
      <c r="F569" s="112"/>
      <c r="G569" s="112"/>
      <c r="H569" s="113"/>
      <c r="I569" s="113"/>
      <c r="J569" s="113"/>
      <c r="K569" s="113"/>
      <c r="L569" s="113"/>
      <c r="M569" s="113"/>
      <c r="N569" s="113"/>
    </row>
    <row r="570" spans="2:14">
      <c r="B570" s="112"/>
      <c r="C570" s="112"/>
      <c r="D570" s="112"/>
      <c r="E570" s="112"/>
      <c r="F570" s="112"/>
      <c r="G570" s="112"/>
      <c r="H570" s="113"/>
      <c r="I570" s="113"/>
      <c r="J570" s="113"/>
      <c r="K570" s="113"/>
      <c r="L570" s="113"/>
      <c r="M570" s="113"/>
      <c r="N570" s="113"/>
    </row>
    <row r="571" spans="2:14">
      <c r="B571" s="112"/>
      <c r="C571" s="112"/>
      <c r="D571" s="112"/>
      <c r="E571" s="112"/>
      <c r="F571" s="112"/>
      <c r="G571" s="112"/>
      <c r="H571" s="113"/>
      <c r="I571" s="113"/>
      <c r="J571" s="113"/>
      <c r="K571" s="113"/>
      <c r="L571" s="113"/>
      <c r="M571" s="113"/>
      <c r="N571" s="113"/>
    </row>
    <row r="572" spans="2:14">
      <c r="B572" s="112"/>
      <c r="C572" s="112"/>
      <c r="D572" s="112"/>
      <c r="E572" s="112"/>
      <c r="F572" s="112"/>
      <c r="G572" s="112"/>
      <c r="H572" s="113"/>
      <c r="I572" s="113"/>
      <c r="J572" s="113"/>
      <c r="K572" s="113"/>
      <c r="L572" s="113"/>
      <c r="M572" s="113"/>
      <c r="N572" s="113"/>
    </row>
    <row r="573" spans="2:14">
      <c r="B573" s="112"/>
      <c r="C573" s="112"/>
      <c r="D573" s="112"/>
      <c r="E573" s="112"/>
      <c r="F573" s="112"/>
      <c r="G573" s="112"/>
      <c r="H573" s="113"/>
      <c r="I573" s="113"/>
      <c r="J573" s="113"/>
      <c r="K573" s="113"/>
      <c r="L573" s="113"/>
      <c r="M573" s="113"/>
      <c r="N573" s="113"/>
    </row>
  </sheetData>
  <sheetProtection sheet="1" objects="1" scenarios="1"/>
  <mergeCells count="2">
    <mergeCell ref="B6:N6"/>
    <mergeCell ref="B7:N7"/>
  </mergeCells>
  <phoneticPr fontId="5" type="noConversion"/>
  <dataValidations count="1">
    <dataValidation allowBlank="1" showInputMessage="1" showErrorMessage="1" sqref="J9:J1048576 C5:C1048576 J1:J7 A1:A1048576 B1:B43 D1:I1048576 B45:B93 B95:B1048576 K1:XFD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O525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2.85546875" style="2" bestFit="1" customWidth="1"/>
    <col min="3" max="3" width="50.42578125" style="2" bestFit="1" customWidth="1"/>
    <col min="4" max="4" width="5.42578125" style="2" bestFit="1" customWidth="1"/>
    <col min="5" max="5" width="6.5703125" style="2" bestFit="1" customWidth="1"/>
    <col min="6" max="6" width="8.5703125" style="1" customWidth="1"/>
    <col min="7" max="7" width="5.140625" style="1" bestFit="1" customWidth="1"/>
    <col min="8" max="8" width="7.85546875" style="1" bestFit="1" customWidth="1"/>
    <col min="9" max="9" width="12.28515625" style="1" bestFit="1" customWidth="1"/>
    <col min="10" max="10" width="10.140625" style="1" bestFit="1" customWidth="1"/>
    <col min="11" max="11" width="11.85546875" style="1" bestFit="1" customWidth="1"/>
    <col min="12" max="12" width="10.140625" style="1" bestFit="1" customWidth="1"/>
    <col min="13" max="13" width="6.85546875" style="1" bestFit="1" customWidth="1"/>
    <col min="14" max="14" width="10" style="1" customWidth="1"/>
    <col min="15" max="15" width="9" style="1" bestFit="1" customWidth="1"/>
    <col min="16" max="16384" width="9.140625" style="1"/>
  </cols>
  <sheetData>
    <row r="1" spans="2:15">
      <c r="B1" s="46" t="s">
        <v>142</v>
      </c>
      <c r="C1" s="67" t="s" vm="1">
        <v>225</v>
      </c>
    </row>
    <row r="2" spans="2:15">
      <c r="B2" s="46" t="s">
        <v>141</v>
      </c>
      <c r="C2" s="67" t="s">
        <v>226</v>
      </c>
    </row>
    <row r="3" spans="2:15">
      <c r="B3" s="46" t="s">
        <v>143</v>
      </c>
      <c r="C3" s="67" t="s">
        <v>227</v>
      </c>
    </row>
    <row r="4" spans="2:15">
      <c r="B4" s="46" t="s">
        <v>144</v>
      </c>
      <c r="C4" s="67">
        <v>2145</v>
      </c>
    </row>
    <row r="6" spans="2:15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15" ht="26.25" customHeight="1">
      <c r="B7" s="127" t="s">
        <v>89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</row>
    <row r="8" spans="2:15" s="3" customFormat="1" ht="78.75">
      <c r="B8" s="21" t="s">
        <v>111</v>
      </c>
      <c r="C8" s="29" t="s">
        <v>44</v>
      </c>
      <c r="D8" s="29" t="s">
        <v>115</v>
      </c>
      <c r="E8" s="29" t="s">
        <v>113</v>
      </c>
      <c r="F8" s="29" t="s">
        <v>65</v>
      </c>
      <c r="G8" s="29" t="s">
        <v>14</v>
      </c>
      <c r="H8" s="29" t="s">
        <v>66</v>
      </c>
      <c r="I8" s="29" t="s">
        <v>99</v>
      </c>
      <c r="J8" s="29" t="s">
        <v>201</v>
      </c>
      <c r="K8" s="29" t="s">
        <v>200</v>
      </c>
      <c r="L8" s="29" t="s">
        <v>61</v>
      </c>
      <c r="M8" s="29" t="s">
        <v>58</v>
      </c>
      <c r="N8" s="29" t="s">
        <v>145</v>
      </c>
      <c r="O8" s="19" t="s">
        <v>147</v>
      </c>
    </row>
    <row r="9" spans="2:15" s="3" customFormat="1">
      <c r="B9" s="14"/>
      <c r="C9" s="15"/>
      <c r="D9" s="15"/>
      <c r="E9" s="15"/>
      <c r="F9" s="15"/>
      <c r="G9" s="15"/>
      <c r="H9" s="15"/>
      <c r="I9" s="15"/>
      <c r="J9" s="31" t="s">
        <v>208</v>
      </c>
      <c r="K9" s="31"/>
      <c r="L9" s="31" t="s">
        <v>204</v>
      </c>
      <c r="M9" s="31" t="s">
        <v>19</v>
      </c>
      <c r="N9" s="31" t="s">
        <v>19</v>
      </c>
      <c r="O9" s="32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68" t="s">
        <v>31</v>
      </c>
      <c r="C11" s="69"/>
      <c r="D11" s="69"/>
      <c r="E11" s="69"/>
      <c r="F11" s="69"/>
      <c r="G11" s="69"/>
      <c r="H11" s="69"/>
      <c r="I11" s="69"/>
      <c r="J11" s="77"/>
      <c r="K11" s="79"/>
      <c r="L11" s="77">
        <v>43156.495940145011</v>
      </c>
      <c r="M11" s="69"/>
      <c r="N11" s="78">
        <f>L11/$L$11</f>
        <v>1</v>
      </c>
      <c r="O11" s="78">
        <f>L11/'סכום נכסי הקרן'!$C$42</f>
        <v>5.9334001735759694E-2</v>
      </c>
    </row>
    <row r="12" spans="2:15" s="4" customFormat="1" ht="18" customHeight="1">
      <c r="B12" s="70" t="s">
        <v>194</v>
      </c>
      <c r="C12" s="71"/>
      <c r="D12" s="71"/>
      <c r="E12" s="71"/>
      <c r="F12" s="71"/>
      <c r="G12" s="71"/>
      <c r="H12" s="71"/>
      <c r="I12" s="71"/>
      <c r="J12" s="80"/>
      <c r="K12" s="82"/>
      <c r="L12" s="80">
        <v>43156.495940145011</v>
      </c>
      <c r="M12" s="71"/>
      <c r="N12" s="81">
        <f t="shared" ref="N12:N31" si="0">L12/$L$11</f>
        <v>1</v>
      </c>
      <c r="O12" s="81">
        <f>L12/'סכום נכסי הקרן'!$C$42</f>
        <v>5.9334001735759694E-2</v>
      </c>
    </row>
    <row r="13" spans="2:15">
      <c r="B13" s="89" t="s">
        <v>51</v>
      </c>
      <c r="C13" s="71"/>
      <c r="D13" s="71"/>
      <c r="E13" s="71"/>
      <c r="F13" s="71"/>
      <c r="G13" s="71"/>
      <c r="H13" s="71"/>
      <c r="I13" s="71"/>
      <c r="J13" s="80"/>
      <c r="K13" s="82"/>
      <c r="L13" s="80">
        <v>33380.921555197005</v>
      </c>
      <c r="M13" s="71"/>
      <c r="N13" s="81">
        <f t="shared" si="0"/>
        <v>0.77348544704588551</v>
      </c>
      <c r="O13" s="81">
        <f>L13/'סכום נכסי הקרן'!$C$42</f>
        <v>4.5893986857605429E-2</v>
      </c>
    </row>
    <row r="14" spans="2:15">
      <c r="B14" s="76" t="s">
        <v>1854</v>
      </c>
      <c r="C14" s="73" t="s">
        <v>1855</v>
      </c>
      <c r="D14" s="86" t="s">
        <v>28</v>
      </c>
      <c r="E14" s="73"/>
      <c r="F14" s="86" t="s">
        <v>1735</v>
      </c>
      <c r="G14" s="73" t="s">
        <v>1856</v>
      </c>
      <c r="H14" s="73" t="s">
        <v>873</v>
      </c>
      <c r="I14" s="86" t="s">
        <v>131</v>
      </c>
      <c r="J14" s="83">
        <v>473.70302600000008</v>
      </c>
      <c r="K14" s="85">
        <v>113834</v>
      </c>
      <c r="L14" s="83">
        <v>2378.4581894280004</v>
      </c>
      <c r="M14" s="84">
        <v>8.2298458225720937E-4</v>
      </c>
      <c r="N14" s="84">
        <f t="shared" si="0"/>
        <v>5.5112402840275833E-2</v>
      </c>
      <c r="O14" s="84">
        <f>L14/'סכום נכסי הקרן'!$C$42</f>
        <v>3.2700394057868136E-3</v>
      </c>
    </row>
    <row r="15" spans="2:15">
      <c r="B15" s="76" t="s">
        <v>1857</v>
      </c>
      <c r="C15" s="73" t="s">
        <v>1858</v>
      </c>
      <c r="D15" s="86" t="s">
        <v>28</v>
      </c>
      <c r="E15" s="73"/>
      <c r="F15" s="86" t="s">
        <v>1735</v>
      </c>
      <c r="G15" s="73" t="s">
        <v>1042</v>
      </c>
      <c r="H15" s="73" t="s">
        <v>873</v>
      </c>
      <c r="I15" s="86" t="s">
        <v>128</v>
      </c>
      <c r="J15" s="83">
        <v>27.150098000000003</v>
      </c>
      <c r="K15" s="85">
        <v>1055286</v>
      </c>
      <c r="L15" s="83">
        <v>985.88452775100029</v>
      </c>
      <c r="M15" s="84">
        <v>1.897749689292221E-4</v>
      </c>
      <c r="N15" s="84">
        <f t="shared" si="0"/>
        <v>2.2844406300232344E-2</v>
      </c>
      <c r="O15" s="84">
        <f>L15/'סכום נכסי הקרן'!$C$42</f>
        <v>1.3554500430703856E-3</v>
      </c>
    </row>
    <row r="16" spans="2:15">
      <c r="B16" s="76" t="s">
        <v>1859</v>
      </c>
      <c r="C16" s="73" t="s">
        <v>1860</v>
      </c>
      <c r="D16" s="86" t="s">
        <v>28</v>
      </c>
      <c r="E16" s="73"/>
      <c r="F16" s="86" t="s">
        <v>1735</v>
      </c>
      <c r="G16" s="73" t="s">
        <v>1042</v>
      </c>
      <c r="H16" s="73" t="s">
        <v>873</v>
      </c>
      <c r="I16" s="86" t="s">
        <v>130</v>
      </c>
      <c r="J16" s="83">
        <v>343.38504200000006</v>
      </c>
      <c r="K16" s="85">
        <v>94450</v>
      </c>
      <c r="L16" s="83">
        <v>1305.6763297190003</v>
      </c>
      <c r="M16" s="84">
        <v>1.0903181483769982E-3</v>
      </c>
      <c r="N16" s="84">
        <f t="shared" si="0"/>
        <v>3.0254456514029322E-2</v>
      </c>
      <c r="O16" s="84">
        <f>L16/'סכום נכסי הקרן'!$C$42</f>
        <v>1.7951179753178819E-3</v>
      </c>
    </row>
    <row r="17" spans="2:15">
      <c r="B17" s="76" t="s">
        <v>1861</v>
      </c>
      <c r="C17" s="73" t="s">
        <v>1862</v>
      </c>
      <c r="D17" s="86" t="s">
        <v>28</v>
      </c>
      <c r="E17" s="73"/>
      <c r="F17" s="86" t="s">
        <v>1735</v>
      </c>
      <c r="G17" s="73" t="s">
        <v>1073</v>
      </c>
      <c r="H17" s="73" t="s">
        <v>873</v>
      </c>
      <c r="I17" s="86" t="s">
        <v>130</v>
      </c>
      <c r="J17" s="83">
        <v>298.29362800000007</v>
      </c>
      <c r="K17" s="85">
        <v>193336</v>
      </c>
      <c r="L17" s="83">
        <v>2321.7149633250001</v>
      </c>
      <c r="M17" s="84">
        <v>9.4363613594233007E-4</v>
      </c>
      <c r="N17" s="84">
        <f t="shared" si="0"/>
        <v>5.3797578157064783E-2</v>
      </c>
      <c r="O17" s="84">
        <f>L17/'סכום נכסי הקרן'!$C$42</f>
        <v>3.1920255957509493E-3</v>
      </c>
    </row>
    <row r="18" spans="2:15">
      <c r="B18" s="76" t="s">
        <v>1863</v>
      </c>
      <c r="C18" s="73" t="s">
        <v>1864</v>
      </c>
      <c r="D18" s="86" t="s">
        <v>28</v>
      </c>
      <c r="E18" s="73"/>
      <c r="F18" s="86" t="s">
        <v>1735</v>
      </c>
      <c r="G18" s="73" t="s">
        <v>1073</v>
      </c>
      <c r="H18" s="73" t="s">
        <v>873</v>
      </c>
      <c r="I18" s="86" t="s">
        <v>130</v>
      </c>
      <c r="J18" s="83">
        <v>52.82225900000001</v>
      </c>
      <c r="K18" s="85">
        <v>193181</v>
      </c>
      <c r="L18" s="83">
        <v>410.80296907500008</v>
      </c>
      <c r="M18" s="84">
        <v>1.6696645905938691E-4</v>
      </c>
      <c r="N18" s="84">
        <f t="shared" si="0"/>
        <v>9.5189138998855363E-3</v>
      </c>
      <c r="O18" s="84">
        <f>L18/'סכום נכסי הקרן'!$C$42</f>
        <v>5.6479525385835544E-4</v>
      </c>
    </row>
    <row r="19" spans="2:15">
      <c r="B19" s="76" t="s">
        <v>1865</v>
      </c>
      <c r="C19" s="73" t="s">
        <v>1866</v>
      </c>
      <c r="D19" s="86" t="s">
        <v>28</v>
      </c>
      <c r="E19" s="73"/>
      <c r="F19" s="86" t="s">
        <v>1735</v>
      </c>
      <c r="G19" s="73" t="s">
        <v>1073</v>
      </c>
      <c r="H19" s="73" t="s">
        <v>873</v>
      </c>
      <c r="I19" s="86" t="s">
        <v>130</v>
      </c>
      <c r="J19" s="83">
        <v>39.029291000000008</v>
      </c>
      <c r="K19" s="85">
        <v>193181</v>
      </c>
      <c r="L19" s="83">
        <v>303.5339459110001</v>
      </c>
      <c r="M19" s="84">
        <v>1.2336811554015457E-4</v>
      </c>
      <c r="N19" s="84">
        <f t="shared" si="0"/>
        <v>7.033331583082651E-3</v>
      </c>
      <c r="O19" s="84">
        <f>L19/'סכום נכסי הקרן'!$C$42</f>
        <v>4.1731570835879949E-4</v>
      </c>
    </row>
    <row r="20" spans="2:15">
      <c r="B20" s="76" t="s">
        <v>1867</v>
      </c>
      <c r="C20" s="73" t="s">
        <v>1868</v>
      </c>
      <c r="D20" s="86" t="s">
        <v>28</v>
      </c>
      <c r="E20" s="73"/>
      <c r="F20" s="86" t="s">
        <v>1735</v>
      </c>
      <c r="G20" s="73" t="s">
        <v>882</v>
      </c>
      <c r="H20" s="73" t="s">
        <v>873</v>
      </c>
      <c r="I20" s="86" t="s">
        <v>128</v>
      </c>
      <c r="J20" s="83">
        <v>29388.174624000007</v>
      </c>
      <c r="K20" s="85">
        <v>1422</v>
      </c>
      <c r="L20" s="83">
        <v>1437.9933603110001</v>
      </c>
      <c r="M20" s="84">
        <v>1.1091996537810905E-4</v>
      </c>
      <c r="N20" s="84">
        <f t="shared" si="0"/>
        <v>3.3320438302159527E-2</v>
      </c>
      <c r="O20" s="84">
        <f>L20/'סכום נכסי הקרן'!$C$42</f>
        <v>1.9770349440566071E-3</v>
      </c>
    </row>
    <row r="21" spans="2:15">
      <c r="B21" s="76" t="s">
        <v>1869</v>
      </c>
      <c r="C21" s="73" t="s">
        <v>1870</v>
      </c>
      <c r="D21" s="86" t="s">
        <v>28</v>
      </c>
      <c r="E21" s="73"/>
      <c r="F21" s="86" t="s">
        <v>1735</v>
      </c>
      <c r="G21" s="73" t="s">
        <v>882</v>
      </c>
      <c r="H21" s="73" t="s">
        <v>873</v>
      </c>
      <c r="I21" s="86" t="s">
        <v>128</v>
      </c>
      <c r="J21" s="83">
        <v>256.39821800000004</v>
      </c>
      <c r="K21" s="85">
        <v>196702.1</v>
      </c>
      <c r="L21" s="83">
        <v>1735.4362767900002</v>
      </c>
      <c r="M21" s="84">
        <v>9.5252037583653799E-4</v>
      </c>
      <c r="N21" s="84">
        <f t="shared" si="0"/>
        <v>4.0212631702002101E-2</v>
      </c>
      <c r="O21" s="84">
        <f>L21/'סכום נכסי הקרן'!$C$42</f>
        <v>2.3859763592060578E-3</v>
      </c>
    </row>
    <row r="22" spans="2:15">
      <c r="B22" s="76" t="s">
        <v>1871</v>
      </c>
      <c r="C22" s="73" t="s">
        <v>1872</v>
      </c>
      <c r="D22" s="86" t="s">
        <v>28</v>
      </c>
      <c r="E22" s="73"/>
      <c r="F22" s="86" t="s">
        <v>1735</v>
      </c>
      <c r="G22" s="73" t="s">
        <v>1873</v>
      </c>
      <c r="H22" s="73" t="s">
        <v>873</v>
      </c>
      <c r="I22" s="86" t="s">
        <v>128</v>
      </c>
      <c r="J22" s="83">
        <v>13169.619058000004</v>
      </c>
      <c r="K22" s="85">
        <v>1722</v>
      </c>
      <c r="L22" s="83">
        <v>780.35287199799996</v>
      </c>
      <c r="M22" s="84">
        <v>2.3295799325355099E-4</v>
      </c>
      <c r="N22" s="84">
        <f t="shared" si="0"/>
        <v>1.8081933090218768E-2</v>
      </c>
      <c r="O22" s="84">
        <f>L22/'סכום נכסי הקרן'!$C$42</f>
        <v>1.0728734493609309E-3</v>
      </c>
    </row>
    <row r="23" spans="2:15">
      <c r="B23" s="76" t="s">
        <v>1874</v>
      </c>
      <c r="C23" s="73" t="s">
        <v>1875</v>
      </c>
      <c r="D23" s="86" t="s">
        <v>28</v>
      </c>
      <c r="E23" s="73"/>
      <c r="F23" s="86" t="s">
        <v>1735</v>
      </c>
      <c r="G23" s="73" t="s">
        <v>1873</v>
      </c>
      <c r="H23" s="73" t="s">
        <v>873</v>
      </c>
      <c r="I23" s="86" t="s">
        <v>128</v>
      </c>
      <c r="J23" s="83">
        <v>926.26680200000021</v>
      </c>
      <c r="K23" s="85">
        <v>134636</v>
      </c>
      <c r="L23" s="83">
        <v>4291.2316555239995</v>
      </c>
      <c r="M23" s="84">
        <v>2.3388099301686004E-4</v>
      </c>
      <c r="N23" s="84">
        <f t="shared" si="0"/>
        <v>9.9434200160171307E-2</v>
      </c>
      <c r="O23" s="84">
        <f>L23/'סכום נכסי הקרן'!$C$42</f>
        <v>5.8998290048974814E-3</v>
      </c>
    </row>
    <row r="24" spans="2:15">
      <c r="B24" s="76" t="s">
        <v>1876</v>
      </c>
      <c r="C24" s="73" t="s">
        <v>1877</v>
      </c>
      <c r="D24" s="86" t="s">
        <v>28</v>
      </c>
      <c r="E24" s="73"/>
      <c r="F24" s="86" t="s">
        <v>1735</v>
      </c>
      <c r="G24" s="73" t="s">
        <v>1873</v>
      </c>
      <c r="H24" s="73" t="s">
        <v>873</v>
      </c>
      <c r="I24" s="86" t="s">
        <v>128</v>
      </c>
      <c r="J24" s="83">
        <v>3923.5391040000004</v>
      </c>
      <c r="K24" s="85">
        <v>13013.85</v>
      </c>
      <c r="L24" s="83">
        <v>1756.9866286430006</v>
      </c>
      <c r="M24" s="84">
        <v>5.5683688246150307E-4</v>
      </c>
      <c r="N24" s="84">
        <f t="shared" si="0"/>
        <v>4.0711985307607362E-2</v>
      </c>
      <c r="O24" s="84">
        <f>L24/'סכום נכסי הקרן'!$C$42</f>
        <v>2.4156050069077985E-3</v>
      </c>
    </row>
    <row r="25" spans="2:15">
      <c r="B25" s="76" t="s">
        <v>1878</v>
      </c>
      <c r="C25" s="73" t="s">
        <v>1879</v>
      </c>
      <c r="D25" s="86" t="s">
        <v>28</v>
      </c>
      <c r="E25" s="73"/>
      <c r="F25" s="86" t="s">
        <v>1735</v>
      </c>
      <c r="G25" s="73" t="s">
        <v>1873</v>
      </c>
      <c r="H25" s="73" t="s">
        <v>873</v>
      </c>
      <c r="I25" s="86" t="s">
        <v>128</v>
      </c>
      <c r="J25" s="83">
        <v>30.279395000000005</v>
      </c>
      <c r="K25" s="85">
        <v>1160484</v>
      </c>
      <c r="L25" s="83">
        <v>1209.1244884310001</v>
      </c>
      <c r="M25" s="84">
        <v>2.0272946419031657E-4</v>
      </c>
      <c r="N25" s="84">
        <f t="shared" si="0"/>
        <v>2.8017207191889947E-2</v>
      </c>
      <c r="O25" s="84">
        <f>L25/'סכום נכסי הקרן'!$C$42</f>
        <v>1.662373020154737E-3</v>
      </c>
    </row>
    <row r="26" spans="2:15">
      <c r="B26" s="76" t="s">
        <v>1880</v>
      </c>
      <c r="C26" s="73" t="s">
        <v>1881</v>
      </c>
      <c r="D26" s="86" t="s">
        <v>28</v>
      </c>
      <c r="E26" s="73"/>
      <c r="F26" s="86" t="s">
        <v>1735</v>
      </c>
      <c r="G26" s="73" t="s">
        <v>1873</v>
      </c>
      <c r="H26" s="73" t="s">
        <v>873</v>
      </c>
      <c r="I26" s="86" t="s">
        <v>128</v>
      </c>
      <c r="J26" s="83">
        <v>590.42055100000016</v>
      </c>
      <c r="K26" s="85">
        <v>95161.72</v>
      </c>
      <c r="L26" s="83">
        <v>1933.3407586320004</v>
      </c>
      <c r="M26" s="84">
        <v>6.8633531120630437E-4</v>
      </c>
      <c r="N26" s="84">
        <f t="shared" si="0"/>
        <v>4.4798371983522628E-2</v>
      </c>
      <c r="O26" s="84">
        <f>L26/'סכום נכסי הקרן'!$C$42</f>
        <v>2.6580666810295402E-3</v>
      </c>
    </row>
    <row r="27" spans="2:15">
      <c r="B27" s="76" t="s">
        <v>1882</v>
      </c>
      <c r="C27" s="73" t="s">
        <v>1883</v>
      </c>
      <c r="D27" s="86" t="s">
        <v>28</v>
      </c>
      <c r="E27" s="73"/>
      <c r="F27" s="86" t="s">
        <v>1735</v>
      </c>
      <c r="G27" s="73" t="s">
        <v>1873</v>
      </c>
      <c r="H27" s="73" t="s">
        <v>873</v>
      </c>
      <c r="I27" s="86" t="s">
        <v>128</v>
      </c>
      <c r="J27" s="83">
        <v>1654.1610890000002</v>
      </c>
      <c r="K27" s="85">
        <v>31457.99</v>
      </c>
      <c r="L27" s="83">
        <v>1790.5788213470003</v>
      </c>
      <c r="M27" s="84">
        <v>1.808027383796469E-4</v>
      </c>
      <c r="N27" s="84">
        <f t="shared" si="0"/>
        <v>4.1490366220427295E-2</v>
      </c>
      <c r="O27" s="84">
        <f>L27/'סכום נכסי הקרן'!$C$42</f>
        <v>2.4617894613401382E-3</v>
      </c>
    </row>
    <row r="28" spans="2:15">
      <c r="B28" s="76" t="s">
        <v>1884</v>
      </c>
      <c r="C28" s="73" t="s">
        <v>1885</v>
      </c>
      <c r="D28" s="86" t="s">
        <v>28</v>
      </c>
      <c r="E28" s="73"/>
      <c r="F28" s="86" t="s">
        <v>1735</v>
      </c>
      <c r="G28" s="73" t="s">
        <v>1873</v>
      </c>
      <c r="H28" s="73" t="s">
        <v>873</v>
      </c>
      <c r="I28" s="86" t="s">
        <v>130</v>
      </c>
      <c r="J28" s="83">
        <v>3104.8397840000002</v>
      </c>
      <c r="K28" s="85">
        <v>9276</v>
      </c>
      <c r="L28" s="83">
        <v>1159.4502882060003</v>
      </c>
      <c r="M28" s="84">
        <v>9.0260535131521784E-5</v>
      </c>
      <c r="N28" s="84">
        <f t="shared" si="0"/>
        <v>2.6866182319669221E-2</v>
      </c>
      <c r="O28" s="84">
        <f>L28/'סכום נכסי הקרן'!$C$42</f>
        <v>1.5940781083884899E-3</v>
      </c>
    </row>
    <row r="29" spans="2:15">
      <c r="B29" s="76" t="s">
        <v>1886</v>
      </c>
      <c r="C29" s="73" t="s">
        <v>1887</v>
      </c>
      <c r="D29" s="86" t="s">
        <v>28</v>
      </c>
      <c r="E29" s="73"/>
      <c r="F29" s="86" t="s">
        <v>1735</v>
      </c>
      <c r="G29" s="73" t="s">
        <v>1888</v>
      </c>
      <c r="H29" s="73" t="s">
        <v>873</v>
      </c>
      <c r="I29" s="86" t="s">
        <v>130</v>
      </c>
      <c r="J29" s="83">
        <v>2003.5349970000002</v>
      </c>
      <c r="K29" s="85">
        <v>14978</v>
      </c>
      <c r="L29" s="83">
        <v>1208.1001991620003</v>
      </c>
      <c r="M29" s="84">
        <v>7.8855639372348851E-5</v>
      </c>
      <c r="N29" s="84">
        <f t="shared" si="0"/>
        <v>2.7993472890791442E-2</v>
      </c>
      <c r="O29" s="84">
        <f>L29/'סכום נכסי הקרן'!$C$42</f>
        <v>1.6609647690921613E-3</v>
      </c>
    </row>
    <row r="30" spans="2:15">
      <c r="B30" s="76" t="s">
        <v>1889</v>
      </c>
      <c r="C30" s="73" t="s">
        <v>1890</v>
      </c>
      <c r="D30" s="86" t="s">
        <v>28</v>
      </c>
      <c r="E30" s="73"/>
      <c r="F30" s="86" t="s">
        <v>1735</v>
      </c>
      <c r="G30" s="73" t="s">
        <v>643</v>
      </c>
      <c r="H30" s="73"/>
      <c r="I30" s="86" t="s">
        <v>131</v>
      </c>
      <c r="J30" s="83">
        <v>6830.7133590000021</v>
      </c>
      <c r="K30" s="85">
        <v>14133.52</v>
      </c>
      <c r="L30" s="83">
        <v>4258.2755870899991</v>
      </c>
      <c r="M30" s="84">
        <v>3.4271218966956856E-3</v>
      </c>
      <c r="N30" s="84">
        <f t="shared" si="0"/>
        <v>9.8670559189882434E-2</v>
      </c>
      <c r="O30" s="84">
        <f>L30/'סכום נכסי הקרן'!$C$42</f>
        <v>5.854519130240864E-3</v>
      </c>
    </row>
    <row r="31" spans="2:15">
      <c r="B31" s="76" t="s">
        <v>1891</v>
      </c>
      <c r="C31" s="73" t="s">
        <v>1892</v>
      </c>
      <c r="D31" s="86" t="s">
        <v>28</v>
      </c>
      <c r="E31" s="73"/>
      <c r="F31" s="86" t="s">
        <v>1735</v>
      </c>
      <c r="G31" s="73" t="s">
        <v>643</v>
      </c>
      <c r="H31" s="73"/>
      <c r="I31" s="86" t="s">
        <v>128</v>
      </c>
      <c r="J31" s="83">
        <v>8489.5035120000011</v>
      </c>
      <c r="K31" s="85">
        <v>14083</v>
      </c>
      <c r="L31" s="83">
        <v>4113.9796938540003</v>
      </c>
      <c r="M31" s="84">
        <v>3.6207041256105399E-4</v>
      </c>
      <c r="N31" s="84">
        <f t="shared" si="0"/>
        <v>9.5327009392972895E-2</v>
      </c>
      <c r="O31" s="84">
        <f>L31/'סכום נכסי הקרן'!$C$42</f>
        <v>5.6561329407874344E-3</v>
      </c>
    </row>
    <row r="32" spans="2:15">
      <c r="B32" s="72"/>
      <c r="C32" s="73"/>
      <c r="D32" s="73"/>
      <c r="E32" s="73"/>
      <c r="F32" s="73"/>
      <c r="G32" s="73"/>
      <c r="H32" s="73"/>
      <c r="I32" s="73"/>
      <c r="J32" s="83"/>
      <c r="K32" s="85"/>
      <c r="L32" s="73"/>
      <c r="M32" s="73"/>
      <c r="N32" s="84"/>
      <c r="O32" s="73"/>
    </row>
    <row r="33" spans="2:15">
      <c r="B33" s="89" t="s">
        <v>30</v>
      </c>
      <c r="C33" s="71"/>
      <c r="D33" s="71"/>
      <c r="E33" s="71"/>
      <c r="F33" s="71"/>
      <c r="G33" s="71"/>
      <c r="H33" s="71"/>
      <c r="I33" s="71"/>
      <c r="J33" s="80"/>
      <c r="K33" s="82"/>
      <c r="L33" s="80">
        <v>9775.5743849480004</v>
      </c>
      <c r="M33" s="71"/>
      <c r="N33" s="81">
        <f t="shared" ref="N33:N40" si="1">L33/$L$11</f>
        <v>0.22651455295411441</v>
      </c>
      <c r="O33" s="81">
        <f>L33/'סכום נכסי הקרן'!$C$42</f>
        <v>1.3440014878154254E-2</v>
      </c>
    </row>
    <row r="34" spans="2:15">
      <c r="B34" s="76" t="s">
        <v>1893</v>
      </c>
      <c r="C34" s="73" t="s">
        <v>1894</v>
      </c>
      <c r="D34" s="86" t="s">
        <v>28</v>
      </c>
      <c r="E34" s="73"/>
      <c r="F34" s="86" t="s">
        <v>1711</v>
      </c>
      <c r="G34" s="73" t="s">
        <v>643</v>
      </c>
      <c r="H34" s="73"/>
      <c r="I34" s="86" t="s">
        <v>128</v>
      </c>
      <c r="J34" s="83">
        <v>155.87446700000004</v>
      </c>
      <c r="K34" s="85">
        <v>73753</v>
      </c>
      <c r="L34" s="83">
        <v>395.58456986800007</v>
      </c>
      <c r="M34" s="84">
        <v>8.7196140930216793E-5</v>
      </c>
      <c r="N34" s="84">
        <f t="shared" si="1"/>
        <v>9.1662810256107844E-3</v>
      </c>
      <c r="O34" s="84">
        <f>L34/'סכום נכסי הקרן'!$C$42</f>
        <v>5.4387213428405148E-4</v>
      </c>
    </row>
    <row r="35" spans="2:15">
      <c r="B35" s="76" t="s">
        <v>1895</v>
      </c>
      <c r="C35" s="73" t="s">
        <v>1896</v>
      </c>
      <c r="D35" s="86" t="s">
        <v>120</v>
      </c>
      <c r="E35" s="73"/>
      <c r="F35" s="86" t="s">
        <v>1711</v>
      </c>
      <c r="G35" s="73" t="s">
        <v>643</v>
      </c>
      <c r="H35" s="73"/>
      <c r="I35" s="86" t="s">
        <v>130</v>
      </c>
      <c r="J35" s="83">
        <v>2990.9367770000008</v>
      </c>
      <c r="K35" s="85">
        <v>3114</v>
      </c>
      <c r="L35" s="83">
        <v>374.95403947200009</v>
      </c>
      <c r="M35" s="84">
        <v>2.3511303377156071E-5</v>
      </c>
      <c r="N35" s="84">
        <f t="shared" si="1"/>
        <v>8.6882410470033224E-3</v>
      </c>
      <c r="O35" s="84">
        <f>L35/'סכום נכסי הקרן'!$C$42</f>
        <v>5.1550810936359373E-4</v>
      </c>
    </row>
    <row r="36" spans="2:15">
      <c r="B36" s="76" t="s">
        <v>1897</v>
      </c>
      <c r="C36" s="73" t="s">
        <v>1898</v>
      </c>
      <c r="D36" s="86" t="s">
        <v>120</v>
      </c>
      <c r="E36" s="73"/>
      <c r="F36" s="86" t="s">
        <v>1711</v>
      </c>
      <c r="G36" s="73" t="s">
        <v>643</v>
      </c>
      <c r="H36" s="73"/>
      <c r="I36" s="86" t="s">
        <v>137</v>
      </c>
      <c r="J36" s="83">
        <v>13240.57266</v>
      </c>
      <c r="K36" s="85">
        <f>167300/100</f>
        <v>1673</v>
      </c>
      <c r="L36" s="83">
        <v>720.94200494699999</v>
      </c>
      <c r="M36" s="84">
        <v>5.7442296170196349E-5</v>
      </c>
      <c r="N36" s="84">
        <f t="shared" si="1"/>
        <v>1.670529521087382E-2</v>
      </c>
      <c r="O36" s="84">
        <f>L36/'סכום נכסי הקרן'!$C$42</f>
        <v>9.9119201503836542E-4</v>
      </c>
    </row>
    <row r="37" spans="2:15">
      <c r="B37" s="76" t="s">
        <v>1899</v>
      </c>
      <c r="C37" s="73" t="s">
        <v>1900</v>
      </c>
      <c r="D37" s="86" t="s">
        <v>120</v>
      </c>
      <c r="E37" s="73"/>
      <c r="F37" s="86" t="s">
        <v>1711</v>
      </c>
      <c r="G37" s="73" t="s">
        <v>643</v>
      </c>
      <c r="H37" s="73"/>
      <c r="I37" s="86" t="s">
        <v>128</v>
      </c>
      <c r="J37" s="83">
        <v>58096.396844000017</v>
      </c>
      <c r="K37" s="85">
        <v>1536.7</v>
      </c>
      <c r="L37" s="83">
        <v>3072.0123834409997</v>
      </c>
      <c r="M37" s="84">
        <v>7.6997814543420975E-5</v>
      </c>
      <c r="N37" s="84">
        <f t="shared" si="1"/>
        <v>7.1183081863311196E-2</v>
      </c>
      <c r="O37" s="84">
        <f>L37/'סכום נכסי הקרן'!$C$42</f>
        <v>4.2235771028344311E-3</v>
      </c>
    </row>
    <row r="38" spans="2:15">
      <c r="B38" s="76" t="s">
        <v>1901</v>
      </c>
      <c r="C38" s="73" t="s">
        <v>1902</v>
      </c>
      <c r="D38" s="86" t="s">
        <v>28</v>
      </c>
      <c r="E38" s="73"/>
      <c r="F38" s="86" t="s">
        <v>1711</v>
      </c>
      <c r="G38" s="73" t="s">
        <v>643</v>
      </c>
      <c r="H38" s="73"/>
      <c r="I38" s="86" t="s">
        <v>128</v>
      </c>
      <c r="J38" s="83">
        <v>1716.3705300000001</v>
      </c>
      <c r="K38" s="85">
        <v>6417</v>
      </c>
      <c r="L38" s="83">
        <v>378.99000886800007</v>
      </c>
      <c r="M38" s="84">
        <v>8.008782280702814E-5</v>
      </c>
      <c r="N38" s="84">
        <f t="shared" si="1"/>
        <v>8.7817604421274661E-3</v>
      </c>
      <c r="O38" s="84">
        <f>L38/'סכום נכסי הקרן'!$C$42</f>
        <v>5.2105698931621694E-4</v>
      </c>
    </row>
    <row r="39" spans="2:15">
      <c r="B39" s="76" t="s">
        <v>1903</v>
      </c>
      <c r="C39" s="73" t="s">
        <v>1904</v>
      </c>
      <c r="D39" s="86" t="s">
        <v>28</v>
      </c>
      <c r="E39" s="73"/>
      <c r="F39" s="86" t="s">
        <v>1711</v>
      </c>
      <c r="G39" s="73" t="s">
        <v>643</v>
      </c>
      <c r="H39" s="73"/>
      <c r="I39" s="86" t="s">
        <v>137</v>
      </c>
      <c r="J39" s="83">
        <v>1508.2053290000001</v>
      </c>
      <c r="K39" s="85">
        <f>1264978/100</f>
        <v>12649.78</v>
      </c>
      <c r="L39" s="83">
        <v>620.92774313500013</v>
      </c>
      <c r="M39" s="84">
        <v>4.0832448764785342E-4</v>
      </c>
      <c r="N39" s="84">
        <f t="shared" si="1"/>
        <v>1.4387816471387824E-2</v>
      </c>
      <c r="O39" s="84">
        <f>L39/'סכום נכסי הקרן'!$C$42</f>
        <v>8.5368672748711697E-4</v>
      </c>
    </row>
    <row r="40" spans="2:15">
      <c r="B40" s="76" t="s">
        <v>1905</v>
      </c>
      <c r="C40" s="73" t="s">
        <v>1906</v>
      </c>
      <c r="D40" s="86" t="s">
        <v>120</v>
      </c>
      <c r="E40" s="73"/>
      <c r="F40" s="86" t="s">
        <v>1711</v>
      </c>
      <c r="G40" s="73" t="s">
        <v>643</v>
      </c>
      <c r="H40" s="73"/>
      <c r="I40" s="86" t="s">
        <v>128</v>
      </c>
      <c r="J40" s="83">
        <v>9720.0290530000002</v>
      </c>
      <c r="K40" s="85">
        <v>12593.69</v>
      </c>
      <c r="L40" s="83">
        <v>4212.1636352169999</v>
      </c>
      <c r="M40" s="84">
        <v>1.1841144918129404E-4</v>
      </c>
      <c r="N40" s="84">
        <f t="shared" si="1"/>
        <v>9.7602076893799974E-2</v>
      </c>
      <c r="O40" s="84">
        <f>L40/'סכום נכסי הקרן'!$C$42</f>
        <v>5.7911217998304785E-3</v>
      </c>
    </row>
    <row r="41" spans="2:15">
      <c r="B41" s="121" t="s">
        <v>207</v>
      </c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</row>
    <row r="42" spans="2:15">
      <c r="B42" s="112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</row>
    <row r="43" spans="2:15">
      <c r="B43" s="112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</row>
    <row r="44" spans="2:15">
      <c r="B44" s="112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</row>
    <row r="45" spans="2:15">
      <c r="B45" s="114" t="s">
        <v>216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</row>
    <row r="46" spans="2:15">
      <c r="B46" s="114" t="s">
        <v>108</v>
      </c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</row>
    <row r="47" spans="2:15">
      <c r="B47" s="114" t="s">
        <v>199</v>
      </c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</row>
    <row r="48" spans="2:15">
      <c r="B48" s="114" t="s">
        <v>207</v>
      </c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</row>
    <row r="49" spans="2:15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</row>
    <row r="50" spans="2:15">
      <c r="B50" s="112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</row>
    <row r="51" spans="2:15">
      <c r="B51" s="112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</row>
    <row r="52" spans="2:15">
      <c r="B52" s="112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</row>
    <row r="53" spans="2:15">
      <c r="B53" s="112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</row>
    <row r="54" spans="2:15">
      <c r="B54" s="112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</row>
    <row r="55" spans="2:15">
      <c r="B55" s="112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</row>
    <row r="56" spans="2:15">
      <c r="B56" s="112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</row>
    <row r="57" spans="2:15">
      <c r="B57" s="112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</row>
    <row r="58" spans="2:15">
      <c r="B58" s="112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</row>
    <row r="59" spans="2:15">
      <c r="B59" s="112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</row>
    <row r="60" spans="2:15">
      <c r="B60" s="112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</row>
    <row r="61" spans="2:15">
      <c r="B61" s="112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</row>
    <row r="62" spans="2:15">
      <c r="B62" s="112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</row>
    <row r="63" spans="2:15">
      <c r="B63" s="112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</row>
    <row r="64" spans="2:15">
      <c r="B64" s="112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</row>
    <row r="65" spans="2:15">
      <c r="B65" s="112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</row>
    <row r="66" spans="2:15">
      <c r="B66" s="112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</row>
    <row r="67" spans="2:15">
      <c r="B67" s="112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</row>
    <row r="68" spans="2:15">
      <c r="B68" s="112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</row>
    <row r="69" spans="2:15">
      <c r="B69" s="112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</row>
    <row r="70" spans="2:15">
      <c r="B70" s="112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</row>
    <row r="71" spans="2:15">
      <c r="B71" s="112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</row>
    <row r="72" spans="2:15">
      <c r="B72" s="112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</row>
    <row r="73" spans="2:15">
      <c r="B73" s="112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</row>
    <row r="74" spans="2:15">
      <c r="B74" s="112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</row>
    <row r="75" spans="2:15">
      <c r="B75" s="112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</row>
    <row r="76" spans="2:15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</row>
    <row r="77" spans="2:15">
      <c r="B77" s="112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</row>
    <row r="78" spans="2:15">
      <c r="B78" s="112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</row>
    <row r="79" spans="2:15">
      <c r="B79" s="112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</row>
    <row r="80" spans="2:15">
      <c r="B80" s="112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</row>
    <row r="81" spans="2:15">
      <c r="B81" s="112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</row>
    <row r="82" spans="2:15">
      <c r="B82" s="112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</row>
    <row r="83" spans="2:15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</row>
    <row r="84" spans="2:15">
      <c r="B84" s="112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</row>
    <row r="85" spans="2:15">
      <c r="B85" s="112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</row>
    <row r="86" spans="2:15">
      <c r="B86" s="112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</row>
    <row r="87" spans="2:15">
      <c r="B87" s="112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</row>
    <row r="88" spans="2:15">
      <c r="B88" s="112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</row>
    <row r="89" spans="2:15">
      <c r="B89" s="112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</row>
    <row r="90" spans="2:15">
      <c r="B90" s="112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</row>
    <row r="91" spans="2:15">
      <c r="B91" s="112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</row>
    <row r="92" spans="2:15">
      <c r="B92" s="112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</row>
    <row r="93" spans="2:15">
      <c r="B93" s="112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</row>
    <row r="94" spans="2:15">
      <c r="B94" s="112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</row>
    <row r="95" spans="2:15">
      <c r="B95" s="112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</row>
    <row r="96" spans="2:15">
      <c r="B96" s="112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</row>
    <row r="97" spans="2:15">
      <c r="B97" s="112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</row>
    <row r="98" spans="2:15">
      <c r="B98" s="112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</row>
    <row r="99" spans="2:15">
      <c r="B99" s="112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</row>
    <row r="100" spans="2:15">
      <c r="B100" s="112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</row>
    <row r="101" spans="2:15">
      <c r="B101" s="112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</row>
    <row r="102" spans="2:15">
      <c r="B102" s="112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</row>
    <row r="103" spans="2:15">
      <c r="B103" s="112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</row>
    <row r="104" spans="2:15">
      <c r="B104" s="112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</row>
    <row r="105" spans="2:15">
      <c r="B105" s="112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</row>
    <row r="106" spans="2:15">
      <c r="B106" s="112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</row>
    <row r="107" spans="2:15">
      <c r="B107" s="112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</row>
    <row r="108" spans="2:15">
      <c r="B108" s="112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</row>
    <row r="109" spans="2:15">
      <c r="B109" s="112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</row>
    <row r="110" spans="2:15">
      <c r="B110" s="112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</row>
    <row r="111" spans="2:15">
      <c r="B111" s="112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</row>
    <row r="112" spans="2:15">
      <c r="B112" s="112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</row>
    <row r="113" spans="2:15">
      <c r="B113" s="112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</row>
    <row r="114" spans="2:15">
      <c r="B114" s="112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</row>
    <row r="115" spans="2:15">
      <c r="B115" s="112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</row>
    <row r="116" spans="2:15">
      <c r="B116" s="112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</row>
    <row r="117" spans="2:15">
      <c r="B117" s="112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</row>
    <row r="118" spans="2:15">
      <c r="B118" s="112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</row>
    <row r="119" spans="2:15">
      <c r="B119" s="112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</row>
    <row r="120" spans="2:15">
      <c r="B120" s="112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</row>
    <row r="121" spans="2:15">
      <c r="B121" s="112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</row>
    <row r="122" spans="2:15">
      <c r="B122" s="112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</row>
    <row r="123" spans="2:15"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</row>
    <row r="124" spans="2:15"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</row>
    <row r="125" spans="2:15"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</row>
    <row r="126" spans="2:15"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</row>
    <row r="127" spans="2:15">
      <c r="B127" s="112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</row>
    <row r="128" spans="2:15">
      <c r="B128" s="112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</row>
    <row r="129" spans="2:15">
      <c r="B129" s="112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</row>
    <row r="130" spans="2:15">
      <c r="B130" s="112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</row>
    <row r="131" spans="2:15">
      <c r="B131" s="112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</row>
    <row r="132" spans="2:15">
      <c r="B132" s="112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</row>
    <row r="133" spans="2:15">
      <c r="B133" s="112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</row>
    <row r="134" spans="2:15">
      <c r="B134" s="112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</row>
    <row r="135" spans="2:15">
      <c r="B135" s="112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</row>
    <row r="136" spans="2:15">
      <c r="B136" s="112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</row>
    <row r="137" spans="2:15">
      <c r="B137" s="112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</row>
    <row r="138" spans="2:15">
      <c r="B138" s="112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</row>
    <row r="139" spans="2:15">
      <c r="B139" s="112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</row>
    <row r="140" spans="2:15">
      <c r="B140" s="112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</row>
    <row r="141" spans="2:15">
      <c r="B141" s="112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</row>
    <row r="142" spans="2:15">
      <c r="B142" s="112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</row>
    <row r="143" spans="2:15">
      <c r="B143" s="112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</row>
    <row r="144" spans="2:15">
      <c r="B144" s="112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</row>
    <row r="145" spans="2:15">
      <c r="B145" s="112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</row>
    <row r="146" spans="2:15">
      <c r="B146" s="112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</row>
    <row r="147" spans="2:15">
      <c r="B147" s="112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</row>
    <row r="148" spans="2:15">
      <c r="B148" s="112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</row>
    <row r="149" spans="2:15">
      <c r="B149" s="112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</row>
    <row r="150" spans="2:15">
      <c r="B150" s="112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</row>
    <row r="151" spans="2:15">
      <c r="B151" s="112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</row>
    <row r="152" spans="2:15">
      <c r="B152" s="112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</row>
    <row r="153" spans="2:15">
      <c r="B153" s="112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</row>
    <row r="154" spans="2:15">
      <c r="B154" s="112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</row>
    <row r="155" spans="2:15">
      <c r="B155" s="112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</row>
    <row r="156" spans="2:15">
      <c r="B156" s="112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</row>
    <row r="157" spans="2:15">
      <c r="B157" s="112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</row>
    <row r="158" spans="2:15">
      <c r="B158" s="112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</row>
    <row r="159" spans="2:15">
      <c r="B159" s="112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</row>
    <row r="160" spans="2:15">
      <c r="B160" s="112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</row>
    <row r="161" spans="2:15">
      <c r="B161" s="112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</row>
    <row r="162" spans="2:15">
      <c r="B162" s="112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</row>
    <row r="163" spans="2:15">
      <c r="B163" s="112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</row>
    <row r="164" spans="2:15">
      <c r="B164" s="112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</row>
    <row r="165" spans="2:15">
      <c r="B165" s="112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</row>
    <row r="166" spans="2:15">
      <c r="B166" s="112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</row>
    <row r="167" spans="2:15">
      <c r="B167" s="112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</row>
    <row r="168" spans="2:15">
      <c r="B168" s="112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</row>
    <row r="169" spans="2:15">
      <c r="B169" s="112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</row>
    <row r="170" spans="2:15"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</row>
    <row r="171" spans="2:15"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</row>
    <row r="172" spans="2:15"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</row>
    <row r="173" spans="2:15"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</row>
    <row r="174" spans="2:15">
      <c r="B174" s="112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</row>
    <row r="175" spans="2:15">
      <c r="B175" s="112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</row>
    <row r="176" spans="2:15">
      <c r="B176" s="112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</row>
    <row r="177" spans="2:15">
      <c r="B177" s="112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</row>
    <row r="178" spans="2:15">
      <c r="B178" s="112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</row>
    <row r="179" spans="2:15">
      <c r="B179" s="112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</row>
    <row r="180" spans="2:15">
      <c r="B180" s="112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</row>
    <row r="181" spans="2:15">
      <c r="B181" s="112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</row>
    <row r="182" spans="2:15">
      <c r="B182" s="112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</row>
    <row r="183" spans="2:15">
      <c r="B183" s="112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</row>
    <row r="184" spans="2:15">
      <c r="B184" s="112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</row>
    <row r="185" spans="2:15">
      <c r="B185" s="112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</row>
    <row r="186" spans="2:15">
      <c r="B186" s="112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</row>
    <row r="187" spans="2:15">
      <c r="B187" s="112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</row>
    <row r="188" spans="2:15">
      <c r="B188" s="112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</row>
    <row r="189" spans="2:15">
      <c r="B189" s="112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</row>
    <row r="190" spans="2:15">
      <c r="B190" s="112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</row>
    <row r="191" spans="2:15">
      <c r="B191" s="112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</row>
    <row r="192" spans="2:15">
      <c r="B192" s="112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</row>
    <row r="193" spans="2:15">
      <c r="B193" s="112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</row>
    <row r="194" spans="2:15">
      <c r="B194" s="112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</row>
    <row r="195" spans="2:15">
      <c r="B195" s="112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</row>
    <row r="196" spans="2:15">
      <c r="B196" s="112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</row>
    <row r="197" spans="2:15">
      <c r="B197" s="112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</row>
    <row r="198" spans="2:15">
      <c r="B198" s="112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</row>
    <row r="199" spans="2:15">
      <c r="B199" s="112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</row>
    <row r="200" spans="2:15">
      <c r="B200" s="112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</row>
    <row r="201" spans="2:15">
      <c r="B201" s="112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</row>
    <row r="202" spans="2:15">
      <c r="B202" s="112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</row>
    <row r="203" spans="2:15">
      <c r="B203" s="112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</row>
    <row r="204" spans="2:15">
      <c r="B204" s="112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</row>
    <row r="205" spans="2:15">
      <c r="B205" s="112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</row>
    <row r="206" spans="2:15">
      <c r="B206" s="112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</row>
    <row r="207" spans="2:15">
      <c r="B207" s="112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</row>
    <row r="208" spans="2:15">
      <c r="B208" s="112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</row>
    <row r="209" spans="2:15">
      <c r="B209" s="112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</row>
    <row r="210" spans="2:15">
      <c r="B210" s="112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</row>
    <row r="211" spans="2:15">
      <c r="B211" s="112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</row>
    <row r="212" spans="2:15">
      <c r="B212" s="112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</row>
    <row r="213" spans="2:15">
      <c r="B213" s="112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</row>
    <row r="214" spans="2:15">
      <c r="B214" s="112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</row>
    <row r="215" spans="2:15">
      <c r="B215" s="112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</row>
    <row r="216" spans="2:15">
      <c r="B216" s="112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</row>
    <row r="217" spans="2:15"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</row>
    <row r="218" spans="2:15"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</row>
    <row r="219" spans="2:15"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</row>
    <row r="220" spans="2:15"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</row>
    <row r="221" spans="2:15">
      <c r="B221" s="112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</row>
    <row r="222" spans="2:15">
      <c r="B222" s="112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</row>
    <row r="223" spans="2:15">
      <c r="B223" s="112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</row>
    <row r="224" spans="2:15">
      <c r="B224" s="112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</row>
    <row r="225" spans="2:15">
      <c r="B225" s="112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</row>
    <row r="226" spans="2:15">
      <c r="B226" s="112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</row>
    <row r="227" spans="2:15">
      <c r="B227" s="112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</row>
    <row r="228" spans="2:15">
      <c r="B228" s="112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</row>
    <row r="229" spans="2:15">
      <c r="B229" s="112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</row>
    <row r="230" spans="2:15">
      <c r="B230" s="112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</row>
    <row r="231" spans="2:15">
      <c r="B231" s="112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</row>
    <row r="232" spans="2:15">
      <c r="B232" s="112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</row>
    <row r="233" spans="2:15">
      <c r="B233" s="112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</row>
    <row r="234" spans="2:15">
      <c r="B234" s="112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</row>
    <row r="235" spans="2:15">
      <c r="B235" s="112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</row>
    <row r="236" spans="2:15">
      <c r="B236" s="112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</row>
    <row r="237" spans="2:15">
      <c r="B237" s="112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</row>
    <row r="238" spans="2:15">
      <c r="B238" s="112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</row>
    <row r="239" spans="2:15">
      <c r="B239" s="112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</row>
    <row r="240" spans="2:15">
      <c r="B240" s="112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</row>
    <row r="241" spans="2:15">
      <c r="B241" s="112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</row>
    <row r="242" spans="2:15">
      <c r="B242" s="112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</row>
    <row r="243" spans="2:15">
      <c r="B243" s="112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</row>
    <row r="244" spans="2:15">
      <c r="B244" s="112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</row>
    <row r="245" spans="2:15">
      <c r="B245" s="112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</row>
    <row r="246" spans="2:15">
      <c r="B246" s="112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</row>
    <row r="247" spans="2:15">
      <c r="B247" s="112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</row>
    <row r="248" spans="2:15">
      <c r="B248" s="112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</row>
    <row r="249" spans="2:15">
      <c r="B249" s="112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</row>
    <row r="250" spans="2:15">
      <c r="B250" s="112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</row>
    <row r="251" spans="2:15">
      <c r="B251" s="112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</row>
    <row r="252" spans="2:15">
      <c r="B252" s="112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</row>
    <row r="253" spans="2:15">
      <c r="B253" s="112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</row>
    <row r="254" spans="2:15">
      <c r="B254" s="112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</row>
    <row r="255" spans="2:15">
      <c r="B255" s="112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</row>
    <row r="256" spans="2:15">
      <c r="B256" s="112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</row>
    <row r="257" spans="2:15">
      <c r="B257" s="112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</row>
    <row r="258" spans="2:15">
      <c r="B258" s="112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</row>
    <row r="259" spans="2:15">
      <c r="B259" s="112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</row>
    <row r="260" spans="2:15">
      <c r="B260" s="112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</row>
    <row r="261" spans="2:15">
      <c r="B261" s="112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</row>
    <row r="262" spans="2:15">
      <c r="B262" s="112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</row>
    <row r="263" spans="2:15">
      <c r="B263" s="112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</row>
    <row r="264" spans="2:15"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</row>
    <row r="265" spans="2:15"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</row>
    <row r="266" spans="2:15"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</row>
    <row r="267" spans="2:15"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</row>
    <row r="268" spans="2:15">
      <c r="B268" s="112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</row>
    <row r="269" spans="2:15">
      <c r="B269" s="112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</row>
    <row r="270" spans="2:15">
      <c r="B270" s="112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</row>
    <row r="271" spans="2:15">
      <c r="B271" s="112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</row>
    <row r="272" spans="2:15">
      <c r="B272" s="112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</row>
    <row r="273" spans="2:15">
      <c r="B273" s="112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</row>
    <row r="274" spans="2:15">
      <c r="B274" s="112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</row>
    <row r="275" spans="2:15">
      <c r="B275" s="112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</row>
    <row r="276" spans="2:15"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</row>
    <row r="277" spans="2:15"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</row>
    <row r="278" spans="2:15"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</row>
    <row r="279" spans="2:15"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</row>
    <row r="280" spans="2:15">
      <c r="B280" s="112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</row>
    <row r="281" spans="2:15">
      <c r="B281" s="112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</row>
    <row r="282" spans="2:15">
      <c r="B282" s="112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</row>
    <row r="283" spans="2:15"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</row>
    <row r="284" spans="2:15">
      <c r="B284" s="112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</row>
    <row r="285" spans="2:15">
      <c r="B285" s="112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</row>
    <row r="286" spans="2:15">
      <c r="B286" s="112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</row>
    <row r="287" spans="2:15">
      <c r="B287" s="112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</row>
    <row r="288" spans="2:15">
      <c r="B288" s="112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</row>
    <row r="289" spans="2:15">
      <c r="B289" s="112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</row>
    <row r="290" spans="2:15">
      <c r="B290" s="112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</row>
    <row r="291" spans="2:15">
      <c r="B291" s="112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</row>
    <row r="292" spans="2:15">
      <c r="B292" s="112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</row>
    <row r="293" spans="2:15">
      <c r="B293" s="112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</row>
    <row r="294" spans="2:15">
      <c r="B294" s="112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</row>
    <row r="295" spans="2:15">
      <c r="B295" s="112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</row>
    <row r="296" spans="2:15">
      <c r="B296" s="112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</row>
    <row r="297" spans="2:15">
      <c r="B297" s="112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</row>
    <row r="298" spans="2:15">
      <c r="B298" s="112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</row>
    <row r="299" spans="2:15">
      <c r="B299" s="112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</row>
    <row r="300" spans="2:15">
      <c r="B300" s="112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</row>
    <row r="301" spans="2:15">
      <c r="B301" s="112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</row>
    <row r="302" spans="2:15">
      <c r="B302" s="112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</row>
    <row r="303" spans="2:15">
      <c r="B303" s="112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</row>
    <row r="304" spans="2:15">
      <c r="B304" s="112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</row>
    <row r="305" spans="2:15">
      <c r="B305" s="112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</row>
    <row r="306" spans="2:15">
      <c r="B306" s="112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</row>
    <row r="307" spans="2:15">
      <c r="B307" s="112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</row>
    <row r="308" spans="2:15">
      <c r="B308" s="112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</row>
    <row r="309" spans="2:15">
      <c r="B309" s="112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</row>
    <row r="310" spans="2:15"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</row>
    <row r="311" spans="2:15"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</row>
    <row r="312" spans="2:15"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</row>
    <row r="313" spans="2:15"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</row>
    <row r="314" spans="2:15">
      <c r="B314" s="112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</row>
    <row r="315" spans="2:15">
      <c r="B315" s="112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</row>
    <row r="316" spans="2:15">
      <c r="B316" s="112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</row>
    <row r="317" spans="2:15">
      <c r="B317" s="112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</row>
    <row r="318" spans="2:15">
      <c r="B318" s="112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</row>
    <row r="319" spans="2:15">
      <c r="B319" s="112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</row>
    <row r="320" spans="2:15">
      <c r="B320" s="112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</row>
    <row r="321" spans="2:15">
      <c r="B321" s="112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</row>
    <row r="322" spans="2:15"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</row>
    <row r="323" spans="2:15"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</row>
    <row r="324" spans="2:15"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</row>
    <row r="325" spans="2:15">
      <c r="B325" s="119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</row>
    <row r="326" spans="2:15">
      <c r="B326" s="119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</row>
    <row r="327" spans="2:15">
      <c r="B327" s="120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</row>
    <row r="328" spans="2:15">
      <c r="B328" s="112"/>
      <c r="C328" s="112"/>
      <c r="D328" s="112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</row>
    <row r="329" spans="2:15">
      <c r="B329" s="112"/>
      <c r="C329" s="112"/>
      <c r="D329" s="112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</row>
    <row r="330" spans="2:15">
      <c r="B330" s="112"/>
      <c r="C330" s="112"/>
      <c r="D330" s="112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</row>
    <row r="331" spans="2:15">
      <c r="B331" s="112"/>
      <c r="C331" s="112"/>
      <c r="D331" s="112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</row>
    <row r="332" spans="2:15">
      <c r="B332" s="112"/>
      <c r="C332" s="112"/>
      <c r="D332" s="112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</row>
    <row r="333" spans="2:15">
      <c r="B333" s="112"/>
      <c r="C333" s="112"/>
      <c r="D333" s="112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</row>
    <row r="334" spans="2:15">
      <c r="B334" s="112"/>
      <c r="C334" s="112"/>
      <c r="D334" s="112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</row>
    <row r="335" spans="2:15">
      <c r="B335" s="112"/>
      <c r="C335" s="112"/>
      <c r="D335" s="112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</row>
    <row r="336" spans="2:15">
      <c r="B336" s="112"/>
      <c r="C336" s="112"/>
      <c r="D336" s="112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</row>
    <row r="337" spans="2:15">
      <c r="B337" s="112"/>
      <c r="C337" s="112"/>
      <c r="D337" s="112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</row>
    <row r="338" spans="2:15">
      <c r="B338" s="112"/>
      <c r="C338" s="112"/>
      <c r="D338" s="112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</row>
    <row r="339" spans="2:15">
      <c r="B339" s="112"/>
      <c r="C339" s="112"/>
      <c r="D339" s="112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</row>
    <row r="340" spans="2:15">
      <c r="B340" s="112"/>
      <c r="C340" s="112"/>
      <c r="D340" s="112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</row>
    <row r="341" spans="2:15">
      <c r="B341" s="112"/>
      <c r="C341" s="112"/>
      <c r="D341" s="112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</row>
    <row r="342" spans="2:15">
      <c r="B342" s="112"/>
      <c r="C342" s="112"/>
      <c r="D342" s="112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</row>
    <row r="343" spans="2:15">
      <c r="B343" s="112"/>
      <c r="C343" s="112"/>
      <c r="D343" s="112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</row>
    <row r="344" spans="2:15">
      <c r="B344" s="112"/>
      <c r="C344" s="112"/>
      <c r="D344" s="112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</row>
    <row r="345" spans="2:15">
      <c r="B345" s="112"/>
      <c r="C345" s="112"/>
      <c r="D345" s="112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</row>
    <row r="346" spans="2:15">
      <c r="B346" s="112"/>
      <c r="C346" s="112"/>
      <c r="D346" s="112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</row>
    <row r="347" spans="2:15">
      <c r="B347" s="112"/>
      <c r="C347" s="112"/>
      <c r="D347" s="112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</row>
    <row r="348" spans="2:15">
      <c r="B348" s="112"/>
      <c r="C348" s="112"/>
      <c r="D348" s="112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</row>
    <row r="349" spans="2:15">
      <c r="B349" s="112"/>
      <c r="C349" s="112"/>
      <c r="D349" s="112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</row>
    <row r="350" spans="2:15">
      <c r="B350" s="112"/>
      <c r="C350" s="112"/>
      <c r="D350" s="112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</row>
    <row r="351" spans="2:15">
      <c r="B351" s="112"/>
      <c r="C351" s="112"/>
      <c r="D351" s="112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</row>
    <row r="352" spans="2:15">
      <c r="B352" s="112"/>
      <c r="C352" s="112"/>
      <c r="D352" s="112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</row>
    <row r="353" spans="2:15">
      <c r="B353" s="112"/>
      <c r="C353" s="112"/>
      <c r="D353" s="112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</row>
    <row r="354" spans="2:15">
      <c r="B354" s="112"/>
      <c r="C354" s="112"/>
      <c r="D354" s="112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</row>
    <row r="355" spans="2:15">
      <c r="B355" s="112"/>
      <c r="C355" s="112"/>
      <c r="D355" s="112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</row>
    <row r="356" spans="2:15">
      <c r="B356" s="112"/>
      <c r="C356" s="112"/>
      <c r="D356" s="112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</row>
    <row r="357" spans="2:15">
      <c r="B357" s="112"/>
      <c r="C357" s="112"/>
      <c r="D357" s="112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</row>
    <row r="358" spans="2:15">
      <c r="B358" s="112"/>
      <c r="C358" s="112"/>
      <c r="D358" s="112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</row>
    <row r="359" spans="2:15">
      <c r="B359" s="112"/>
      <c r="C359" s="112"/>
      <c r="D359" s="112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</row>
    <row r="360" spans="2:15">
      <c r="B360" s="112"/>
      <c r="C360" s="112"/>
      <c r="D360" s="112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</row>
    <row r="361" spans="2:15">
      <c r="B361" s="112"/>
      <c r="C361" s="112"/>
      <c r="D361" s="112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</row>
    <row r="362" spans="2:15">
      <c r="B362" s="112"/>
      <c r="C362" s="112"/>
      <c r="D362" s="112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</row>
    <row r="363" spans="2:15">
      <c r="B363" s="112"/>
      <c r="C363" s="112"/>
      <c r="D363" s="112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</row>
    <row r="364" spans="2:15">
      <c r="B364" s="112"/>
      <c r="C364" s="112"/>
      <c r="D364" s="112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</row>
    <row r="365" spans="2:15">
      <c r="B365" s="112"/>
      <c r="C365" s="112"/>
      <c r="D365" s="112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</row>
    <row r="366" spans="2:15">
      <c r="B366" s="112"/>
      <c r="C366" s="112"/>
      <c r="D366" s="112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</row>
    <row r="367" spans="2:15">
      <c r="B367" s="112"/>
      <c r="C367" s="112"/>
      <c r="D367" s="112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</row>
    <row r="368" spans="2:15">
      <c r="B368" s="112"/>
      <c r="C368" s="112"/>
      <c r="D368" s="112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</row>
    <row r="369" spans="2:15">
      <c r="B369" s="112"/>
      <c r="C369" s="112"/>
      <c r="D369" s="112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</row>
    <row r="370" spans="2:15">
      <c r="B370" s="112"/>
      <c r="C370" s="112"/>
      <c r="D370" s="112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</row>
    <row r="371" spans="2:15">
      <c r="B371" s="112"/>
      <c r="C371" s="112"/>
      <c r="D371" s="112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</row>
    <row r="372" spans="2:15">
      <c r="B372" s="112"/>
      <c r="C372" s="112"/>
      <c r="D372" s="112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</row>
    <row r="373" spans="2:15">
      <c r="B373" s="112"/>
      <c r="C373" s="112"/>
      <c r="D373" s="112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</row>
    <row r="374" spans="2:15">
      <c r="B374" s="112"/>
      <c r="C374" s="112"/>
      <c r="D374" s="112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</row>
    <row r="375" spans="2:15">
      <c r="B375" s="112"/>
      <c r="C375" s="112"/>
      <c r="D375" s="112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</row>
    <row r="376" spans="2:15">
      <c r="B376" s="112"/>
      <c r="C376" s="112"/>
      <c r="D376" s="112"/>
      <c r="E376" s="112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</row>
    <row r="377" spans="2:15">
      <c r="B377" s="112"/>
      <c r="C377" s="112"/>
      <c r="D377" s="112"/>
      <c r="E377" s="112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</row>
    <row r="378" spans="2:15">
      <c r="B378" s="112"/>
      <c r="C378" s="112"/>
      <c r="D378" s="112"/>
      <c r="E378" s="112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</row>
    <row r="379" spans="2:15">
      <c r="B379" s="112"/>
      <c r="C379" s="112"/>
      <c r="D379" s="112"/>
      <c r="E379" s="112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</row>
    <row r="380" spans="2:15">
      <c r="B380" s="112"/>
      <c r="C380" s="112"/>
      <c r="D380" s="112"/>
      <c r="E380" s="112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</row>
    <row r="381" spans="2:15">
      <c r="B381" s="112"/>
      <c r="C381" s="112"/>
      <c r="D381" s="112"/>
      <c r="E381" s="112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</row>
    <row r="382" spans="2:15">
      <c r="B382" s="112"/>
      <c r="C382" s="112"/>
      <c r="D382" s="112"/>
      <c r="E382" s="112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</row>
    <row r="383" spans="2:15">
      <c r="B383" s="112"/>
      <c r="C383" s="112"/>
      <c r="D383" s="112"/>
      <c r="E383" s="112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</row>
    <row r="384" spans="2:15">
      <c r="B384" s="112"/>
      <c r="C384" s="112"/>
      <c r="D384" s="112"/>
      <c r="E384" s="112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</row>
    <row r="385" spans="2:15">
      <c r="B385" s="112"/>
      <c r="C385" s="112"/>
      <c r="D385" s="112"/>
      <c r="E385" s="112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</row>
    <row r="386" spans="2:15">
      <c r="B386" s="112"/>
      <c r="C386" s="112"/>
      <c r="D386" s="112"/>
      <c r="E386" s="112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</row>
    <row r="387" spans="2:15">
      <c r="B387" s="112"/>
      <c r="C387" s="112"/>
      <c r="D387" s="112"/>
      <c r="E387" s="112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</row>
    <row r="388" spans="2:15">
      <c r="B388" s="112"/>
      <c r="C388" s="112"/>
      <c r="D388" s="112"/>
      <c r="E388" s="112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</row>
    <row r="389" spans="2:15">
      <c r="B389" s="112"/>
      <c r="C389" s="112"/>
      <c r="D389" s="112"/>
      <c r="E389" s="112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</row>
    <row r="390" spans="2:15">
      <c r="B390" s="112"/>
      <c r="C390" s="112"/>
      <c r="D390" s="112"/>
      <c r="E390" s="112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</row>
    <row r="391" spans="2:15">
      <c r="B391" s="112"/>
      <c r="C391" s="112"/>
      <c r="D391" s="112"/>
      <c r="E391" s="112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</row>
    <row r="392" spans="2:15">
      <c r="B392" s="112"/>
      <c r="C392" s="112"/>
      <c r="D392" s="112"/>
      <c r="E392" s="112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</row>
    <row r="393" spans="2:15">
      <c r="B393" s="112"/>
      <c r="C393" s="112"/>
      <c r="D393" s="112"/>
      <c r="E393" s="112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</row>
    <row r="394" spans="2:15">
      <c r="B394" s="112"/>
      <c r="C394" s="112"/>
      <c r="D394" s="112"/>
      <c r="E394" s="112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</row>
    <row r="395" spans="2:15">
      <c r="B395" s="112"/>
      <c r="C395" s="112"/>
      <c r="D395" s="112"/>
      <c r="E395" s="112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</row>
    <row r="396" spans="2:15">
      <c r="B396" s="112"/>
      <c r="C396" s="112"/>
      <c r="D396" s="112"/>
      <c r="E396" s="112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</row>
    <row r="397" spans="2:15">
      <c r="B397" s="112"/>
      <c r="C397" s="112"/>
      <c r="D397" s="112"/>
      <c r="E397" s="112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</row>
    <row r="398" spans="2:15">
      <c r="B398" s="112"/>
      <c r="C398" s="112"/>
      <c r="D398" s="112"/>
      <c r="E398" s="112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</row>
    <row r="399" spans="2:15">
      <c r="B399" s="112"/>
      <c r="C399" s="112"/>
      <c r="D399" s="112"/>
      <c r="E399" s="112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</row>
    <row r="400" spans="2:15">
      <c r="B400" s="112"/>
      <c r="C400" s="112"/>
      <c r="D400" s="112"/>
      <c r="E400" s="112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</row>
    <row r="401" spans="2:15">
      <c r="B401" s="112"/>
      <c r="C401" s="112"/>
      <c r="D401" s="112"/>
      <c r="E401" s="112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</row>
    <row r="402" spans="2:15">
      <c r="B402" s="112"/>
      <c r="C402" s="112"/>
      <c r="D402" s="112"/>
      <c r="E402" s="112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</row>
    <row r="403" spans="2:15">
      <c r="B403" s="112"/>
      <c r="C403" s="112"/>
      <c r="D403" s="112"/>
      <c r="E403" s="112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</row>
    <row r="404" spans="2:15">
      <c r="B404" s="112"/>
      <c r="C404" s="112"/>
      <c r="D404" s="112"/>
      <c r="E404" s="112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</row>
    <row r="405" spans="2:15">
      <c r="B405" s="112"/>
      <c r="C405" s="112"/>
      <c r="D405" s="112"/>
      <c r="E405" s="112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</row>
    <row r="406" spans="2:15">
      <c r="B406" s="112"/>
      <c r="C406" s="112"/>
      <c r="D406" s="112"/>
      <c r="E406" s="112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</row>
    <row r="407" spans="2:15">
      <c r="B407" s="112"/>
      <c r="C407" s="112"/>
      <c r="D407" s="112"/>
      <c r="E407" s="112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</row>
    <row r="408" spans="2:15">
      <c r="B408" s="112"/>
      <c r="C408" s="112"/>
      <c r="D408" s="112"/>
      <c r="E408" s="112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</row>
    <row r="409" spans="2:15">
      <c r="B409" s="112"/>
      <c r="C409" s="112"/>
      <c r="D409" s="112"/>
      <c r="E409" s="112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</row>
    <row r="410" spans="2:15">
      <c r="B410" s="112"/>
      <c r="C410" s="112"/>
      <c r="D410" s="112"/>
      <c r="E410" s="112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</row>
    <row r="411" spans="2:15">
      <c r="B411" s="112"/>
      <c r="C411" s="112"/>
      <c r="D411" s="112"/>
      <c r="E411" s="112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</row>
    <row r="412" spans="2:15">
      <c r="B412" s="112"/>
      <c r="C412" s="112"/>
      <c r="D412" s="112"/>
      <c r="E412" s="112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</row>
    <row r="413" spans="2:15">
      <c r="B413" s="112"/>
      <c r="C413" s="112"/>
      <c r="D413" s="112"/>
      <c r="E413" s="112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</row>
    <row r="414" spans="2:15">
      <c r="B414" s="112"/>
      <c r="C414" s="112"/>
      <c r="D414" s="112"/>
      <c r="E414" s="112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</row>
    <row r="415" spans="2:15">
      <c r="B415" s="112"/>
      <c r="C415" s="112"/>
      <c r="D415" s="112"/>
      <c r="E415" s="112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</row>
    <row r="416" spans="2:15">
      <c r="B416" s="112"/>
      <c r="C416" s="112"/>
      <c r="D416" s="112"/>
      <c r="E416" s="112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</row>
    <row r="417" spans="2:15">
      <c r="B417" s="112"/>
      <c r="C417" s="112"/>
      <c r="D417" s="112"/>
      <c r="E417" s="112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</row>
    <row r="418" spans="2:15">
      <c r="B418" s="112"/>
      <c r="C418" s="112"/>
      <c r="D418" s="112"/>
      <c r="E418" s="112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</row>
    <row r="419" spans="2:15">
      <c r="B419" s="112"/>
      <c r="C419" s="112"/>
      <c r="D419" s="112"/>
      <c r="E419" s="112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</row>
    <row r="420" spans="2:15">
      <c r="B420" s="112"/>
      <c r="C420" s="112"/>
      <c r="D420" s="112"/>
      <c r="E420" s="112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</row>
    <row r="421" spans="2:15">
      <c r="B421" s="112"/>
      <c r="C421" s="112"/>
      <c r="D421" s="112"/>
      <c r="E421" s="112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</row>
    <row r="422" spans="2:15">
      <c r="B422" s="112"/>
      <c r="C422" s="112"/>
      <c r="D422" s="112"/>
      <c r="E422" s="112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</row>
    <row r="423" spans="2:15">
      <c r="B423" s="112"/>
      <c r="C423" s="112"/>
      <c r="D423" s="112"/>
      <c r="E423" s="112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</row>
    <row r="424" spans="2:15">
      <c r="B424" s="112"/>
      <c r="C424" s="112"/>
      <c r="D424" s="112"/>
      <c r="E424" s="112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</row>
    <row r="425" spans="2:15">
      <c r="B425" s="112"/>
      <c r="C425" s="112"/>
      <c r="D425" s="112"/>
      <c r="E425" s="112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</row>
    <row r="426" spans="2:15">
      <c r="B426" s="112"/>
      <c r="C426" s="112"/>
      <c r="D426" s="112"/>
      <c r="E426" s="112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</row>
    <row r="427" spans="2:15">
      <c r="B427" s="112"/>
      <c r="C427" s="112"/>
      <c r="D427" s="112"/>
      <c r="E427" s="112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</row>
    <row r="428" spans="2:15">
      <c r="B428" s="112"/>
      <c r="C428" s="112"/>
      <c r="D428" s="112"/>
      <c r="E428" s="112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</row>
    <row r="429" spans="2:15">
      <c r="B429" s="112"/>
      <c r="C429" s="112"/>
      <c r="D429" s="112"/>
      <c r="E429" s="112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</row>
    <row r="430" spans="2:15">
      <c r="B430" s="112"/>
      <c r="C430" s="112"/>
      <c r="D430" s="112"/>
      <c r="E430" s="112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</row>
    <row r="431" spans="2:15">
      <c r="B431" s="112"/>
      <c r="C431" s="112"/>
      <c r="D431" s="112"/>
      <c r="E431" s="112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</row>
    <row r="432" spans="2:15">
      <c r="B432" s="112"/>
      <c r="C432" s="112"/>
      <c r="D432" s="112"/>
      <c r="E432" s="112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</row>
    <row r="433" spans="2:15">
      <c r="B433" s="112"/>
      <c r="C433" s="112"/>
      <c r="D433" s="112"/>
      <c r="E433" s="112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</row>
    <row r="434" spans="2:15">
      <c r="B434" s="112"/>
      <c r="C434" s="112"/>
      <c r="D434" s="112"/>
      <c r="E434" s="112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</row>
    <row r="435" spans="2:15">
      <c r="B435" s="112"/>
      <c r="C435" s="112"/>
      <c r="D435" s="112"/>
      <c r="E435" s="112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</row>
    <row r="436" spans="2:15">
      <c r="B436" s="112"/>
      <c r="C436" s="112"/>
      <c r="D436" s="112"/>
      <c r="E436" s="112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</row>
    <row r="437" spans="2:15">
      <c r="B437" s="112"/>
      <c r="C437" s="112"/>
      <c r="D437" s="112"/>
      <c r="E437" s="112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</row>
    <row r="438" spans="2:15">
      <c r="B438" s="112"/>
      <c r="C438" s="112"/>
      <c r="D438" s="112"/>
      <c r="E438" s="112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</row>
    <row r="439" spans="2:15">
      <c r="B439" s="112"/>
      <c r="C439" s="112"/>
      <c r="D439" s="112"/>
      <c r="E439" s="112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</row>
    <row r="440" spans="2:15">
      <c r="B440" s="112"/>
      <c r="C440" s="112"/>
      <c r="D440" s="112"/>
      <c r="E440" s="112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</row>
    <row r="441" spans="2:15">
      <c r="B441" s="112"/>
      <c r="C441" s="112"/>
      <c r="D441" s="112"/>
      <c r="E441" s="112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</row>
    <row r="442" spans="2:15">
      <c r="B442" s="112"/>
      <c r="C442" s="112"/>
      <c r="D442" s="112"/>
      <c r="E442" s="112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</row>
    <row r="443" spans="2:15">
      <c r="B443" s="112"/>
      <c r="C443" s="112"/>
      <c r="D443" s="112"/>
      <c r="E443" s="112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</row>
    <row r="444" spans="2:15">
      <c r="B444" s="112"/>
      <c r="C444" s="112"/>
      <c r="D444" s="112"/>
      <c r="E444" s="112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</row>
    <row r="445" spans="2:15">
      <c r="B445" s="112"/>
      <c r="C445" s="112"/>
      <c r="D445" s="112"/>
      <c r="E445" s="112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</row>
    <row r="446" spans="2:15">
      <c r="B446" s="112"/>
      <c r="C446" s="112"/>
      <c r="D446" s="112"/>
      <c r="E446" s="112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</row>
    <row r="447" spans="2:15">
      <c r="B447" s="112"/>
      <c r="C447" s="112"/>
      <c r="D447" s="112"/>
      <c r="E447" s="112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</row>
    <row r="448" spans="2:15">
      <c r="B448" s="112"/>
      <c r="C448" s="112"/>
      <c r="D448" s="112"/>
      <c r="E448" s="112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</row>
    <row r="449" spans="2:15">
      <c r="B449" s="112"/>
      <c r="C449" s="112"/>
      <c r="D449" s="112"/>
      <c r="E449" s="112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</row>
    <row r="450" spans="2:15">
      <c r="B450" s="112"/>
      <c r="C450" s="112"/>
      <c r="D450" s="112"/>
      <c r="E450" s="112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</row>
    <row r="451" spans="2:15">
      <c r="B451" s="112"/>
      <c r="C451" s="112"/>
      <c r="D451" s="112"/>
      <c r="E451" s="112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</row>
    <row r="452" spans="2:15">
      <c r="B452" s="112"/>
      <c r="C452" s="112"/>
      <c r="D452" s="112"/>
      <c r="E452" s="112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</row>
    <row r="453" spans="2:15">
      <c r="B453" s="112"/>
      <c r="C453" s="112"/>
      <c r="D453" s="112"/>
      <c r="E453" s="112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</row>
    <row r="454" spans="2:15">
      <c r="B454" s="112"/>
      <c r="C454" s="112"/>
      <c r="D454" s="112"/>
      <c r="E454" s="112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</row>
    <row r="455" spans="2:15">
      <c r="B455" s="112"/>
      <c r="C455" s="112"/>
      <c r="D455" s="112"/>
      <c r="E455" s="112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</row>
    <row r="456" spans="2:15">
      <c r="B456" s="112"/>
      <c r="C456" s="112"/>
      <c r="D456" s="112"/>
      <c r="E456" s="112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</row>
    <row r="457" spans="2:15">
      <c r="B457" s="112"/>
      <c r="C457" s="112"/>
      <c r="D457" s="112"/>
      <c r="E457" s="112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</row>
    <row r="458" spans="2:15">
      <c r="B458" s="112"/>
      <c r="C458" s="112"/>
      <c r="D458" s="112"/>
      <c r="E458" s="112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</row>
    <row r="459" spans="2:15">
      <c r="B459" s="112"/>
      <c r="C459" s="112"/>
      <c r="D459" s="112"/>
      <c r="E459" s="112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</row>
    <row r="460" spans="2:15">
      <c r="B460" s="112"/>
      <c r="C460" s="112"/>
      <c r="D460" s="112"/>
      <c r="E460" s="112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</row>
    <row r="461" spans="2:15">
      <c r="B461" s="112"/>
      <c r="C461" s="112"/>
      <c r="D461" s="112"/>
      <c r="E461" s="112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</row>
    <row r="462" spans="2:15">
      <c r="B462" s="112"/>
      <c r="C462" s="112"/>
      <c r="D462" s="112"/>
      <c r="E462" s="112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</row>
    <row r="463" spans="2:15">
      <c r="B463" s="112"/>
      <c r="C463" s="112"/>
      <c r="D463" s="112"/>
      <c r="E463" s="112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</row>
    <row r="464" spans="2:15">
      <c r="B464" s="112"/>
      <c r="C464" s="112"/>
      <c r="D464" s="112"/>
      <c r="E464" s="112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</row>
    <row r="465" spans="2:15">
      <c r="B465" s="112"/>
      <c r="C465" s="112"/>
      <c r="D465" s="112"/>
      <c r="E465" s="112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</row>
    <row r="466" spans="2:15">
      <c r="B466" s="112"/>
      <c r="C466" s="112"/>
      <c r="D466" s="112"/>
      <c r="E466" s="112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</row>
    <row r="467" spans="2:15">
      <c r="B467" s="112"/>
      <c r="C467" s="112"/>
      <c r="D467" s="112"/>
      <c r="E467" s="112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</row>
    <row r="468" spans="2:15">
      <c r="B468" s="112"/>
      <c r="C468" s="112"/>
      <c r="D468" s="112"/>
      <c r="E468" s="112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</row>
    <row r="469" spans="2:15">
      <c r="B469" s="112"/>
      <c r="C469" s="112"/>
      <c r="D469" s="112"/>
      <c r="E469" s="112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</row>
    <row r="470" spans="2:15">
      <c r="B470" s="112"/>
      <c r="C470" s="112"/>
      <c r="D470" s="112"/>
      <c r="E470" s="112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</row>
    <row r="471" spans="2:15">
      <c r="B471" s="112"/>
      <c r="C471" s="112"/>
      <c r="D471" s="112"/>
      <c r="E471" s="112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</row>
    <row r="472" spans="2:15">
      <c r="B472" s="112"/>
      <c r="C472" s="112"/>
      <c r="D472" s="112"/>
      <c r="E472" s="112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</row>
    <row r="473" spans="2:15">
      <c r="B473" s="112"/>
      <c r="C473" s="112"/>
      <c r="D473" s="112"/>
      <c r="E473" s="112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</row>
    <row r="474" spans="2:15">
      <c r="B474" s="112"/>
      <c r="C474" s="112"/>
      <c r="D474" s="112"/>
      <c r="E474" s="112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</row>
    <row r="475" spans="2:15">
      <c r="B475" s="112"/>
      <c r="C475" s="112"/>
      <c r="D475" s="112"/>
      <c r="E475" s="112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</row>
    <row r="476" spans="2:15">
      <c r="B476" s="112"/>
      <c r="C476" s="112"/>
      <c r="D476" s="112"/>
      <c r="E476" s="112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</row>
    <row r="477" spans="2:15">
      <c r="B477" s="112"/>
      <c r="C477" s="112"/>
      <c r="D477" s="112"/>
      <c r="E477" s="112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</row>
    <row r="478" spans="2:15">
      <c r="B478" s="112"/>
      <c r="C478" s="112"/>
      <c r="D478" s="112"/>
      <c r="E478" s="112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</row>
    <row r="479" spans="2:15">
      <c r="B479" s="112"/>
      <c r="C479" s="112"/>
      <c r="D479" s="112"/>
      <c r="E479" s="112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</row>
    <row r="480" spans="2:15">
      <c r="B480" s="112"/>
      <c r="C480" s="112"/>
      <c r="D480" s="112"/>
      <c r="E480" s="112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</row>
    <row r="481" spans="2:15">
      <c r="B481" s="112"/>
      <c r="C481" s="112"/>
      <c r="D481" s="112"/>
      <c r="E481" s="112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</row>
    <row r="482" spans="2:15">
      <c r="B482" s="112"/>
      <c r="C482" s="112"/>
      <c r="D482" s="112"/>
      <c r="E482" s="112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</row>
    <row r="483" spans="2:15">
      <c r="B483" s="112"/>
      <c r="C483" s="112"/>
      <c r="D483" s="112"/>
      <c r="E483" s="112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</row>
    <row r="484" spans="2:15">
      <c r="B484" s="112"/>
      <c r="C484" s="112"/>
      <c r="D484" s="112"/>
      <c r="E484" s="112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</row>
    <row r="485" spans="2:15">
      <c r="B485" s="112"/>
      <c r="C485" s="112"/>
      <c r="D485" s="112"/>
      <c r="E485" s="112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</row>
    <row r="486" spans="2:15">
      <c r="B486" s="112"/>
      <c r="C486" s="112"/>
      <c r="D486" s="112"/>
      <c r="E486" s="112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</row>
    <row r="487" spans="2:15">
      <c r="B487" s="112"/>
      <c r="C487" s="112"/>
      <c r="D487" s="112"/>
      <c r="E487" s="112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</row>
    <row r="488" spans="2:15">
      <c r="B488" s="112"/>
      <c r="C488" s="112"/>
      <c r="D488" s="112"/>
      <c r="E488" s="112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</row>
    <row r="489" spans="2:15">
      <c r="B489" s="112"/>
      <c r="C489" s="112"/>
      <c r="D489" s="112"/>
      <c r="E489" s="112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</row>
    <row r="490" spans="2:15">
      <c r="B490" s="112"/>
      <c r="C490" s="112"/>
      <c r="D490" s="112"/>
      <c r="E490" s="112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</row>
    <row r="491" spans="2:15">
      <c r="B491" s="112"/>
      <c r="C491" s="112"/>
      <c r="D491" s="112"/>
      <c r="E491" s="112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</row>
    <row r="492" spans="2:15">
      <c r="B492" s="112"/>
      <c r="C492" s="112"/>
      <c r="D492" s="112"/>
      <c r="E492" s="112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</row>
    <row r="493" spans="2:15">
      <c r="B493" s="112"/>
      <c r="C493" s="112"/>
      <c r="D493" s="112"/>
      <c r="E493" s="112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</row>
    <row r="494" spans="2:15">
      <c r="B494" s="112"/>
      <c r="C494" s="112"/>
      <c r="D494" s="112"/>
      <c r="E494" s="112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</row>
    <row r="495" spans="2:15">
      <c r="B495" s="112"/>
      <c r="C495" s="112"/>
      <c r="D495" s="112"/>
      <c r="E495" s="112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</row>
    <row r="496" spans="2:15">
      <c r="B496" s="112"/>
      <c r="C496" s="112"/>
      <c r="D496" s="112"/>
      <c r="E496" s="112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</row>
    <row r="497" spans="2:15">
      <c r="B497" s="112"/>
      <c r="C497" s="112"/>
      <c r="D497" s="112"/>
      <c r="E497" s="112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</row>
    <row r="498" spans="2:15">
      <c r="B498" s="112"/>
      <c r="C498" s="112"/>
      <c r="D498" s="112"/>
      <c r="E498" s="112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</row>
    <row r="499" spans="2:15">
      <c r="B499" s="112"/>
      <c r="C499" s="112"/>
      <c r="D499" s="112"/>
      <c r="E499" s="112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</row>
    <row r="500" spans="2:15">
      <c r="B500" s="112"/>
      <c r="C500" s="112"/>
      <c r="D500" s="112"/>
      <c r="E500" s="112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</row>
    <row r="501" spans="2:15">
      <c r="B501" s="112"/>
      <c r="C501" s="112"/>
      <c r="D501" s="112"/>
      <c r="E501" s="112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</row>
    <row r="502" spans="2:15">
      <c r="B502" s="112"/>
      <c r="C502" s="112"/>
      <c r="D502" s="112"/>
      <c r="E502" s="112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</row>
    <row r="503" spans="2:15">
      <c r="B503" s="112"/>
      <c r="C503" s="112"/>
      <c r="D503" s="112"/>
      <c r="E503" s="112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</row>
    <row r="504" spans="2:15">
      <c r="B504" s="112"/>
      <c r="C504" s="112"/>
      <c r="D504" s="112"/>
      <c r="E504" s="112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</row>
    <row r="505" spans="2:15">
      <c r="B505" s="112"/>
      <c r="C505" s="112"/>
      <c r="D505" s="112"/>
      <c r="E505" s="112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</row>
    <row r="506" spans="2:15">
      <c r="B506" s="112"/>
      <c r="C506" s="112"/>
      <c r="D506" s="112"/>
      <c r="E506" s="112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</row>
    <row r="507" spans="2:15">
      <c r="B507" s="112"/>
      <c r="C507" s="112"/>
      <c r="D507" s="112"/>
      <c r="E507" s="112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</row>
    <row r="508" spans="2:15">
      <c r="B508" s="112"/>
      <c r="C508" s="112"/>
      <c r="D508" s="112"/>
      <c r="E508" s="112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</row>
    <row r="509" spans="2:15">
      <c r="B509" s="112"/>
      <c r="C509" s="112"/>
      <c r="D509" s="112"/>
      <c r="E509" s="112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</row>
    <row r="510" spans="2:15">
      <c r="B510" s="112"/>
      <c r="C510" s="112"/>
      <c r="D510" s="112"/>
      <c r="E510" s="112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</row>
    <row r="511" spans="2:15">
      <c r="B511" s="112"/>
      <c r="C511" s="112"/>
      <c r="D511" s="112"/>
      <c r="E511" s="112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</row>
    <row r="512" spans="2:15">
      <c r="B512" s="112"/>
      <c r="C512" s="112"/>
      <c r="D512" s="112"/>
      <c r="E512" s="112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</row>
    <row r="513" spans="2:15">
      <c r="B513" s="112"/>
      <c r="C513" s="112"/>
      <c r="D513" s="112"/>
      <c r="E513" s="112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</row>
    <row r="514" spans="2:15">
      <c r="B514" s="112"/>
      <c r="C514" s="112"/>
      <c r="D514" s="112"/>
      <c r="E514" s="112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</row>
    <row r="515" spans="2:15">
      <c r="B515" s="112"/>
      <c r="C515" s="112"/>
      <c r="D515" s="112"/>
      <c r="E515" s="112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</row>
    <row r="516" spans="2:15">
      <c r="B516" s="112"/>
      <c r="C516" s="112"/>
      <c r="D516" s="112"/>
      <c r="E516" s="112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</row>
    <row r="517" spans="2:15">
      <c r="B517" s="112"/>
      <c r="C517" s="112"/>
      <c r="D517" s="112"/>
      <c r="E517" s="112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</row>
    <row r="518" spans="2:15">
      <c r="B518" s="112"/>
      <c r="C518" s="112"/>
      <c r="D518" s="112"/>
      <c r="E518" s="112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</row>
    <row r="519" spans="2:15">
      <c r="B519" s="112"/>
      <c r="C519" s="112"/>
      <c r="D519" s="112"/>
      <c r="E519" s="112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</row>
    <row r="520" spans="2:15">
      <c r="B520" s="112"/>
      <c r="C520" s="112"/>
      <c r="D520" s="112"/>
      <c r="E520" s="112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</row>
    <row r="521" spans="2:15">
      <c r="B521" s="112"/>
      <c r="C521" s="112"/>
      <c r="D521" s="112"/>
      <c r="E521" s="112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</row>
    <row r="522" spans="2:15">
      <c r="B522" s="112"/>
      <c r="C522" s="112"/>
      <c r="D522" s="112"/>
      <c r="E522" s="112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</row>
    <row r="523" spans="2:15">
      <c r="B523" s="112"/>
      <c r="C523" s="112"/>
      <c r="D523" s="112"/>
      <c r="E523" s="112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</row>
    <row r="524" spans="2:15">
      <c r="B524" s="112"/>
      <c r="C524" s="112"/>
      <c r="D524" s="112"/>
      <c r="E524" s="112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</row>
    <row r="525" spans="2:15">
      <c r="B525" s="112"/>
      <c r="C525" s="112"/>
      <c r="D525" s="112"/>
      <c r="E525" s="112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</row>
  </sheetData>
  <sheetProtection sheet="1" objects="1" scenarios="1"/>
  <mergeCells count="2">
    <mergeCell ref="B6:O6"/>
    <mergeCell ref="B7:O7"/>
  </mergeCells>
  <phoneticPr fontId="5" type="noConversion"/>
  <dataValidations count="1">
    <dataValidation allowBlank="1" showInputMessage="1" showErrorMessage="1" sqref="A1:A1048576 B1:B37 C5:C1048576 B39:B44 B46:B1048576 D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L79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3.42578125" style="2" bestFit="1" customWidth="1"/>
    <col min="3" max="3" width="50.42578125" style="2" bestFit="1" customWidth="1"/>
    <col min="4" max="4" width="6.42578125" style="2" bestFit="1" customWidth="1"/>
    <col min="5" max="5" width="6.7109375" style="2" bestFit="1" customWidth="1"/>
    <col min="6" max="7" width="9" style="1" bestFit="1" customWidth="1"/>
    <col min="8" max="8" width="7.28515625" style="1" bestFit="1" customWidth="1"/>
    <col min="9" max="10" width="6.85546875" style="1" bestFit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6" t="s">
        <v>142</v>
      </c>
      <c r="C1" s="67" t="s" vm="1">
        <v>225</v>
      </c>
    </row>
    <row r="2" spans="2:12">
      <c r="B2" s="46" t="s">
        <v>141</v>
      </c>
      <c r="C2" s="67" t="s">
        <v>226</v>
      </c>
    </row>
    <row r="3" spans="2:12">
      <c r="B3" s="46" t="s">
        <v>143</v>
      </c>
      <c r="C3" s="67" t="s">
        <v>227</v>
      </c>
    </row>
    <row r="4" spans="2:12">
      <c r="B4" s="46" t="s">
        <v>144</v>
      </c>
      <c r="C4" s="67">
        <v>2145</v>
      </c>
    </row>
    <row r="6" spans="2:12" ht="26.25" customHeight="1">
      <c r="B6" s="127" t="s">
        <v>170</v>
      </c>
      <c r="C6" s="128"/>
      <c r="D6" s="128"/>
      <c r="E6" s="128"/>
      <c r="F6" s="128"/>
      <c r="G6" s="128"/>
      <c r="H6" s="128"/>
      <c r="I6" s="128"/>
      <c r="J6" s="128"/>
      <c r="K6" s="128"/>
      <c r="L6" s="129"/>
    </row>
    <row r="7" spans="2:12" ht="26.25" customHeight="1">
      <c r="B7" s="127" t="s">
        <v>90</v>
      </c>
      <c r="C7" s="128"/>
      <c r="D7" s="128"/>
      <c r="E7" s="128"/>
      <c r="F7" s="128"/>
      <c r="G7" s="128"/>
      <c r="H7" s="128"/>
      <c r="I7" s="128"/>
      <c r="J7" s="128"/>
      <c r="K7" s="128"/>
      <c r="L7" s="129"/>
    </row>
    <row r="8" spans="2:12" s="3" customFormat="1" ht="78.75">
      <c r="B8" s="21" t="s">
        <v>112</v>
      </c>
      <c r="C8" s="29" t="s">
        <v>44</v>
      </c>
      <c r="D8" s="29" t="s">
        <v>115</v>
      </c>
      <c r="E8" s="29" t="s">
        <v>65</v>
      </c>
      <c r="F8" s="29" t="s">
        <v>99</v>
      </c>
      <c r="G8" s="29" t="s">
        <v>201</v>
      </c>
      <c r="H8" s="29" t="s">
        <v>200</v>
      </c>
      <c r="I8" s="29" t="s">
        <v>61</v>
      </c>
      <c r="J8" s="29" t="s">
        <v>58</v>
      </c>
      <c r="K8" s="29" t="s">
        <v>145</v>
      </c>
      <c r="L8" s="65" t="s">
        <v>147</v>
      </c>
    </row>
    <row r="9" spans="2:12" s="3" customFormat="1" ht="25.5">
      <c r="B9" s="14"/>
      <c r="C9" s="15"/>
      <c r="D9" s="15"/>
      <c r="E9" s="15"/>
      <c r="F9" s="15"/>
      <c r="G9" s="15" t="s">
        <v>208</v>
      </c>
      <c r="H9" s="15"/>
      <c r="I9" s="15" t="s">
        <v>204</v>
      </c>
      <c r="J9" s="15" t="s">
        <v>19</v>
      </c>
      <c r="K9" s="31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100" t="s">
        <v>47</v>
      </c>
      <c r="C11" s="101"/>
      <c r="D11" s="101"/>
      <c r="E11" s="101"/>
      <c r="F11" s="101"/>
      <c r="G11" s="102"/>
      <c r="H11" s="103"/>
      <c r="I11" s="102">
        <v>22.954463208000004</v>
      </c>
      <c r="J11" s="101"/>
      <c r="K11" s="122">
        <f>I11/$I$11</f>
        <v>1</v>
      </c>
      <c r="L11" s="122">
        <f>I11/'סכום נכסי הקרן'!$C$42</f>
        <v>3.1559099740532078E-5</v>
      </c>
    </row>
    <row r="12" spans="2:12" s="4" customFormat="1" ht="18" customHeight="1">
      <c r="B12" s="104" t="s">
        <v>26</v>
      </c>
      <c r="C12" s="101"/>
      <c r="D12" s="101"/>
      <c r="E12" s="101"/>
      <c r="F12" s="101"/>
      <c r="G12" s="102"/>
      <c r="H12" s="103"/>
      <c r="I12" s="102">
        <v>22.954463208000004</v>
      </c>
      <c r="J12" s="101"/>
      <c r="K12" s="122">
        <f t="shared" ref="K12:K14" si="0">I12/$I$11</f>
        <v>1</v>
      </c>
      <c r="L12" s="122">
        <f>I12/'סכום נכסי הקרן'!$C$42</f>
        <v>3.1559099740532078E-5</v>
      </c>
    </row>
    <row r="13" spans="2:12">
      <c r="B13" s="89" t="s">
        <v>1907</v>
      </c>
      <c r="C13" s="71"/>
      <c r="D13" s="71"/>
      <c r="E13" s="71"/>
      <c r="F13" s="71"/>
      <c r="G13" s="80"/>
      <c r="H13" s="82"/>
      <c r="I13" s="80">
        <v>22.954463208000004</v>
      </c>
      <c r="J13" s="71"/>
      <c r="K13" s="81">
        <f t="shared" si="0"/>
        <v>1</v>
      </c>
      <c r="L13" s="81">
        <f>I13/'סכום נכסי הקרן'!$C$42</f>
        <v>3.1559099740532078E-5</v>
      </c>
    </row>
    <row r="14" spans="2:12">
      <c r="B14" s="76" t="s">
        <v>1908</v>
      </c>
      <c r="C14" s="73" t="s">
        <v>1909</v>
      </c>
      <c r="D14" s="86" t="s">
        <v>116</v>
      </c>
      <c r="E14" s="86" t="s">
        <v>152</v>
      </c>
      <c r="F14" s="86" t="s">
        <v>129</v>
      </c>
      <c r="G14" s="83">
        <v>4493.8260000000009</v>
      </c>
      <c r="H14" s="85">
        <v>510.8</v>
      </c>
      <c r="I14" s="83">
        <v>22.954463208000004</v>
      </c>
      <c r="J14" s="84">
        <v>5.345932966257102E-4</v>
      </c>
      <c r="K14" s="84">
        <f t="shared" si="0"/>
        <v>1</v>
      </c>
      <c r="L14" s="84">
        <f>I14/'סכום נכסי הקרן'!$C$42</f>
        <v>3.1559099740532078E-5</v>
      </c>
    </row>
    <row r="15" spans="2:12">
      <c r="B15" s="72"/>
      <c r="C15" s="73"/>
      <c r="D15" s="73"/>
      <c r="E15" s="73"/>
      <c r="F15" s="73"/>
      <c r="G15" s="83"/>
      <c r="H15" s="85"/>
      <c r="I15" s="73"/>
      <c r="J15" s="73"/>
      <c r="K15" s="84"/>
      <c r="L15" s="73"/>
    </row>
    <row r="16" spans="2:12"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</row>
    <row r="17" spans="2:12"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</row>
    <row r="18" spans="2:12">
      <c r="B18" s="114" t="s">
        <v>216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114" t="s">
        <v>108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2:12">
      <c r="B20" s="114" t="s">
        <v>199</v>
      </c>
      <c r="C20" s="88"/>
      <c r="D20" s="88"/>
      <c r="E20" s="88"/>
      <c r="F20" s="88"/>
      <c r="G20" s="88"/>
      <c r="H20" s="88"/>
      <c r="I20" s="88"/>
      <c r="J20" s="88"/>
      <c r="K20" s="88"/>
      <c r="L20" s="88"/>
    </row>
    <row r="21" spans="2:12">
      <c r="B21" s="114" t="s">
        <v>207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</row>
    <row r="22" spans="2:12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</row>
    <row r="23" spans="2:12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</row>
    <row r="24" spans="2:12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</row>
    <row r="25" spans="2:12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</row>
    <row r="26" spans="2:1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2:12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</row>
    <row r="28" spans="2:12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</row>
    <row r="29" spans="2:12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</row>
    <row r="30" spans="2:12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2:12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</row>
    <row r="32" spans="2:12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</row>
    <row r="34" spans="2:12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</row>
    <row r="35" spans="2:12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</row>
    <row r="36" spans="2:12"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</row>
    <row r="37" spans="2:12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</row>
    <row r="39" spans="2:1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</row>
    <row r="40" spans="2:12"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2:12"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2:12"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</row>
    <row r="45" spans="2:12"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2:12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2:12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</row>
    <row r="48" spans="2:12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</row>
    <row r="49" spans="2:12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2:12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2:12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2:12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2:12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2:12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2:12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2:12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</row>
    <row r="60" spans="2:12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</row>
    <row r="61" spans="2:12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2:12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112"/>
      <c r="C115" s="112"/>
      <c r="D115" s="113"/>
      <c r="E115" s="113"/>
      <c r="F115" s="113"/>
      <c r="G115" s="113"/>
      <c r="H115" s="113"/>
      <c r="I115" s="113"/>
      <c r="J115" s="113"/>
      <c r="K115" s="113"/>
      <c r="L115" s="113"/>
    </row>
    <row r="116" spans="2:12">
      <c r="B116" s="112"/>
      <c r="C116" s="112"/>
      <c r="D116" s="113"/>
      <c r="E116" s="113"/>
      <c r="F116" s="113"/>
      <c r="G116" s="113"/>
      <c r="H116" s="113"/>
      <c r="I116" s="113"/>
      <c r="J116" s="113"/>
      <c r="K116" s="113"/>
      <c r="L116" s="113"/>
    </row>
    <row r="117" spans="2:12">
      <c r="B117" s="112"/>
      <c r="C117" s="112"/>
      <c r="D117" s="113"/>
      <c r="E117" s="113"/>
      <c r="F117" s="113"/>
      <c r="G117" s="113"/>
      <c r="H117" s="113"/>
      <c r="I117" s="113"/>
      <c r="J117" s="113"/>
      <c r="K117" s="113"/>
      <c r="L117" s="113"/>
    </row>
    <row r="118" spans="2:12">
      <c r="B118" s="112"/>
      <c r="C118" s="112"/>
      <c r="D118" s="113"/>
      <c r="E118" s="113"/>
      <c r="F118" s="113"/>
      <c r="G118" s="113"/>
      <c r="H118" s="113"/>
      <c r="I118" s="113"/>
      <c r="J118" s="113"/>
      <c r="K118" s="113"/>
      <c r="L118" s="113"/>
    </row>
    <row r="119" spans="2:12">
      <c r="B119" s="112"/>
      <c r="C119" s="112"/>
      <c r="D119" s="113"/>
      <c r="E119" s="113"/>
      <c r="F119" s="113"/>
      <c r="G119" s="113"/>
      <c r="H119" s="113"/>
      <c r="I119" s="113"/>
      <c r="J119" s="113"/>
      <c r="K119" s="113"/>
      <c r="L119" s="113"/>
    </row>
    <row r="120" spans="2:12">
      <c r="B120" s="112"/>
      <c r="C120" s="112"/>
      <c r="D120" s="113"/>
      <c r="E120" s="113"/>
      <c r="F120" s="113"/>
      <c r="G120" s="113"/>
      <c r="H120" s="113"/>
      <c r="I120" s="113"/>
      <c r="J120" s="113"/>
      <c r="K120" s="113"/>
      <c r="L120" s="113"/>
    </row>
    <row r="121" spans="2:12">
      <c r="B121" s="112"/>
      <c r="C121" s="112"/>
      <c r="D121" s="113"/>
      <c r="E121" s="113"/>
      <c r="F121" s="113"/>
      <c r="G121" s="113"/>
      <c r="H121" s="113"/>
      <c r="I121" s="113"/>
      <c r="J121" s="113"/>
      <c r="K121" s="113"/>
      <c r="L121" s="113"/>
    </row>
    <row r="122" spans="2:12">
      <c r="B122" s="112"/>
      <c r="C122" s="112"/>
      <c r="D122" s="113"/>
      <c r="E122" s="113"/>
      <c r="F122" s="113"/>
      <c r="G122" s="113"/>
      <c r="H122" s="113"/>
      <c r="I122" s="113"/>
      <c r="J122" s="113"/>
      <c r="K122" s="113"/>
      <c r="L122" s="113"/>
    </row>
    <row r="123" spans="2:12">
      <c r="B123" s="112"/>
      <c r="C123" s="112"/>
      <c r="D123" s="113"/>
      <c r="E123" s="113"/>
      <c r="F123" s="113"/>
      <c r="G123" s="113"/>
      <c r="H123" s="113"/>
      <c r="I123" s="113"/>
      <c r="J123" s="113"/>
      <c r="K123" s="113"/>
      <c r="L123" s="113"/>
    </row>
    <row r="124" spans="2:12">
      <c r="B124" s="112"/>
      <c r="C124" s="112"/>
      <c r="D124" s="113"/>
      <c r="E124" s="113"/>
      <c r="F124" s="113"/>
      <c r="G124" s="113"/>
      <c r="H124" s="113"/>
      <c r="I124" s="113"/>
      <c r="J124" s="113"/>
      <c r="K124" s="113"/>
      <c r="L124" s="113"/>
    </row>
    <row r="125" spans="2:12">
      <c r="B125" s="112"/>
      <c r="C125" s="112"/>
      <c r="D125" s="113"/>
      <c r="E125" s="113"/>
      <c r="F125" s="113"/>
      <c r="G125" s="113"/>
      <c r="H125" s="113"/>
      <c r="I125" s="113"/>
      <c r="J125" s="113"/>
      <c r="K125" s="113"/>
      <c r="L125" s="113"/>
    </row>
    <row r="126" spans="2:12">
      <c r="B126" s="112"/>
      <c r="C126" s="112"/>
      <c r="D126" s="113"/>
      <c r="E126" s="113"/>
      <c r="F126" s="113"/>
      <c r="G126" s="113"/>
      <c r="H126" s="113"/>
      <c r="I126" s="113"/>
      <c r="J126" s="113"/>
      <c r="K126" s="113"/>
      <c r="L126" s="113"/>
    </row>
    <row r="127" spans="2:12">
      <c r="B127" s="112"/>
      <c r="C127" s="112"/>
      <c r="D127" s="113"/>
      <c r="E127" s="113"/>
      <c r="F127" s="113"/>
      <c r="G127" s="113"/>
      <c r="H127" s="113"/>
      <c r="I127" s="113"/>
      <c r="J127" s="113"/>
      <c r="K127" s="113"/>
      <c r="L127" s="113"/>
    </row>
    <row r="128" spans="2:12">
      <c r="B128" s="112"/>
      <c r="C128" s="112"/>
      <c r="D128" s="113"/>
      <c r="E128" s="113"/>
      <c r="F128" s="113"/>
      <c r="G128" s="113"/>
      <c r="H128" s="113"/>
      <c r="I128" s="113"/>
      <c r="J128" s="113"/>
      <c r="K128" s="113"/>
      <c r="L128" s="113"/>
    </row>
    <row r="129" spans="2:12">
      <c r="B129" s="112"/>
      <c r="C129" s="112"/>
      <c r="D129" s="113"/>
      <c r="E129" s="113"/>
      <c r="F129" s="113"/>
      <c r="G129" s="113"/>
      <c r="H129" s="113"/>
      <c r="I129" s="113"/>
      <c r="J129" s="113"/>
      <c r="K129" s="113"/>
      <c r="L129" s="113"/>
    </row>
    <row r="130" spans="2:12">
      <c r="B130" s="112"/>
      <c r="C130" s="112"/>
      <c r="D130" s="113"/>
      <c r="E130" s="113"/>
      <c r="F130" s="113"/>
      <c r="G130" s="113"/>
      <c r="H130" s="113"/>
      <c r="I130" s="113"/>
      <c r="J130" s="113"/>
      <c r="K130" s="113"/>
      <c r="L130" s="113"/>
    </row>
    <row r="131" spans="2:12">
      <c r="B131" s="112"/>
      <c r="C131" s="112"/>
      <c r="D131" s="113"/>
      <c r="E131" s="113"/>
      <c r="F131" s="113"/>
      <c r="G131" s="113"/>
      <c r="H131" s="113"/>
      <c r="I131" s="113"/>
      <c r="J131" s="113"/>
      <c r="K131" s="113"/>
      <c r="L131" s="113"/>
    </row>
    <row r="132" spans="2:12">
      <c r="B132" s="112"/>
      <c r="C132" s="112"/>
      <c r="D132" s="113"/>
      <c r="E132" s="113"/>
      <c r="F132" s="113"/>
      <c r="G132" s="113"/>
      <c r="H132" s="113"/>
      <c r="I132" s="113"/>
      <c r="J132" s="113"/>
      <c r="K132" s="113"/>
      <c r="L132" s="113"/>
    </row>
    <row r="133" spans="2:12">
      <c r="B133" s="112"/>
      <c r="C133" s="112"/>
      <c r="D133" s="113"/>
      <c r="E133" s="113"/>
      <c r="F133" s="113"/>
      <c r="G133" s="113"/>
      <c r="H133" s="113"/>
      <c r="I133" s="113"/>
      <c r="J133" s="113"/>
      <c r="K133" s="113"/>
      <c r="L133" s="113"/>
    </row>
    <row r="134" spans="2:12">
      <c r="B134" s="112"/>
      <c r="C134" s="112"/>
      <c r="D134" s="113"/>
      <c r="E134" s="113"/>
      <c r="F134" s="113"/>
      <c r="G134" s="113"/>
      <c r="H134" s="113"/>
      <c r="I134" s="113"/>
      <c r="J134" s="113"/>
      <c r="K134" s="113"/>
      <c r="L134" s="113"/>
    </row>
    <row r="135" spans="2:12">
      <c r="B135" s="112"/>
      <c r="C135" s="112"/>
      <c r="D135" s="113"/>
      <c r="E135" s="113"/>
      <c r="F135" s="113"/>
      <c r="G135" s="113"/>
      <c r="H135" s="113"/>
      <c r="I135" s="113"/>
      <c r="J135" s="113"/>
      <c r="K135" s="113"/>
      <c r="L135" s="113"/>
    </row>
    <row r="136" spans="2:12">
      <c r="B136" s="112"/>
      <c r="C136" s="112"/>
      <c r="D136" s="113"/>
      <c r="E136" s="113"/>
      <c r="F136" s="113"/>
      <c r="G136" s="113"/>
      <c r="H136" s="113"/>
      <c r="I136" s="113"/>
      <c r="J136" s="113"/>
      <c r="K136" s="113"/>
      <c r="L136" s="113"/>
    </row>
    <row r="137" spans="2:12">
      <c r="B137" s="112"/>
      <c r="C137" s="112"/>
      <c r="D137" s="113"/>
      <c r="E137" s="113"/>
      <c r="F137" s="113"/>
      <c r="G137" s="113"/>
      <c r="H137" s="113"/>
      <c r="I137" s="113"/>
      <c r="J137" s="113"/>
      <c r="K137" s="113"/>
      <c r="L137" s="113"/>
    </row>
    <row r="138" spans="2:12">
      <c r="B138" s="112"/>
      <c r="C138" s="112"/>
      <c r="D138" s="113"/>
      <c r="E138" s="113"/>
      <c r="F138" s="113"/>
      <c r="G138" s="113"/>
      <c r="H138" s="113"/>
      <c r="I138" s="113"/>
      <c r="J138" s="113"/>
      <c r="K138" s="113"/>
      <c r="L138" s="113"/>
    </row>
    <row r="139" spans="2:12">
      <c r="B139" s="112"/>
      <c r="C139" s="112"/>
      <c r="D139" s="113"/>
      <c r="E139" s="113"/>
      <c r="F139" s="113"/>
      <c r="G139" s="113"/>
      <c r="H139" s="113"/>
      <c r="I139" s="113"/>
      <c r="J139" s="113"/>
      <c r="K139" s="113"/>
      <c r="L139" s="113"/>
    </row>
    <row r="140" spans="2:12">
      <c r="B140" s="112"/>
      <c r="C140" s="112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>
      <c r="B141" s="112"/>
      <c r="C141" s="112"/>
      <c r="D141" s="113"/>
      <c r="E141" s="113"/>
      <c r="F141" s="113"/>
      <c r="G141" s="113"/>
      <c r="H141" s="113"/>
      <c r="I141" s="113"/>
      <c r="J141" s="113"/>
      <c r="K141" s="113"/>
      <c r="L141" s="113"/>
    </row>
    <row r="142" spans="2:12">
      <c r="B142" s="112"/>
      <c r="C142" s="112"/>
      <c r="D142" s="113"/>
      <c r="E142" s="113"/>
      <c r="F142" s="113"/>
      <c r="G142" s="113"/>
      <c r="H142" s="113"/>
      <c r="I142" s="113"/>
      <c r="J142" s="113"/>
      <c r="K142" s="113"/>
      <c r="L142" s="113"/>
    </row>
    <row r="143" spans="2:12">
      <c r="B143" s="112"/>
      <c r="C143" s="112"/>
      <c r="D143" s="113"/>
      <c r="E143" s="113"/>
      <c r="F143" s="113"/>
      <c r="G143" s="113"/>
      <c r="H143" s="113"/>
      <c r="I143" s="113"/>
      <c r="J143" s="113"/>
      <c r="K143" s="113"/>
      <c r="L143" s="113"/>
    </row>
    <row r="144" spans="2:12">
      <c r="B144" s="112"/>
      <c r="C144" s="112"/>
      <c r="D144" s="113"/>
      <c r="E144" s="113"/>
      <c r="F144" s="113"/>
      <c r="G144" s="113"/>
      <c r="H144" s="113"/>
      <c r="I144" s="113"/>
      <c r="J144" s="113"/>
      <c r="K144" s="113"/>
      <c r="L144" s="113"/>
    </row>
    <row r="145" spans="2:12">
      <c r="B145" s="112"/>
      <c r="C145" s="112"/>
      <c r="D145" s="113"/>
      <c r="E145" s="113"/>
      <c r="F145" s="113"/>
      <c r="G145" s="113"/>
      <c r="H145" s="113"/>
      <c r="I145" s="113"/>
      <c r="J145" s="113"/>
      <c r="K145" s="113"/>
      <c r="L145" s="113"/>
    </row>
    <row r="146" spans="2:12">
      <c r="B146" s="112"/>
      <c r="C146" s="112"/>
      <c r="D146" s="113"/>
      <c r="E146" s="113"/>
      <c r="F146" s="113"/>
      <c r="G146" s="113"/>
      <c r="H146" s="113"/>
      <c r="I146" s="113"/>
      <c r="J146" s="113"/>
      <c r="K146" s="113"/>
      <c r="L146" s="113"/>
    </row>
    <row r="147" spans="2:12">
      <c r="B147" s="112"/>
      <c r="C147" s="112"/>
      <c r="D147" s="113"/>
      <c r="E147" s="113"/>
      <c r="F147" s="113"/>
      <c r="G147" s="113"/>
      <c r="H147" s="113"/>
      <c r="I147" s="113"/>
      <c r="J147" s="113"/>
      <c r="K147" s="113"/>
      <c r="L147" s="113"/>
    </row>
    <row r="148" spans="2:12">
      <c r="B148" s="112"/>
      <c r="C148" s="112"/>
      <c r="D148" s="113"/>
      <c r="E148" s="113"/>
      <c r="F148" s="113"/>
      <c r="G148" s="113"/>
      <c r="H148" s="113"/>
      <c r="I148" s="113"/>
      <c r="J148" s="113"/>
      <c r="K148" s="113"/>
      <c r="L148" s="113"/>
    </row>
    <row r="149" spans="2:12">
      <c r="B149" s="112"/>
      <c r="C149" s="112"/>
      <c r="D149" s="113"/>
      <c r="E149" s="113"/>
      <c r="F149" s="113"/>
      <c r="G149" s="113"/>
      <c r="H149" s="113"/>
      <c r="I149" s="113"/>
      <c r="J149" s="113"/>
      <c r="K149" s="113"/>
      <c r="L149" s="113"/>
    </row>
    <row r="150" spans="2:12">
      <c r="B150" s="112"/>
      <c r="C150" s="112"/>
      <c r="D150" s="113"/>
      <c r="E150" s="113"/>
      <c r="F150" s="113"/>
      <c r="G150" s="113"/>
      <c r="H150" s="113"/>
      <c r="I150" s="113"/>
      <c r="J150" s="113"/>
      <c r="K150" s="113"/>
      <c r="L150" s="113"/>
    </row>
    <row r="151" spans="2:12">
      <c r="B151" s="112"/>
      <c r="C151" s="112"/>
      <c r="D151" s="113"/>
      <c r="E151" s="113"/>
      <c r="F151" s="113"/>
      <c r="G151" s="113"/>
      <c r="H151" s="113"/>
      <c r="I151" s="113"/>
      <c r="J151" s="113"/>
      <c r="K151" s="113"/>
      <c r="L151" s="113"/>
    </row>
    <row r="152" spans="2:12">
      <c r="B152" s="112"/>
      <c r="C152" s="112"/>
      <c r="D152" s="113"/>
      <c r="E152" s="113"/>
      <c r="F152" s="113"/>
      <c r="G152" s="113"/>
      <c r="H152" s="113"/>
      <c r="I152" s="113"/>
      <c r="J152" s="113"/>
      <c r="K152" s="113"/>
      <c r="L152" s="113"/>
    </row>
    <row r="153" spans="2:12">
      <c r="B153" s="112"/>
      <c r="C153" s="112"/>
      <c r="D153" s="113"/>
      <c r="E153" s="113"/>
      <c r="F153" s="113"/>
      <c r="G153" s="113"/>
      <c r="H153" s="113"/>
      <c r="I153" s="113"/>
      <c r="J153" s="113"/>
      <c r="K153" s="113"/>
      <c r="L153" s="113"/>
    </row>
    <row r="154" spans="2:12">
      <c r="B154" s="112"/>
      <c r="C154" s="112"/>
      <c r="D154" s="113"/>
      <c r="E154" s="113"/>
      <c r="F154" s="113"/>
      <c r="G154" s="113"/>
      <c r="H154" s="113"/>
      <c r="I154" s="113"/>
      <c r="J154" s="113"/>
      <c r="K154" s="113"/>
      <c r="L154" s="113"/>
    </row>
    <row r="155" spans="2:12">
      <c r="B155" s="112"/>
      <c r="C155" s="112"/>
      <c r="D155" s="113"/>
      <c r="E155" s="113"/>
      <c r="F155" s="113"/>
      <c r="G155" s="113"/>
      <c r="H155" s="113"/>
      <c r="I155" s="113"/>
      <c r="J155" s="113"/>
      <c r="K155" s="113"/>
      <c r="L155" s="113"/>
    </row>
    <row r="156" spans="2:12">
      <c r="B156" s="112"/>
      <c r="C156" s="112"/>
      <c r="D156" s="113"/>
      <c r="E156" s="113"/>
      <c r="F156" s="113"/>
      <c r="G156" s="113"/>
      <c r="H156" s="113"/>
      <c r="I156" s="113"/>
      <c r="J156" s="113"/>
      <c r="K156" s="113"/>
      <c r="L156" s="113"/>
    </row>
    <row r="157" spans="2:12">
      <c r="B157" s="112"/>
      <c r="C157" s="112"/>
      <c r="D157" s="113"/>
      <c r="E157" s="113"/>
      <c r="F157" s="113"/>
      <c r="G157" s="113"/>
      <c r="H157" s="113"/>
      <c r="I157" s="113"/>
      <c r="J157" s="113"/>
      <c r="K157" s="113"/>
      <c r="L157" s="113"/>
    </row>
    <row r="158" spans="2:12">
      <c r="B158" s="1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</row>
    <row r="159" spans="2:12">
      <c r="B159" s="112"/>
      <c r="C159" s="112"/>
      <c r="D159" s="113"/>
      <c r="E159" s="113"/>
      <c r="F159" s="113"/>
      <c r="G159" s="113"/>
      <c r="H159" s="113"/>
      <c r="I159" s="113"/>
      <c r="J159" s="113"/>
      <c r="K159" s="113"/>
      <c r="L159" s="113"/>
    </row>
    <row r="160" spans="2:12">
      <c r="B160" s="112"/>
      <c r="C160" s="112"/>
      <c r="D160" s="113"/>
      <c r="E160" s="113"/>
      <c r="F160" s="113"/>
      <c r="G160" s="113"/>
      <c r="H160" s="113"/>
      <c r="I160" s="113"/>
      <c r="J160" s="113"/>
      <c r="K160" s="113"/>
      <c r="L160" s="113"/>
    </row>
    <row r="161" spans="2:12">
      <c r="B161" s="112"/>
      <c r="C161" s="112"/>
      <c r="D161" s="113"/>
      <c r="E161" s="113"/>
      <c r="F161" s="113"/>
      <c r="G161" s="113"/>
      <c r="H161" s="113"/>
      <c r="I161" s="113"/>
      <c r="J161" s="113"/>
      <c r="K161" s="113"/>
      <c r="L161" s="113"/>
    </row>
    <row r="162" spans="2:12">
      <c r="B162" s="112"/>
      <c r="C162" s="112"/>
      <c r="D162" s="113"/>
      <c r="E162" s="113"/>
      <c r="F162" s="113"/>
      <c r="G162" s="113"/>
      <c r="H162" s="113"/>
      <c r="I162" s="113"/>
      <c r="J162" s="113"/>
      <c r="K162" s="113"/>
      <c r="L162" s="113"/>
    </row>
    <row r="163" spans="2:12">
      <c r="B163" s="112"/>
      <c r="C163" s="112"/>
      <c r="D163" s="113"/>
      <c r="E163" s="113"/>
      <c r="F163" s="113"/>
      <c r="G163" s="113"/>
      <c r="H163" s="113"/>
      <c r="I163" s="113"/>
      <c r="J163" s="113"/>
      <c r="K163" s="113"/>
      <c r="L163" s="113"/>
    </row>
    <row r="164" spans="2:12">
      <c r="B164" s="112"/>
      <c r="C164" s="112"/>
      <c r="D164" s="113"/>
      <c r="E164" s="113"/>
      <c r="F164" s="113"/>
      <c r="G164" s="113"/>
      <c r="H164" s="113"/>
      <c r="I164" s="113"/>
      <c r="J164" s="113"/>
      <c r="K164" s="113"/>
      <c r="L164" s="113"/>
    </row>
    <row r="165" spans="2:12">
      <c r="B165" s="112"/>
      <c r="C165" s="112"/>
      <c r="D165" s="113"/>
      <c r="E165" s="113"/>
      <c r="F165" s="113"/>
      <c r="G165" s="113"/>
      <c r="H165" s="113"/>
      <c r="I165" s="113"/>
      <c r="J165" s="113"/>
      <c r="K165" s="113"/>
      <c r="L165" s="113"/>
    </row>
    <row r="166" spans="2:12">
      <c r="B166" s="112"/>
      <c r="C166" s="112"/>
      <c r="D166" s="113"/>
      <c r="E166" s="113"/>
      <c r="F166" s="113"/>
      <c r="G166" s="113"/>
      <c r="H166" s="113"/>
      <c r="I166" s="113"/>
      <c r="J166" s="113"/>
      <c r="K166" s="113"/>
      <c r="L166" s="113"/>
    </row>
    <row r="167" spans="2:12">
      <c r="B167" s="112"/>
      <c r="C167" s="112"/>
      <c r="D167" s="113"/>
      <c r="E167" s="113"/>
      <c r="F167" s="113"/>
      <c r="G167" s="113"/>
      <c r="H167" s="113"/>
      <c r="I167" s="113"/>
      <c r="J167" s="113"/>
      <c r="K167" s="113"/>
      <c r="L167" s="113"/>
    </row>
    <row r="168" spans="2:12">
      <c r="B168" s="112"/>
      <c r="C168" s="112"/>
      <c r="D168" s="113"/>
      <c r="E168" s="113"/>
      <c r="F168" s="113"/>
      <c r="G168" s="113"/>
      <c r="H168" s="113"/>
      <c r="I168" s="113"/>
      <c r="J168" s="113"/>
      <c r="K168" s="113"/>
      <c r="L168" s="113"/>
    </row>
    <row r="169" spans="2:12">
      <c r="B169" s="112"/>
      <c r="C169" s="112"/>
      <c r="D169" s="113"/>
      <c r="E169" s="113"/>
      <c r="F169" s="113"/>
      <c r="G169" s="113"/>
      <c r="H169" s="113"/>
      <c r="I169" s="113"/>
      <c r="J169" s="113"/>
      <c r="K169" s="113"/>
      <c r="L169" s="113"/>
    </row>
    <row r="170" spans="2:12">
      <c r="B170" s="112"/>
      <c r="C170" s="112"/>
      <c r="D170" s="113"/>
      <c r="E170" s="113"/>
      <c r="F170" s="113"/>
      <c r="G170" s="113"/>
      <c r="H170" s="113"/>
      <c r="I170" s="113"/>
      <c r="J170" s="113"/>
      <c r="K170" s="113"/>
      <c r="L170" s="113"/>
    </row>
    <row r="171" spans="2:12">
      <c r="B171" s="112"/>
      <c r="C171" s="112"/>
      <c r="D171" s="113"/>
      <c r="E171" s="113"/>
      <c r="F171" s="113"/>
      <c r="G171" s="113"/>
      <c r="H171" s="113"/>
      <c r="I171" s="113"/>
      <c r="J171" s="113"/>
      <c r="K171" s="113"/>
      <c r="L171" s="113"/>
    </row>
    <row r="172" spans="2:12">
      <c r="B172" s="112"/>
      <c r="C172" s="112"/>
      <c r="D172" s="113"/>
      <c r="E172" s="113"/>
      <c r="F172" s="113"/>
      <c r="G172" s="113"/>
      <c r="H172" s="113"/>
      <c r="I172" s="113"/>
      <c r="J172" s="113"/>
      <c r="K172" s="113"/>
      <c r="L172" s="113"/>
    </row>
    <row r="173" spans="2:12">
      <c r="B173" s="112"/>
      <c r="C173" s="112"/>
      <c r="D173" s="113"/>
      <c r="E173" s="113"/>
      <c r="F173" s="113"/>
      <c r="G173" s="113"/>
      <c r="H173" s="113"/>
      <c r="I173" s="113"/>
      <c r="J173" s="113"/>
      <c r="K173" s="113"/>
      <c r="L173" s="113"/>
    </row>
    <row r="174" spans="2:12">
      <c r="B174" s="112"/>
      <c r="C174" s="112"/>
      <c r="D174" s="113"/>
      <c r="E174" s="113"/>
      <c r="F174" s="113"/>
      <c r="G174" s="113"/>
      <c r="H174" s="113"/>
      <c r="I174" s="113"/>
      <c r="J174" s="113"/>
      <c r="K174" s="113"/>
      <c r="L174" s="113"/>
    </row>
    <row r="175" spans="2:12">
      <c r="B175" s="112"/>
      <c r="C175" s="112"/>
      <c r="D175" s="113"/>
      <c r="E175" s="113"/>
      <c r="F175" s="113"/>
      <c r="G175" s="113"/>
      <c r="H175" s="113"/>
      <c r="I175" s="113"/>
      <c r="J175" s="113"/>
      <c r="K175" s="113"/>
      <c r="L175" s="113"/>
    </row>
    <row r="176" spans="2:12">
      <c r="B176" s="112"/>
      <c r="C176" s="112"/>
      <c r="D176" s="113"/>
      <c r="E176" s="113"/>
      <c r="F176" s="113"/>
      <c r="G176" s="113"/>
      <c r="H176" s="113"/>
      <c r="I176" s="113"/>
      <c r="J176" s="113"/>
      <c r="K176" s="113"/>
      <c r="L176" s="113"/>
    </row>
    <row r="177" spans="2:12">
      <c r="B177" s="112"/>
      <c r="C177" s="112"/>
      <c r="D177" s="113"/>
      <c r="E177" s="113"/>
      <c r="F177" s="113"/>
      <c r="G177" s="113"/>
      <c r="H177" s="113"/>
      <c r="I177" s="113"/>
      <c r="J177" s="113"/>
      <c r="K177" s="113"/>
      <c r="L177" s="113"/>
    </row>
    <row r="178" spans="2:12">
      <c r="B178" s="112"/>
      <c r="C178" s="112"/>
      <c r="D178" s="113"/>
      <c r="E178" s="113"/>
      <c r="F178" s="113"/>
      <c r="G178" s="113"/>
      <c r="H178" s="113"/>
      <c r="I178" s="113"/>
      <c r="J178" s="113"/>
      <c r="K178" s="113"/>
      <c r="L178" s="113"/>
    </row>
    <row r="179" spans="2:12">
      <c r="B179" s="112"/>
      <c r="C179" s="112"/>
      <c r="D179" s="113"/>
      <c r="E179" s="113"/>
      <c r="F179" s="113"/>
      <c r="G179" s="113"/>
      <c r="H179" s="113"/>
      <c r="I179" s="113"/>
      <c r="J179" s="113"/>
      <c r="K179" s="113"/>
      <c r="L179" s="113"/>
    </row>
    <row r="180" spans="2:12">
      <c r="B180" s="112"/>
      <c r="C180" s="112"/>
      <c r="D180" s="113"/>
      <c r="E180" s="113"/>
      <c r="F180" s="113"/>
      <c r="G180" s="113"/>
      <c r="H180" s="113"/>
      <c r="I180" s="113"/>
      <c r="J180" s="113"/>
      <c r="K180" s="113"/>
      <c r="L180" s="113"/>
    </row>
    <row r="181" spans="2:12">
      <c r="B181" s="112"/>
      <c r="C181" s="112"/>
      <c r="D181" s="113"/>
      <c r="E181" s="113"/>
      <c r="F181" s="113"/>
      <c r="G181" s="113"/>
      <c r="H181" s="113"/>
      <c r="I181" s="113"/>
      <c r="J181" s="113"/>
      <c r="K181" s="113"/>
      <c r="L181" s="113"/>
    </row>
    <row r="182" spans="2:12">
      <c r="B182" s="112"/>
      <c r="C182" s="112"/>
      <c r="D182" s="113"/>
      <c r="E182" s="113"/>
      <c r="F182" s="113"/>
      <c r="G182" s="113"/>
      <c r="H182" s="113"/>
      <c r="I182" s="113"/>
      <c r="J182" s="113"/>
      <c r="K182" s="113"/>
      <c r="L182" s="113"/>
    </row>
    <row r="183" spans="2:12">
      <c r="B183" s="112"/>
      <c r="C183" s="112"/>
      <c r="D183" s="113"/>
      <c r="E183" s="113"/>
      <c r="F183" s="113"/>
      <c r="G183" s="113"/>
      <c r="H183" s="113"/>
      <c r="I183" s="113"/>
      <c r="J183" s="113"/>
      <c r="K183" s="113"/>
      <c r="L183" s="113"/>
    </row>
    <row r="184" spans="2:12">
      <c r="B184" s="112"/>
      <c r="C184" s="112"/>
      <c r="D184" s="113"/>
      <c r="E184" s="113"/>
      <c r="F184" s="113"/>
      <c r="G184" s="113"/>
      <c r="H184" s="113"/>
      <c r="I184" s="113"/>
      <c r="J184" s="113"/>
      <c r="K184" s="113"/>
      <c r="L184" s="113"/>
    </row>
    <row r="185" spans="2:12">
      <c r="B185" s="112"/>
      <c r="C185" s="112"/>
      <c r="D185" s="113"/>
      <c r="E185" s="113"/>
      <c r="F185" s="113"/>
      <c r="G185" s="113"/>
      <c r="H185" s="113"/>
      <c r="I185" s="113"/>
      <c r="J185" s="113"/>
      <c r="K185" s="113"/>
      <c r="L185" s="113"/>
    </row>
    <row r="186" spans="2:12">
      <c r="B186" s="112"/>
      <c r="C186" s="112"/>
      <c r="D186" s="113"/>
      <c r="E186" s="113"/>
      <c r="F186" s="113"/>
      <c r="G186" s="113"/>
      <c r="H186" s="113"/>
      <c r="I186" s="113"/>
      <c r="J186" s="113"/>
      <c r="K186" s="113"/>
      <c r="L186" s="113"/>
    </row>
    <row r="187" spans="2:12">
      <c r="B187" s="112"/>
      <c r="C187" s="112"/>
      <c r="D187" s="113"/>
      <c r="E187" s="113"/>
      <c r="F187" s="113"/>
      <c r="G187" s="113"/>
      <c r="H187" s="113"/>
      <c r="I187" s="113"/>
      <c r="J187" s="113"/>
      <c r="K187" s="113"/>
      <c r="L187" s="113"/>
    </row>
    <row r="188" spans="2:12">
      <c r="B188" s="112"/>
      <c r="C188" s="112"/>
      <c r="D188" s="113"/>
      <c r="E188" s="113"/>
      <c r="F188" s="113"/>
      <c r="G188" s="113"/>
      <c r="H188" s="113"/>
      <c r="I188" s="113"/>
      <c r="J188" s="113"/>
      <c r="K188" s="113"/>
      <c r="L188" s="113"/>
    </row>
    <row r="189" spans="2:12">
      <c r="B189" s="112"/>
      <c r="C189" s="112"/>
      <c r="D189" s="113"/>
      <c r="E189" s="113"/>
      <c r="F189" s="113"/>
      <c r="G189" s="113"/>
      <c r="H189" s="113"/>
      <c r="I189" s="113"/>
      <c r="J189" s="113"/>
      <c r="K189" s="113"/>
      <c r="L189" s="113"/>
    </row>
    <row r="190" spans="2:12">
      <c r="B190" s="112"/>
      <c r="C190" s="112"/>
      <c r="D190" s="113"/>
      <c r="E190" s="113"/>
      <c r="F190" s="113"/>
      <c r="G190" s="113"/>
      <c r="H190" s="113"/>
      <c r="I190" s="113"/>
      <c r="J190" s="113"/>
      <c r="K190" s="113"/>
      <c r="L190" s="113"/>
    </row>
    <row r="191" spans="2:12">
      <c r="B191" s="112"/>
      <c r="C191" s="112"/>
      <c r="D191" s="113"/>
      <c r="E191" s="113"/>
      <c r="F191" s="113"/>
      <c r="G191" s="113"/>
      <c r="H191" s="113"/>
      <c r="I191" s="113"/>
      <c r="J191" s="113"/>
      <c r="K191" s="113"/>
      <c r="L191" s="113"/>
    </row>
    <row r="192" spans="2:12">
      <c r="B192" s="112"/>
      <c r="C192" s="112"/>
      <c r="D192" s="113"/>
      <c r="E192" s="113"/>
      <c r="F192" s="113"/>
      <c r="G192" s="113"/>
      <c r="H192" s="113"/>
      <c r="I192" s="113"/>
      <c r="J192" s="113"/>
      <c r="K192" s="113"/>
      <c r="L192" s="113"/>
    </row>
    <row r="193" spans="2:12">
      <c r="B193" s="112"/>
      <c r="C193" s="112"/>
      <c r="D193" s="113"/>
      <c r="E193" s="113"/>
      <c r="F193" s="113"/>
      <c r="G193" s="113"/>
      <c r="H193" s="113"/>
      <c r="I193" s="113"/>
      <c r="J193" s="113"/>
      <c r="K193" s="113"/>
      <c r="L193" s="113"/>
    </row>
    <row r="194" spans="2:12">
      <c r="B194" s="112"/>
      <c r="C194" s="112"/>
      <c r="D194" s="113"/>
      <c r="E194" s="113"/>
      <c r="F194" s="113"/>
      <c r="G194" s="113"/>
      <c r="H194" s="113"/>
      <c r="I194" s="113"/>
      <c r="J194" s="113"/>
      <c r="K194" s="113"/>
      <c r="L194" s="113"/>
    </row>
    <row r="195" spans="2:12">
      <c r="B195" s="1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</row>
    <row r="196" spans="2:12">
      <c r="B196" s="112"/>
      <c r="C196" s="112"/>
      <c r="D196" s="113"/>
      <c r="E196" s="113"/>
      <c r="F196" s="113"/>
      <c r="G196" s="113"/>
      <c r="H196" s="113"/>
      <c r="I196" s="113"/>
      <c r="J196" s="113"/>
      <c r="K196" s="113"/>
      <c r="L196" s="113"/>
    </row>
    <row r="197" spans="2:12">
      <c r="B197" s="112"/>
      <c r="C197" s="112"/>
      <c r="D197" s="113"/>
      <c r="E197" s="113"/>
      <c r="F197" s="113"/>
      <c r="G197" s="113"/>
      <c r="H197" s="113"/>
      <c r="I197" s="113"/>
      <c r="J197" s="113"/>
      <c r="K197" s="113"/>
      <c r="L197" s="113"/>
    </row>
    <row r="198" spans="2:12">
      <c r="B198" s="112"/>
      <c r="C198" s="112"/>
      <c r="D198" s="113"/>
      <c r="E198" s="113"/>
      <c r="F198" s="113"/>
      <c r="G198" s="113"/>
      <c r="H198" s="113"/>
      <c r="I198" s="113"/>
      <c r="J198" s="113"/>
      <c r="K198" s="113"/>
      <c r="L198" s="113"/>
    </row>
    <row r="199" spans="2:12">
      <c r="B199" s="112"/>
      <c r="C199" s="112"/>
      <c r="D199" s="113"/>
      <c r="E199" s="113"/>
      <c r="F199" s="113"/>
      <c r="G199" s="113"/>
      <c r="H199" s="113"/>
      <c r="I199" s="113"/>
      <c r="J199" s="113"/>
      <c r="K199" s="113"/>
      <c r="L199" s="113"/>
    </row>
    <row r="200" spans="2:12">
      <c r="B200" s="112"/>
      <c r="C200" s="112"/>
      <c r="D200" s="113"/>
      <c r="E200" s="113"/>
      <c r="F200" s="113"/>
      <c r="G200" s="113"/>
      <c r="H200" s="113"/>
      <c r="I200" s="113"/>
      <c r="J200" s="113"/>
      <c r="K200" s="113"/>
      <c r="L200" s="113"/>
    </row>
    <row r="201" spans="2:12">
      <c r="B201" s="112"/>
      <c r="C201" s="112"/>
      <c r="D201" s="113"/>
      <c r="E201" s="113"/>
      <c r="F201" s="113"/>
      <c r="G201" s="113"/>
      <c r="H201" s="113"/>
      <c r="I201" s="113"/>
      <c r="J201" s="113"/>
      <c r="K201" s="113"/>
      <c r="L201" s="113"/>
    </row>
    <row r="202" spans="2:12">
      <c r="B202" s="112"/>
      <c r="C202" s="112"/>
      <c r="D202" s="113"/>
      <c r="E202" s="113"/>
      <c r="F202" s="113"/>
      <c r="G202" s="113"/>
      <c r="H202" s="113"/>
      <c r="I202" s="113"/>
      <c r="J202" s="113"/>
      <c r="K202" s="113"/>
      <c r="L202" s="113"/>
    </row>
    <row r="203" spans="2:12">
      <c r="B203" s="112"/>
      <c r="C203" s="112"/>
      <c r="D203" s="113"/>
      <c r="E203" s="113"/>
      <c r="F203" s="113"/>
      <c r="G203" s="113"/>
      <c r="H203" s="113"/>
      <c r="I203" s="113"/>
      <c r="J203" s="113"/>
      <c r="K203" s="113"/>
      <c r="L203" s="113"/>
    </row>
    <row r="204" spans="2:12">
      <c r="B204" s="112"/>
      <c r="C204" s="112"/>
      <c r="D204" s="113"/>
      <c r="E204" s="113"/>
      <c r="F204" s="113"/>
      <c r="G204" s="113"/>
      <c r="H204" s="113"/>
      <c r="I204" s="113"/>
      <c r="J204" s="113"/>
      <c r="K204" s="113"/>
      <c r="L204" s="113"/>
    </row>
    <row r="205" spans="2:12">
      <c r="B205" s="112"/>
      <c r="C205" s="112"/>
      <c r="D205" s="113"/>
      <c r="E205" s="113"/>
      <c r="F205" s="113"/>
      <c r="G205" s="113"/>
      <c r="H205" s="113"/>
      <c r="I205" s="113"/>
      <c r="J205" s="113"/>
      <c r="K205" s="113"/>
      <c r="L205" s="113"/>
    </row>
    <row r="206" spans="2:12">
      <c r="B206" s="112"/>
      <c r="C206" s="112"/>
      <c r="D206" s="113"/>
      <c r="E206" s="113"/>
      <c r="F206" s="113"/>
      <c r="G206" s="113"/>
      <c r="H206" s="113"/>
      <c r="I206" s="113"/>
      <c r="J206" s="113"/>
      <c r="K206" s="113"/>
      <c r="L206" s="113"/>
    </row>
    <row r="207" spans="2:12">
      <c r="B207" s="112"/>
      <c r="C207" s="112"/>
      <c r="D207" s="113"/>
      <c r="E207" s="113"/>
      <c r="F207" s="113"/>
      <c r="G207" s="113"/>
      <c r="H207" s="113"/>
      <c r="I207" s="113"/>
      <c r="J207" s="113"/>
      <c r="K207" s="113"/>
      <c r="L207" s="113"/>
    </row>
    <row r="208" spans="2:12">
      <c r="B208" s="112"/>
      <c r="C208" s="112"/>
      <c r="D208" s="113"/>
      <c r="E208" s="113"/>
      <c r="F208" s="113"/>
      <c r="G208" s="113"/>
      <c r="H208" s="113"/>
      <c r="I208" s="113"/>
      <c r="J208" s="113"/>
      <c r="K208" s="113"/>
      <c r="L208" s="113"/>
    </row>
    <row r="209" spans="2:12">
      <c r="B209" s="112"/>
      <c r="C209" s="112"/>
      <c r="D209" s="113"/>
      <c r="E209" s="113"/>
      <c r="F209" s="113"/>
      <c r="G209" s="113"/>
      <c r="H209" s="113"/>
      <c r="I209" s="113"/>
      <c r="J209" s="113"/>
      <c r="K209" s="113"/>
      <c r="L209" s="113"/>
    </row>
    <row r="210" spans="2:12">
      <c r="B210" s="112"/>
      <c r="C210" s="112"/>
      <c r="D210" s="113"/>
      <c r="E210" s="113"/>
      <c r="F210" s="113"/>
      <c r="G210" s="113"/>
      <c r="H210" s="113"/>
      <c r="I210" s="113"/>
      <c r="J210" s="113"/>
      <c r="K210" s="113"/>
      <c r="L210" s="113"/>
    </row>
    <row r="211" spans="2:12">
      <c r="B211" s="112"/>
      <c r="C211" s="112"/>
      <c r="D211" s="113"/>
      <c r="E211" s="113"/>
      <c r="F211" s="113"/>
      <c r="G211" s="113"/>
      <c r="H211" s="113"/>
      <c r="I211" s="113"/>
      <c r="J211" s="113"/>
      <c r="K211" s="113"/>
      <c r="L211" s="113"/>
    </row>
    <row r="212" spans="2:12">
      <c r="B212" s="112"/>
      <c r="C212" s="112"/>
      <c r="D212" s="113"/>
      <c r="E212" s="113"/>
      <c r="F212" s="113"/>
      <c r="G212" s="113"/>
      <c r="H212" s="113"/>
      <c r="I212" s="113"/>
      <c r="J212" s="113"/>
      <c r="K212" s="113"/>
      <c r="L212" s="113"/>
    </row>
    <row r="213" spans="2:12">
      <c r="B213" s="112"/>
      <c r="C213" s="112"/>
      <c r="D213" s="113"/>
      <c r="E213" s="113"/>
      <c r="F213" s="113"/>
      <c r="G213" s="113"/>
      <c r="H213" s="113"/>
      <c r="I213" s="113"/>
      <c r="J213" s="113"/>
      <c r="K213" s="113"/>
      <c r="L213" s="113"/>
    </row>
    <row r="214" spans="2:12">
      <c r="B214" s="112"/>
      <c r="C214" s="112"/>
      <c r="D214" s="113"/>
      <c r="E214" s="113"/>
      <c r="F214" s="113"/>
      <c r="G214" s="113"/>
      <c r="H214" s="113"/>
      <c r="I214" s="113"/>
      <c r="J214" s="113"/>
      <c r="K214" s="113"/>
      <c r="L214" s="113"/>
    </row>
    <row r="215" spans="2:12">
      <c r="B215" s="112"/>
      <c r="C215" s="112"/>
      <c r="D215" s="113"/>
      <c r="E215" s="113"/>
      <c r="F215" s="113"/>
      <c r="G215" s="113"/>
      <c r="H215" s="113"/>
      <c r="I215" s="113"/>
      <c r="J215" s="113"/>
      <c r="K215" s="113"/>
      <c r="L215" s="113"/>
    </row>
    <row r="216" spans="2:12">
      <c r="B216" s="112"/>
      <c r="C216" s="112"/>
      <c r="D216" s="113"/>
      <c r="E216" s="113"/>
      <c r="F216" s="113"/>
      <c r="G216" s="113"/>
      <c r="H216" s="113"/>
      <c r="I216" s="113"/>
      <c r="J216" s="113"/>
      <c r="K216" s="113"/>
      <c r="L216" s="113"/>
    </row>
    <row r="217" spans="2:12">
      <c r="B217" s="112"/>
      <c r="C217" s="112"/>
      <c r="D217" s="113"/>
      <c r="E217" s="113"/>
      <c r="F217" s="113"/>
      <c r="G217" s="113"/>
      <c r="H217" s="113"/>
      <c r="I217" s="113"/>
      <c r="J217" s="113"/>
      <c r="K217" s="113"/>
      <c r="L217" s="113"/>
    </row>
    <row r="218" spans="2:12">
      <c r="B218" s="112"/>
      <c r="C218" s="112"/>
      <c r="D218" s="113"/>
      <c r="E218" s="113"/>
      <c r="F218" s="113"/>
      <c r="G218" s="113"/>
      <c r="H218" s="113"/>
      <c r="I218" s="113"/>
      <c r="J218" s="113"/>
      <c r="K218" s="113"/>
      <c r="L218" s="113"/>
    </row>
    <row r="219" spans="2:12">
      <c r="B219" s="112"/>
      <c r="C219" s="112"/>
      <c r="D219" s="113"/>
      <c r="E219" s="113"/>
      <c r="F219" s="113"/>
      <c r="G219" s="113"/>
      <c r="H219" s="113"/>
      <c r="I219" s="113"/>
      <c r="J219" s="113"/>
      <c r="K219" s="113"/>
      <c r="L219" s="113"/>
    </row>
    <row r="220" spans="2:12">
      <c r="B220" s="112"/>
      <c r="C220" s="112"/>
      <c r="D220" s="113"/>
      <c r="E220" s="113"/>
      <c r="F220" s="113"/>
      <c r="G220" s="113"/>
      <c r="H220" s="113"/>
      <c r="I220" s="113"/>
      <c r="J220" s="113"/>
      <c r="K220" s="113"/>
      <c r="L220" s="113"/>
    </row>
    <row r="221" spans="2:12">
      <c r="B221" s="112"/>
      <c r="C221" s="112"/>
      <c r="D221" s="113"/>
      <c r="E221" s="113"/>
      <c r="F221" s="113"/>
      <c r="G221" s="113"/>
      <c r="H221" s="113"/>
      <c r="I221" s="113"/>
      <c r="J221" s="113"/>
      <c r="K221" s="113"/>
      <c r="L221" s="113"/>
    </row>
    <row r="222" spans="2:12">
      <c r="B222" s="112"/>
      <c r="C222" s="112"/>
      <c r="D222" s="113"/>
      <c r="E222" s="113"/>
      <c r="F222" s="113"/>
      <c r="G222" s="113"/>
      <c r="H222" s="113"/>
      <c r="I222" s="113"/>
      <c r="J222" s="113"/>
      <c r="K222" s="113"/>
      <c r="L222" s="113"/>
    </row>
    <row r="223" spans="2:12">
      <c r="B223" s="112"/>
      <c r="C223" s="112"/>
      <c r="D223" s="113"/>
      <c r="E223" s="113"/>
      <c r="F223" s="113"/>
      <c r="G223" s="113"/>
      <c r="H223" s="113"/>
      <c r="I223" s="113"/>
      <c r="J223" s="113"/>
      <c r="K223" s="113"/>
      <c r="L223" s="113"/>
    </row>
    <row r="224" spans="2:12">
      <c r="B224" s="112"/>
      <c r="C224" s="112"/>
      <c r="D224" s="113"/>
      <c r="E224" s="113"/>
      <c r="F224" s="113"/>
      <c r="G224" s="113"/>
      <c r="H224" s="113"/>
      <c r="I224" s="113"/>
      <c r="J224" s="113"/>
      <c r="K224" s="113"/>
      <c r="L224" s="113"/>
    </row>
    <row r="225" spans="2:12">
      <c r="B225" s="112"/>
      <c r="C225" s="112"/>
      <c r="D225" s="113"/>
      <c r="E225" s="113"/>
      <c r="F225" s="113"/>
      <c r="G225" s="113"/>
      <c r="H225" s="113"/>
      <c r="I225" s="113"/>
      <c r="J225" s="113"/>
      <c r="K225" s="113"/>
      <c r="L225" s="113"/>
    </row>
    <row r="226" spans="2:12">
      <c r="B226" s="112"/>
      <c r="C226" s="112"/>
      <c r="D226" s="113"/>
      <c r="E226" s="113"/>
      <c r="F226" s="113"/>
      <c r="G226" s="113"/>
      <c r="H226" s="113"/>
      <c r="I226" s="113"/>
      <c r="J226" s="113"/>
      <c r="K226" s="113"/>
      <c r="L226" s="113"/>
    </row>
    <row r="227" spans="2:12">
      <c r="B227" s="112"/>
      <c r="C227" s="112"/>
      <c r="D227" s="113"/>
      <c r="E227" s="113"/>
      <c r="F227" s="113"/>
      <c r="G227" s="113"/>
      <c r="H227" s="113"/>
      <c r="I227" s="113"/>
      <c r="J227" s="113"/>
      <c r="K227" s="113"/>
      <c r="L227" s="113"/>
    </row>
    <row r="228" spans="2:12">
      <c r="B228" s="112"/>
      <c r="C228" s="112"/>
      <c r="D228" s="113"/>
      <c r="E228" s="113"/>
      <c r="F228" s="113"/>
      <c r="G228" s="113"/>
      <c r="H228" s="113"/>
      <c r="I228" s="113"/>
      <c r="J228" s="113"/>
      <c r="K228" s="113"/>
      <c r="L228" s="113"/>
    </row>
    <row r="229" spans="2:12">
      <c r="B229" s="112"/>
      <c r="C229" s="112"/>
      <c r="D229" s="113"/>
      <c r="E229" s="113"/>
      <c r="F229" s="113"/>
      <c r="G229" s="113"/>
      <c r="H229" s="113"/>
      <c r="I229" s="113"/>
      <c r="J229" s="113"/>
      <c r="K229" s="113"/>
      <c r="L229" s="113"/>
    </row>
    <row r="230" spans="2:12">
      <c r="B230" s="112"/>
      <c r="C230" s="112"/>
      <c r="D230" s="113"/>
      <c r="E230" s="113"/>
      <c r="F230" s="113"/>
      <c r="G230" s="113"/>
      <c r="H230" s="113"/>
      <c r="I230" s="113"/>
      <c r="J230" s="113"/>
      <c r="K230" s="113"/>
      <c r="L230" s="113"/>
    </row>
    <row r="231" spans="2:12">
      <c r="B231" s="112"/>
      <c r="C231" s="112"/>
      <c r="D231" s="113"/>
      <c r="E231" s="113"/>
      <c r="F231" s="113"/>
      <c r="G231" s="113"/>
      <c r="H231" s="113"/>
      <c r="I231" s="113"/>
      <c r="J231" s="113"/>
      <c r="K231" s="113"/>
      <c r="L231" s="113"/>
    </row>
    <row r="232" spans="2:12">
      <c r="B232" s="112"/>
      <c r="C232" s="112"/>
      <c r="D232" s="113"/>
      <c r="E232" s="113"/>
      <c r="F232" s="113"/>
      <c r="G232" s="113"/>
      <c r="H232" s="113"/>
      <c r="I232" s="113"/>
      <c r="J232" s="113"/>
      <c r="K232" s="113"/>
      <c r="L232" s="113"/>
    </row>
    <row r="233" spans="2:12">
      <c r="B233" s="112"/>
      <c r="C233" s="112"/>
      <c r="D233" s="113"/>
      <c r="E233" s="113"/>
      <c r="F233" s="113"/>
      <c r="G233" s="113"/>
      <c r="H233" s="113"/>
      <c r="I233" s="113"/>
      <c r="J233" s="113"/>
      <c r="K233" s="113"/>
      <c r="L233" s="113"/>
    </row>
    <row r="234" spans="2:12">
      <c r="B234" s="112"/>
      <c r="C234" s="112"/>
      <c r="D234" s="113"/>
      <c r="E234" s="113"/>
      <c r="F234" s="113"/>
      <c r="G234" s="113"/>
      <c r="H234" s="113"/>
      <c r="I234" s="113"/>
      <c r="J234" s="113"/>
      <c r="K234" s="113"/>
      <c r="L234" s="113"/>
    </row>
    <row r="235" spans="2:12">
      <c r="B235" s="112"/>
      <c r="C235" s="112"/>
      <c r="D235" s="113"/>
      <c r="E235" s="113"/>
      <c r="F235" s="113"/>
      <c r="G235" s="113"/>
      <c r="H235" s="113"/>
      <c r="I235" s="113"/>
      <c r="J235" s="113"/>
      <c r="K235" s="113"/>
      <c r="L235" s="113"/>
    </row>
    <row r="236" spans="2:12">
      <c r="B236" s="112"/>
      <c r="C236" s="112"/>
      <c r="D236" s="113"/>
      <c r="E236" s="113"/>
      <c r="F236" s="113"/>
      <c r="G236" s="113"/>
      <c r="H236" s="113"/>
      <c r="I236" s="113"/>
      <c r="J236" s="113"/>
      <c r="K236" s="113"/>
      <c r="L236" s="113"/>
    </row>
    <row r="237" spans="2:12">
      <c r="B237" s="112"/>
      <c r="C237" s="112"/>
      <c r="D237" s="113"/>
      <c r="E237" s="113"/>
      <c r="F237" s="113"/>
      <c r="G237" s="113"/>
      <c r="H237" s="113"/>
      <c r="I237" s="113"/>
      <c r="J237" s="113"/>
      <c r="K237" s="113"/>
      <c r="L237" s="113"/>
    </row>
    <row r="238" spans="2:12">
      <c r="B238" s="112"/>
      <c r="C238" s="112"/>
      <c r="D238" s="113"/>
      <c r="E238" s="113"/>
      <c r="F238" s="113"/>
      <c r="G238" s="113"/>
      <c r="H238" s="113"/>
      <c r="I238" s="113"/>
      <c r="J238" s="113"/>
      <c r="K238" s="113"/>
      <c r="L238" s="113"/>
    </row>
    <row r="239" spans="2:12">
      <c r="B239" s="112"/>
      <c r="C239" s="112"/>
      <c r="D239" s="113"/>
      <c r="E239" s="113"/>
      <c r="F239" s="113"/>
      <c r="G239" s="113"/>
      <c r="H239" s="113"/>
      <c r="I239" s="113"/>
      <c r="J239" s="113"/>
      <c r="K239" s="113"/>
      <c r="L239" s="113"/>
    </row>
    <row r="240" spans="2:12">
      <c r="B240" s="112"/>
      <c r="C240" s="112"/>
      <c r="D240" s="113"/>
      <c r="E240" s="113"/>
      <c r="F240" s="113"/>
      <c r="G240" s="113"/>
      <c r="H240" s="113"/>
      <c r="I240" s="113"/>
      <c r="J240" s="113"/>
      <c r="K240" s="113"/>
      <c r="L240" s="113"/>
    </row>
    <row r="241" spans="2:12">
      <c r="B241" s="112"/>
      <c r="C241" s="112"/>
      <c r="D241" s="113"/>
      <c r="E241" s="113"/>
      <c r="F241" s="113"/>
      <c r="G241" s="113"/>
      <c r="H241" s="113"/>
      <c r="I241" s="113"/>
      <c r="J241" s="113"/>
      <c r="K241" s="113"/>
      <c r="L241" s="113"/>
    </row>
    <row r="242" spans="2:12">
      <c r="B242" s="112"/>
      <c r="C242" s="112"/>
      <c r="D242" s="113"/>
      <c r="E242" s="113"/>
      <c r="F242" s="113"/>
      <c r="G242" s="113"/>
      <c r="H242" s="113"/>
      <c r="I242" s="113"/>
      <c r="J242" s="113"/>
      <c r="K242" s="113"/>
      <c r="L242" s="113"/>
    </row>
    <row r="243" spans="2:12"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</row>
    <row r="244" spans="2:12">
      <c r="B244" s="112"/>
      <c r="C244" s="112"/>
      <c r="D244" s="113"/>
      <c r="E244" s="113"/>
      <c r="F244" s="113"/>
      <c r="G244" s="113"/>
      <c r="H244" s="113"/>
      <c r="I244" s="113"/>
      <c r="J244" s="113"/>
      <c r="K244" s="113"/>
      <c r="L244" s="113"/>
    </row>
    <row r="245" spans="2:12">
      <c r="B245" s="112"/>
      <c r="C245" s="112"/>
      <c r="D245" s="113"/>
      <c r="E245" s="113"/>
      <c r="F245" s="113"/>
      <c r="G245" s="113"/>
      <c r="H245" s="113"/>
      <c r="I245" s="113"/>
      <c r="J245" s="113"/>
      <c r="K245" s="113"/>
      <c r="L245" s="113"/>
    </row>
    <row r="246" spans="2:12">
      <c r="B246" s="112"/>
      <c r="C246" s="112"/>
      <c r="D246" s="113"/>
      <c r="E246" s="113"/>
      <c r="F246" s="113"/>
      <c r="G246" s="113"/>
      <c r="H246" s="113"/>
      <c r="I246" s="113"/>
      <c r="J246" s="113"/>
      <c r="K246" s="113"/>
      <c r="L246" s="113"/>
    </row>
    <row r="247" spans="2:12">
      <c r="B247" s="112"/>
      <c r="C247" s="112"/>
      <c r="D247" s="113"/>
      <c r="E247" s="113"/>
      <c r="F247" s="113"/>
      <c r="G247" s="113"/>
      <c r="H247" s="113"/>
      <c r="I247" s="113"/>
      <c r="J247" s="113"/>
      <c r="K247" s="113"/>
      <c r="L247" s="113"/>
    </row>
    <row r="248" spans="2:12">
      <c r="B248" s="112"/>
      <c r="C248" s="112"/>
      <c r="D248" s="113"/>
      <c r="E248" s="113"/>
      <c r="F248" s="113"/>
      <c r="G248" s="113"/>
      <c r="H248" s="113"/>
      <c r="I248" s="113"/>
      <c r="J248" s="113"/>
      <c r="K248" s="113"/>
      <c r="L248" s="113"/>
    </row>
    <row r="249" spans="2:12">
      <c r="B249" s="112"/>
      <c r="C249" s="112"/>
      <c r="D249" s="113"/>
      <c r="E249" s="113"/>
      <c r="F249" s="113"/>
      <c r="G249" s="113"/>
      <c r="H249" s="113"/>
      <c r="I249" s="113"/>
      <c r="J249" s="113"/>
      <c r="K249" s="113"/>
      <c r="L249" s="113"/>
    </row>
    <row r="250" spans="2:12">
      <c r="B250" s="112"/>
      <c r="C250" s="112"/>
      <c r="D250" s="113"/>
      <c r="E250" s="113"/>
      <c r="F250" s="113"/>
      <c r="G250" s="113"/>
      <c r="H250" s="113"/>
      <c r="I250" s="113"/>
      <c r="J250" s="113"/>
      <c r="K250" s="113"/>
      <c r="L250" s="113"/>
    </row>
    <row r="251" spans="2:12">
      <c r="B251" s="112"/>
      <c r="C251" s="112"/>
      <c r="D251" s="113"/>
      <c r="E251" s="113"/>
      <c r="F251" s="113"/>
      <c r="G251" s="113"/>
      <c r="H251" s="113"/>
      <c r="I251" s="113"/>
      <c r="J251" s="113"/>
      <c r="K251" s="113"/>
      <c r="L251" s="113"/>
    </row>
    <row r="252" spans="2:12">
      <c r="B252" s="112"/>
      <c r="C252" s="112"/>
      <c r="D252" s="113"/>
      <c r="E252" s="113"/>
      <c r="F252" s="113"/>
      <c r="G252" s="113"/>
      <c r="H252" s="113"/>
      <c r="I252" s="113"/>
      <c r="J252" s="113"/>
      <c r="K252" s="113"/>
      <c r="L252" s="113"/>
    </row>
    <row r="253" spans="2:12">
      <c r="B253" s="112"/>
      <c r="C253" s="112"/>
      <c r="D253" s="113"/>
      <c r="E253" s="113"/>
      <c r="F253" s="113"/>
      <c r="G253" s="113"/>
      <c r="H253" s="113"/>
      <c r="I253" s="113"/>
      <c r="J253" s="113"/>
      <c r="K253" s="113"/>
      <c r="L253" s="113"/>
    </row>
    <row r="254" spans="2:12">
      <c r="B254" s="112"/>
      <c r="C254" s="112"/>
      <c r="D254" s="113"/>
      <c r="E254" s="113"/>
      <c r="F254" s="113"/>
      <c r="G254" s="113"/>
      <c r="H254" s="113"/>
      <c r="I254" s="113"/>
      <c r="J254" s="113"/>
      <c r="K254" s="113"/>
      <c r="L254" s="113"/>
    </row>
    <row r="255" spans="2:12">
      <c r="B255" s="112"/>
      <c r="C255" s="112"/>
      <c r="D255" s="113"/>
      <c r="E255" s="113"/>
      <c r="F255" s="113"/>
      <c r="G255" s="113"/>
      <c r="H255" s="113"/>
      <c r="I255" s="113"/>
      <c r="J255" s="113"/>
      <c r="K255" s="113"/>
      <c r="L255" s="113"/>
    </row>
    <row r="256" spans="2:12">
      <c r="B256" s="112"/>
      <c r="C256" s="112"/>
      <c r="D256" s="113"/>
      <c r="E256" s="113"/>
      <c r="F256" s="113"/>
      <c r="G256" s="113"/>
      <c r="H256" s="113"/>
      <c r="I256" s="113"/>
      <c r="J256" s="113"/>
      <c r="K256" s="113"/>
      <c r="L256" s="113"/>
    </row>
    <row r="257" spans="2:12">
      <c r="B257" s="112"/>
      <c r="C257" s="112"/>
      <c r="D257" s="113"/>
      <c r="E257" s="113"/>
      <c r="F257" s="113"/>
      <c r="G257" s="113"/>
      <c r="H257" s="113"/>
      <c r="I257" s="113"/>
      <c r="J257" s="113"/>
      <c r="K257" s="113"/>
      <c r="L257" s="113"/>
    </row>
    <row r="258" spans="2:12">
      <c r="B258" s="112"/>
      <c r="C258" s="112"/>
      <c r="D258" s="113"/>
      <c r="E258" s="113"/>
      <c r="F258" s="113"/>
      <c r="G258" s="113"/>
      <c r="H258" s="113"/>
      <c r="I258" s="113"/>
      <c r="J258" s="113"/>
      <c r="K258" s="113"/>
      <c r="L258" s="113"/>
    </row>
    <row r="259" spans="2:12">
      <c r="B259" s="112"/>
      <c r="C259" s="112"/>
      <c r="D259" s="113"/>
      <c r="E259" s="113"/>
      <c r="F259" s="113"/>
      <c r="G259" s="113"/>
      <c r="H259" s="113"/>
      <c r="I259" s="113"/>
      <c r="J259" s="113"/>
      <c r="K259" s="113"/>
      <c r="L259" s="113"/>
    </row>
    <row r="260" spans="2:12">
      <c r="B260" s="112"/>
      <c r="C260" s="112"/>
      <c r="D260" s="113"/>
      <c r="E260" s="113"/>
      <c r="F260" s="113"/>
      <c r="G260" s="113"/>
      <c r="H260" s="113"/>
      <c r="I260" s="113"/>
      <c r="J260" s="113"/>
      <c r="K260" s="113"/>
      <c r="L260" s="113"/>
    </row>
    <row r="261" spans="2:12">
      <c r="B261" s="112"/>
      <c r="C261" s="112"/>
      <c r="D261" s="113"/>
      <c r="E261" s="113"/>
      <c r="F261" s="113"/>
      <c r="G261" s="113"/>
      <c r="H261" s="113"/>
      <c r="I261" s="113"/>
      <c r="J261" s="113"/>
      <c r="K261" s="113"/>
      <c r="L261" s="113"/>
    </row>
    <row r="262" spans="2:12">
      <c r="B262" s="112"/>
      <c r="C262" s="112"/>
      <c r="D262" s="113"/>
      <c r="E262" s="113"/>
      <c r="F262" s="113"/>
      <c r="G262" s="113"/>
      <c r="H262" s="113"/>
      <c r="I262" s="113"/>
      <c r="J262" s="113"/>
      <c r="K262" s="113"/>
      <c r="L262" s="113"/>
    </row>
    <row r="263" spans="2:12">
      <c r="B263" s="112"/>
      <c r="C263" s="112"/>
      <c r="D263" s="113"/>
      <c r="E263" s="113"/>
      <c r="F263" s="113"/>
      <c r="G263" s="113"/>
      <c r="H263" s="113"/>
      <c r="I263" s="113"/>
      <c r="J263" s="113"/>
      <c r="K263" s="113"/>
      <c r="L263" s="113"/>
    </row>
    <row r="264" spans="2:12">
      <c r="B264" s="112"/>
      <c r="C264" s="112"/>
      <c r="D264" s="113"/>
      <c r="E264" s="113"/>
      <c r="F264" s="113"/>
      <c r="G264" s="113"/>
      <c r="H264" s="113"/>
      <c r="I264" s="113"/>
      <c r="J264" s="113"/>
      <c r="K264" s="113"/>
      <c r="L264" s="113"/>
    </row>
    <row r="265" spans="2:12">
      <c r="B265" s="112"/>
      <c r="C265" s="112"/>
      <c r="D265" s="113"/>
      <c r="E265" s="113"/>
      <c r="F265" s="113"/>
      <c r="G265" s="113"/>
      <c r="H265" s="113"/>
      <c r="I265" s="113"/>
      <c r="J265" s="113"/>
      <c r="K265" s="113"/>
      <c r="L265" s="113"/>
    </row>
    <row r="266" spans="2:12">
      <c r="B266" s="112"/>
      <c r="C266" s="112"/>
      <c r="D266" s="113"/>
      <c r="E266" s="113"/>
      <c r="F266" s="113"/>
      <c r="G266" s="113"/>
      <c r="H266" s="113"/>
      <c r="I266" s="113"/>
      <c r="J266" s="113"/>
      <c r="K266" s="113"/>
      <c r="L266" s="113"/>
    </row>
    <row r="267" spans="2:12">
      <c r="B267" s="112"/>
      <c r="C267" s="112"/>
      <c r="D267" s="113"/>
      <c r="E267" s="113"/>
      <c r="F267" s="113"/>
      <c r="G267" s="113"/>
      <c r="H267" s="113"/>
      <c r="I267" s="113"/>
      <c r="J267" s="113"/>
      <c r="K267" s="113"/>
      <c r="L267" s="113"/>
    </row>
    <row r="268" spans="2:12">
      <c r="B268" s="112"/>
      <c r="C268" s="112"/>
      <c r="D268" s="113"/>
      <c r="E268" s="113"/>
      <c r="F268" s="113"/>
      <c r="G268" s="113"/>
      <c r="H268" s="113"/>
      <c r="I268" s="113"/>
      <c r="J268" s="113"/>
      <c r="K268" s="113"/>
      <c r="L268" s="113"/>
    </row>
    <row r="269" spans="2:12">
      <c r="B269" s="112"/>
      <c r="C269" s="112"/>
      <c r="D269" s="113"/>
      <c r="E269" s="113"/>
      <c r="F269" s="113"/>
      <c r="G269" s="113"/>
      <c r="H269" s="113"/>
      <c r="I269" s="113"/>
      <c r="J269" s="113"/>
      <c r="K269" s="113"/>
      <c r="L269" s="113"/>
    </row>
    <row r="270" spans="2:12">
      <c r="B270" s="112"/>
      <c r="C270" s="112"/>
      <c r="D270" s="113"/>
      <c r="E270" s="113"/>
      <c r="F270" s="113"/>
      <c r="G270" s="113"/>
      <c r="H270" s="113"/>
      <c r="I270" s="113"/>
      <c r="J270" s="113"/>
      <c r="K270" s="113"/>
      <c r="L270" s="113"/>
    </row>
    <row r="271" spans="2:12">
      <c r="B271" s="112"/>
      <c r="C271" s="112"/>
      <c r="D271" s="113"/>
      <c r="E271" s="113"/>
      <c r="F271" s="113"/>
      <c r="G271" s="113"/>
      <c r="H271" s="113"/>
      <c r="I271" s="113"/>
      <c r="J271" s="113"/>
      <c r="K271" s="113"/>
      <c r="L271" s="113"/>
    </row>
    <row r="272" spans="2:12">
      <c r="B272" s="112"/>
      <c r="C272" s="112"/>
      <c r="D272" s="113"/>
      <c r="E272" s="113"/>
      <c r="F272" s="113"/>
      <c r="G272" s="113"/>
      <c r="H272" s="113"/>
      <c r="I272" s="113"/>
      <c r="J272" s="113"/>
      <c r="K272" s="113"/>
      <c r="L272" s="113"/>
    </row>
    <row r="273" spans="2:12">
      <c r="B273" s="112"/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</row>
    <row r="274" spans="2:12">
      <c r="B274" s="112"/>
      <c r="C274" s="112"/>
      <c r="D274" s="113"/>
      <c r="E274" s="113"/>
      <c r="F274" s="113"/>
      <c r="G274" s="113"/>
      <c r="H274" s="113"/>
      <c r="I274" s="113"/>
      <c r="J274" s="113"/>
      <c r="K274" s="113"/>
      <c r="L274" s="113"/>
    </row>
    <row r="275" spans="2:12">
      <c r="B275" s="112"/>
      <c r="C275" s="112"/>
      <c r="D275" s="113"/>
      <c r="E275" s="113"/>
      <c r="F275" s="113"/>
      <c r="G275" s="113"/>
      <c r="H275" s="113"/>
      <c r="I275" s="113"/>
      <c r="J275" s="113"/>
      <c r="K275" s="113"/>
      <c r="L275" s="113"/>
    </row>
    <row r="276" spans="2:12">
      <c r="B276" s="112"/>
      <c r="C276" s="112"/>
      <c r="D276" s="113"/>
      <c r="E276" s="113"/>
      <c r="F276" s="113"/>
      <c r="G276" s="113"/>
      <c r="H276" s="113"/>
      <c r="I276" s="113"/>
      <c r="J276" s="113"/>
      <c r="K276" s="113"/>
      <c r="L276" s="113"/>
    </row>
    <row r="277" spans="2:12">
      <c r="B277" s="112"/>
      <c r="C277" s="112"/>
      <c r="D277" s="113"/>
      <c r="E277" s="113"/>
      <c r="F277" s="113"/>
      <c r="G277" s="113"/>
      <c r="H277" s="113"/>
      <c r="I277" s="113"/>
      <c r="J277" s="113"/>
      <c r="K277" s="113"/>
      <c r="L277" s="113"/>
    </row>
    <row r="278" spans="2:12">
      <c r="B278" s="112"/>
      <c r="C278" s="112"/>
      <c r="D278" s="113"/>
      <c r="E278" s="113"/>
      <c r="F278" s="113"/>
      <c r="G278" s="113"/>
      <c r="H278" s="113"/>
      <c r="I278" s="113"/>
      <c r="J278" s="113"/>
      <c r="K278" s="113"/>
      <c r="L278" s="113"/>
    </row>
    <row r="279" spans="2:12">
      <c r="B279" s="112"/>
      <c r="C279" s="112"/>
      <c r="D279" s="113"/>
      <c r="E279" s="113"/>
      <c r="F279" s="113"/>
      <c r="G279" s="113"/>
      <c r="H279" s="113"/>
      <c r="I279" s="113"/>
      <c r="J279" s="113"/>
      <c r="K279" s="113"/>
      <c r="L279" s="113"/>
    </row>
    <row r="280" spans="2:12">
      <c r="B280" s="112"/>
      <c r="C280" s="112"/>
      <c r="D280" s="113"/>
      <c r="E280" s="113"/>
      <c r="F280" s="113"/>
      <c r="G280" s="113"/>
      <c r="H280" s="113"/>
      <c r="I280" s="113"/>
      <c r="J280" s="113"/>
      <c r="K280" s="113"/>
      <c r="L280" s="113"/>
    </row>
    <row r="281" spans="2:12">
      <c r="B281" s="112"/>
      <c r="C281" s="112"/>
      <c r="D281" s="113"/>
      <c r="E281" s="113"/>
      <c r="F281" s="113"/>
      <c r="G281" s="113"/>
      <c r="H281" s="113"/>
      <c r="I281" s="113"/>
      <c r="J281" s="113"/>
      <c r="K281" s="113"/>
      <c r="L281" s="113"/>
    </row>
    <row r="282" spans="2:12">
      <c r="B282" s="112"/>
      <c r="C282" s="112"/>
      <c r="D282" s="113"/>
      <c r="E282" s="113"/>
      <c r="F282" s="113"/>
      <c r="G282" s="113"/>
      <c r="H282" s="113"/>
      <c r="I282" s="113"/>
      <c r="J282" s="113"/>
      <c r="K282" s="113"/>
      <c r="L282" s="113"/>
    </row>
    <row r="283" spans="2:12">
      <c r="B283" s="112"/>
      <c r="C283" s="112"/>
      <c r="D283" s="113"/>
      <c r="E283" s="113"/>
      <c r="F283" s="113"/>
      <c r="G283" s="113"/>
      <c r="H283" s="113"/>
      <c r="I283" s="113"/>
      <c r="J283" s="113"/>
      <c r="K283" s="113"/>
      <c r="L283" s="113"/>
    </row>
    <row r="284" spans="2:12">
      <c r="B284" s="112"/>
      <c r="C284" s="112"/>
      <c r="D284" s="113"/>
      <c r="E284" s="113"/>
      <c r="F284" s="113"/>
      <c r="G284" s="113"/>
      <c r="H284" s="113"/>
      <c r="I284" s="113"/>
      <c r="J284" s="113"/>
      <c r="K284" s="113"/>
      <c r="L284" s="113"/>
    </row>
    <row r="285" spans="2:12">
      <c r="B285" s="112"/>
      <c r="C285" s="112"/>
      <c r="D285" s="113"/>
      <c r="E285" s="113"/>
      <c r="F285" s="113"/>
      <c r="G285" s="113"/>
      <c r="H285" s="113"/>
      <c r="I285" s="113"/>
      <c r="J285" s="113"/>
      <c r="K285" s="113"/>
      <c r="L285" s="113"/>
    </row>
    <row r="286" spans="2:12">
      <c r="B286" s="112"/>
      <c r="C286" s="112"/>
      <c r="D286" s="113"/>
      <c r="E286" s="113"/>
      <c r="F286" s="113"/>
      <c r="G286" s="113"/>
      <c r="H286" s="113"/>
      <c r="I286" s="113"/>
      <c r="J286" s="113"/>
      <c r="K286" s="113"/>
      <c r="L286" s="113"/>
    </row>
    <row r="287" spans="2:12">
      <c r="B287" s="112"/>
      <c r="C287" s="112"/>
      <c r="D287" s="113"/>
      <c r="E287" s="113"/>
      <c r="F287" s="113"/>
      <c r="G287" s="113"/>
      <c r="H287" s="113"/>
      <c r="I287" s="113"/>
      <c r="J287" s="113"/>
      <c r="K287" s="113"/>
      <c r="L287" s="113"/>
    </row>
    <row r="288" spans="2:12">
      <c r="B288" s="112"/>
      <c r="C288" s="112"/>
      <c r="D288" s="113"/>
      <c r="E288" s="113"/>
      <c r="F288" s="113"/>
      <c r="G288" s="113"/>
      <c r="H288" s="113"/>
      <c r="I288" s="113"/>
      <c r="J288" s="113"/>
      <c r="K288" s="113"/>
      <c r="L288" s="113"/>
    </row>
    <row r="289" spans="2:12">
      <c r="B289" s="112"/>
      <c r="C289" s="112"/>
      <c r="D289" s="113"/>
      <c r="E289" s="113"/>
      <c r="F289" s="113"/>
      <c r="G289" s="113"/>
      <c r="H289" s="113"/>
      <c r="I289" s="113"/>
      <c r="J289" s="113"/>
      <c r="K289" s="113"/>
      <c r="L289" s="113"/>
    </row>
    <row r="290" spans="2:12">
      <c r="B290" s="112"/>
      <c r="C290" s="112"/>
      <c r="D290" s="113"/>
      <c r="E290" s="113"/>
      <c r="F290" s="113"/>
      <c r="G290" s="113"/>
      <c r="H290" s="113"/>
      <c r="I290" s="113"/>
      <c r="J290" s="113"/>
      <c r="K290" s="113"/>
      <c r="L290" s="113"/>
    </row>
    <row r="291" spans="2:12">
      <c r="B291" s="112"/>
      <c r="C291" s="112"/>
      <c r="D291" s="113"/>
      <c r="E291" s="113"/>
      <c r="F291" s="113"/>
      <c r="G291" s="113"/>
      <c r="H291" s="113"/>
      <c r="I291" s="113"/>
      <c r="J291" s="113"/>
      <c r="K291" s="113"/>
      <c r="L291" s="113"/>
    </row>
    <row r="292" spans="2:12">
      <c r="B292" s="112"/>
      <c r="C292" s="112"/>
      <c r="D292" s="113"/>
      <c r="E292" s="113"/>
      <c r="F292" s="113"/>
      <c r="G292" s="113"/>
      <c r="H292" s="113"/>
      <c r="I292" s="113"/>
      <c r="J292" s="113"/>
      <c r="K292" s="113"/>
      <c r="L292" s="113"/>
    </row>
    <row r="293" spans="2:12">
      <c r="B293" s="112"/>
      <c r="C293" s="112"/>
      <c r="D293" s="113"/>
      <c r="E293" s="113"/>
      <c r="F293" s="113"/>
      <c r="G293" s="113"/>
      <c r="H293" s="113"/>
      <c r="I293" s="113"/>
      <c r="J293" s="113"/>
      <c r="K293" s="113"/>
      <c r="L293" s="113"/>
    </row>
    <row r="294" spans="2:12">
      <c r="B294" s="112"/>
      <c r="C294" s="112"/>
      <c r="D294" s="113"/>
      <c r="E294" s="113"/>
      <c r="F294" s="113"/>
      <c r="G294" s="113"/>
      <c r="H294" s="113"/>
      <c r="I294" s="113"/>
      <c r="J294" s="113"/>
      <c r="K294" s="113"/>
      <c r="L294" s="113"/>
    </row>
    <row r="295" spans="2:12">
      <c r="B295" s="112"/>
      <c r="C295" s="112"/>
      <c r="D295" s="113"/>
      <c r="E295" s="113"/>
      <c r="F295" s="113"/>
      <c r="G295" s="113"/>
      <c r="H295" s="113"/>
      <c r="I295" s="113"/>
      <c r="J295" s="113"/>
      <c r="K295" s="113"/>
      <c r="L295" s="113"/>
    </row>
    <row r="296" spans="2:12">
      <c r="B296" s="112"/>
      <c r="C296" s="112"/>
      <c r="D296" s="113"/>
      <c r="E296" s="113"/>
      <c r="F296" s="113"/>
      <c r="G296" s="113"/>
      <c r="H296" s="113"/>
      <c r="I296" s="113"/>
      <c r="J296" s="113"/>
      <c r="K296" s="113"/>
      <c r="L296" s="113"/>
    </row>
    <row r="297" spans="2:12">
      <c r="B297" s="112"/>
      <c r="C297" s="112"/>
      <c r="D297" s="113"/>
      <c r="E297" s="113"/>
      <c r="F297" s="113"/>
      <c r="G297" s="113"/>
      <c r="H297" s="113"/>
      <c r="I297" s="113"/>
      <c r="J297" s="113"/>
      <c r="K297" s="113"/>
      <c r="L297" s="113"/>
    </row>
    <row r="298" spans="2:12">
      <c r="B298" s="112"/>
      <c r="C298" s="112"/>
      <c r="D298" s="113"/>
      <c r="E298" s="113"/>
      <c r="F298" s="113"/>
      <c r="G298" s="113"/>
      <c r="H298" s="113"/>
      <c r="I298" s="113"/>
      <c r="J298" s="113"/>
      <c r="K298" s="113"/>
      <c r="L298" s="113"/>
    </row>
    <row r="299" spans="2:12">
      <c r="B299" s="112"/>
      <c r="C299" s="112"/>
      <c r="D299" s="113"/>
      <c r="E299" s="113"/>
      <c r="F299" s="113"/>
      <c r="G299" s="113"/>
      <c r="H299" s="113"/>
      <c r="I299" s="113"/>
      <c r="J299" s="113"/>
      <c r="K299" s="113"/>
      <c r="L299" s="113"/>
    </row>
    <row r="300" spans="2:12">
      <c r="B300" s="112"/>
      <c r="C300" s="112"/>
      <c r="D300" s="113"/>
      <c r="E300" s="113"/>
      <c r="F300" s="113"/>
      <c r="G300" s="113"/>
      <c r="H300" s="113"/>
      <c r="I300" s="113"/>
      <c r="J300" s="113"/>
      <c r="K300" s="113"/>
      <c r="L300" s="113"/>
    </row>
    <row r="301" spans="2:12">
      <c r="B301" s="112"/>
      <c r="C301" s="112"/>
      <c r="D301" s="113"/>
      <c r="E301" s="113"/>
      <c r="F301" s="113"/>
      <c r="G301" s="113"/>
      <c r="H301" s="113"/>
      <c r="I301" s="113"/>
      <c r="J301" s="113"/>
      <c r="K301" s="113"/>
      <c r="L301" s="113"/>
    </row>
    <row r="302" spans="2:12">
      <c r="B302" s="112"/>
      <c r="C302" s="112"/>
      <c r="D302" s="113"/>
      <c r="E302" s="113"/>
      <c r="F302" s="113"/>
      <c r="G302" s="113"/>
      <c r="H302" s="113"/>
      <c r="I302" s="113"/>
      <c r="J302" s="113"/>
      <c r="K302" s="113"/>
      <c r="L302" s="113"/>
    </row>
    <row r="303" spans="2:12">
      <c r="B303" s="112"/>
      <c r="C303" s="112"/>
      <c r="D303" s="113"/>
      <c r="E303" s="113"/>
      <c r="F303" s="113"/>
      <c r="G303" s="113"/>
      <c r="H303" s="113"/>
      <c r="I303" s="113"/>
      <c r="J303" s="113"/>
      <c r="K303" s="113"/>
      <c r="L303" s="113"/>
    </row>
    <row r="304" spans="2:12">
      <c r="B304" s="112"/>
      <c r="C304" s="112"/>
      <c r="D304" s="113"/>
      <c r="E304" s="113"/>
      <c r="F304" s="113"/>
      <c r="G304" s="113"/>
      <c r="H304" s="113"/>
      <c r="I304" s="113"/>
      <c r="J304" s="113"/>
      <c r="K304" s="113"/>
      <c r="L304" s="113"/>
    </row>
    <row r="305" spans="2:12">
      <c r="B305" s="112"/>
      <c r="C305" s="112"/>
      <c r="D305" s="113"/>
      <c r="E305" s="113"/>
      <c r="F305" s="113"/>
      <c r="G305" s="113"/>
      <c r="H305" s="113"/>
      <c r="I305" s="113"/>
      <c r="J305" s="113"/>
      <c r="K305" s="113"/>
      <c r="L305" s="113"/>
    </row>
    <row r="306" spans="2:12">
      <c r="B306" s="112"/>
      <c r="C306" s="112"/>
      <c r="D306" s="113"/>
      <c r="E306" s="113"/>
      <c r="F306" s="113"/>
      <c r="G306" s="113"/>
      <c r="H306" s="113"/>
      <c r="I306" s="113"/>
      <c r="J306" s="113"/>
      <c r="K306" s="113"/>
      <c r="L306" s="113"/>
    </row>
    <row r="307" spans="2:12">
      <c r="B307" s="112"/>
      <c r="C307" s="112"/>
      <c r="D307" s="113"/>
      <c r="E307" s="113"/>
      <c r="F307" s="113"/>
      <c r="G307" s="113"/>
      <c r="H307" s="113"/>
      <c r="I307" s="113"/>
      <c r="J307" s="113"/>
      <c r="K307" s="113"/>
      <c r="L307" s="113"/>
    </row>
    <row r="308" spans="2:12">
      <c r="B308" s="112"/>
      <c r="C308" s="112"/>
      <c r="D308" s="113"/>
      <c r="E308" s="113"/>
      <c r="F308" s="113"/>
      <c r="G308" s="113"/>
      <c r="H308" s="113"/>
      <c r="I308" s="113"/>
      <c r="J308" s="113"/>
      <c r="K308" s="113"/>
      <c r="L308" s="113"/>
    </row>
    <row r="309" spans="2:12">
      <c r="B309" s="112"/>
      <c r="C309" s="112"/>
      <c r="D309" s="113"/>
      <c r="E309" s="113"/>
      <c r="F309" s="113"/>
      <c r="G309" s="113"/>
      <c r="H309" s="113"/>
      <c r="I309" s="113"/>
      <c r="J309" s="113"/>
      <c r="K309" s="113"/>
      <c r="L309" s="113"/>
    </row>
    <row r="310" spans="2:12">
      <c r="B310" s="112"/>
      <c r="C310" s="112"/>
      <c r="D310" s="113"/>
      <c r="E310" s="113"/>
      <c r="F310" s="113"/>
      <c r="G310" s="113"/>
      <c r="H310" s="113"/>
      <c r="I310" s="113"/>
      <c r="J310" s="113"/>
      <c r="K310" s="113"/>
      <c r="L310" s="113"/>
    </row>
    <row r="311" spans="2:12">
      <c r="B311" s="112"/>
      <c r="C311" s="112"/>
      <c r="D311" s="113"/>
      <c r="E311" s="113"/>
      <c r="F311" s="113"/>
      <c r="G311" s="113"/>
      <c r="H311" s="113"/>
      <c r="I311" s="113"/>
      <c r="J311" s="113"/>
      <c r="K311" s="113"/>
      <c r="L311" s="113"/>
    </row>
    <row r="312" spans="2:12">
      <c r="B312" s="112"/>
      <c r="C312" s="112"/>
      <c r="D312" s="113"/>
      <c r="E312" s="113"/>
      <c r="F312" s="113"/>
      <c r="G312" s="113"/>
      <c r="H312" s="113"/>
      <c r="I312" s="113"/>
      <c r="J312" s="113"/>
      <c r="K312" s="113"/>
      <c r="L312" s="113"/>
    </row>
    <row r="313" spans="2:12">
      <c r="B313" s="112"/>
      <c r="C313" s="112"/>
      <c r="D313" s="113"/>
      <c r="E313" s="113"/>
      <c r="F313" s="113"/>
      <c r="G313" s="113"/>
      <c r="H313" s="113"/>
      <c r="I313" s="113"/>
      <c r="J313" s="113"/>
      <c r="K313" s="113"/>
      <c r="L313" s="113"/>
    </row>
    <row r="314" spans="2:12">
      <c r="B314" s="112"/>
      <c r="C314" s="112"/>
      <c r="D314" s="113"/>
      <c r="E314" s="113"/>
      <c r="F314" s="113"/>
      <c r="G314" s="113"/>
      <c r="H314" s="113"/>
      <c r="I314" s="113"/>
      <c r="J314" s="113"/>
      <c r="K314" s="113"/>
      <c r="L314" s="113"/>
    </row>
    <row r="315" spans="2:12">
      <c r="B315" s="112"/>
      <c r="C315" s="112"/>
      <c r="D315" s="113"/>
      <c r="E315" s="113"/>
      <c r="F315" s="113"/>
      <c r="G315" s="113"/>
      <c r="H315" s="113"/>
      <c r="I315" s="113"/>
      <c r="J315" s="113"/>
      <c r="K315" s="113"/>
      <c r="L315" s="113"/>
    </row>
    <row r="316" spans="2:12">
      <c r="B316" s="112"/>
      <c r="C316" s="112"/>
      <c r="D316" s="113"/>
      <c r="E316" s="113"/>
      <c r="F316" s="113"/>
      <c r="G316" s="113"/>
      <c r="H316" s="113"/>
      <c r="I316" s="113"/>
      <c r="J316" s="113"/>
      <c r="K316" s="113"/>
      <c r="L316" s="113"/>
    </row>
    <row r="317" spans="2:12">
      <c r="B317" s="112"/>
      <c r="C317" s="112"/>
      <c r="D317" s="113"/>
      <c r="E317" s="113"/>
      <c r="F317" s="113"/>
      <c r="G317" s="113"/>
      <c r="H317" s="113"/>
      <c r="I317" s="113"/>
      <c r="J317" s="113"/>
      <c r="K317" s="113"/>
      <c r="L317" s="113"/>
    </row>
    <row r="318" spans="2:12">
      <c r="B318" s="112"/>
      <c r="C318" s="112"/>
      <c r="D318" s="113"/>
      <c r="E318" s="113"/>
      <c r="F318" s="113"/>
      <c r="G318" s="113"/>
      <c r="H318" s="113"/>
      <c r="I318" s="113"/>
      <c r="J318" s="113"/>
      <c r="K318" s="113"/>
      <c r="L318" s="113"/>
    </row>
    <row r="319" spans="2:12">
      <c r="B319" s="112"/>
      <c r="C319" s="112"/>
      <c r="D319" s="113"/>
      <c r="E319" s="113"/>
      <c r="F319" s="113"/>
      <c r="G319" s="113"/>
      <c r="H319" s="113"/>
      <c r="I319" s="113"/>
      <c r="J319" s="113"/>
      <c r="K319" s="113"/>
      <c r="L319" s="113"/>
    </row>
    <row r="320" spans="2:12">
      <c r="B320" s="112"/>
      <c r="C320" s="112"/>
      <c r="D320" s="113"/>
      <c r="E320" s="113"/>
      <c r="F320" s="113"/>
      <c r="G320" s="113"/>
      <c r="H320" s="113"/>
      <c r="I320" s="113"/>
      <c r="J320" s="113"/>
      <c r="K320" s="113"/>
      <c r="L320" s="113"/>
    </row>
    <row r="321" spans="2:12">
      <c r="B321" s="112"/>
      <c r="C321" s="112"/>
      <c r="D321" s="113"/>
      <c r="E321" s="113"/>
      <c r="F321" s="113"/>
      <c r="G321" s="113"/>
      <c r="H321" s="113"/>
      <c r="I321" s="113"/>
      <c r="J321" s="113"/>
      <c r="K321" s="113"/>
      <c r="L321" s="113"/>
    </row>
    <row r="322" spans="2:12">
      <c r="B322" s="112"/>
      <c r="C322" s="112"/>
      <c r="D322" s="113"/>
      <c r="E322" s="113"/>
      <c r="F322" s="113"/>
      <c r="G322" s="113"/>
      <c r="H322" s="113"/>
      <c r="I322" s="113"/>
      <c r="J322" s="113"/>
      <c r="K322" s="113"/>
      <c r="L322" s="113"/>
    </row>
    <row r="323" spans="2:12">
      <c r="B323" s="112"/>
      <c r="C323" s="112"/>
      <c r="D323" s="113"/>
      <c r="E323" s="113"/>
      <c r="F323" s="113"/>
      <c r="G323" s="113"/>
      <c r="H323" s="113"/>
      <c r="I323" s="113"/>
      <c r="J323" s="113"/>
      <c r="K323" s="113"/>
      <c r="L323" s="113"/>
    </row>
    <row r="324" spans="2:12">
      <c r="B324" s="112"/>
      <c r="C324" s="112"/>
      <c r="D324" s="113"/>
      <c r="E324" s="113"/>
      <c r="F324" s="113"/>
      <c r="G324" s="113"/>
      <c r="H324" s="113"/>
      <c r="I324" s="113"/>
      <c r="J324" s="113"/>
      <c r="K324" s="113"/>
      <c r="L324" s="113"/>
    </row>
    <row r="325" spans="2:12">
      <c r="B325" s="112"/>
      <c r="C325" s="112"/>
      <c r="D325" s="113"/>
      <c r="E325" s="113"/>
      <c r="F325" s="113"/>
      <c r="G325" s="113"/>
      <c r="H325" s="113"/>
      <c r="I325" s="113"/>
      <c r="J325" s="113"/>
      <c r="K325" s="113"/>
      <c r="L325" s="113"/>
    </row>
    <row r="326" spans="2:12">
      <c r="B326" s="112"/>
      <c r="C326" s="112"/>
      <c r="D326" s="113"/>
      <c r="E326" s="113"/>
      <c r="F326" s="113"/>
      <c r="G326" s="113"/>
      <c r="H326" s="113"/>
      <c r="I326" s="113"/>
      <c r="J326" s="113"/>
      <c r="K326" s="113"/>
      <c r="L326" s="113"/>
    </row>
    <row r="327" spans="2:12">
      <c r="B327" s="112"/>
      <c r="C327" s="112"/>
      <c r="D327" s="113"/>
      <c r="E327" s="113"/>
      <c r="F327" s="113"/>
      <c r="G327" s="113"/>
      <c r="H327" s="113"/>
      <c r="I327" s="113"/>
      <c r="J327" s="113"/>
      <c r="K327" s="113"/>
      <c r="L327" s="113"/>
    </row>
    <row r="328" spans="2:12">
      <c r="B328" s="112"/>
      <c r="C328" s="112"/>
      <c r="D328" s="113"/>
      <c r="E328" s="113"/>
      <c r="F328" s="113"/>
      <c r="G328" s="113"/>
      <c r="H328" s="113"/>
      <c r="I328" s="113"/>
      <c r="J328" s="113"/>
      <c r="K328" s="113"/>
      <c r="L328" s="113"/>
    </row>
    <row r="329" spans="2:12">
      <c r="B329" s="112"/>
      <c r="C329" s="112"/>
      <c r="D329" s="113"/>
      <c r="E329" s="113"/>
      <c r="F329" s="113"/>
      <c r="G329" s="113"/>
      <c r="H329" s="113"/>
      <c r="I329" s="113"/>
      <c r="J329" s="113"/>
      <c r="K329" s="113"/>
      <c r="L329" s="113"/>
    </row>
    <row r="330" spans="2:12">
      <c r="B330" s="112"/>
      <c r="C330" s="112"/>
      <c r="D330" s="113"/>
      <c r="E330" s="113"/>
      <c r="F330" s="113"/>
      <c r="G330" s="113"/>
      <c r="H330" s="113"/>
      <c r="I330" s="113"/>
      <c r="J330" s="113"/>
      <c r="K330" s="113"/>
      <c r="L330" s="113"/>
    </row>
    <row r="331" spans="2:12">
      <c r="B331" s="112"/>
      <c r="C331" s="112"/>
      <c r="D331" s="113"/>
      <c r="E331" s="113"/>
      <c r="F331" s="113"/>
      <c r="G331" s="113"/>
      <c r="H331" s="113"/>
      <c r="I331" s="113"/>
      <c r="J331" s="113"/>
      <c r="K331" s="113"/>
      <c r="L331" s="113"/>
    </row>
    <row r="332" spans="2:12">
      <c r="B332" s="112"/>
      <c r="C332" s="112"/>
      <c r="D332" s="113"/>
      <c r="E332" s="113"/>
      <c r="F332" s="113"/>
      <c r="G332" s="113"/>
      <c r="H332" s="113"/>
      <c r="I332" s="113"/>
      <c r="J332" s="113"/>
      <c r="K332" s="113"/>
      <c r="L332" s="113"/>
    </row>
    <row r="333" spans="2:12">
      <c r="B333" s="112"/>
      <c r="C333" s="112"/>
      <c r="D333" s="113"/>
      <c r="E333" s="113"/>
      <c r="F333" s="113"/>
      <c r="G333" s="113"/>
      <c r="H333" s="113"/>
      <c r="I333" s="113"/>
      <c r="J333" s="113"/>
      <c r="K333" s="113"/>
      <c r="L333" s="113"/>
    </row>
    <row r="334" spans="2:12">
      <c r="B334" s="112"/>
      <c r="C334" s="112"/>
      <c r="D334" s="113"/>
      <c r="E334" s="113"/>
      <c r="F334" s="113"/>
      <c r="G334" s="113"/>
      <c r="H334" s="113"/>
      <c r="I334" s="113"/>
      <c r="J334" s="113"/>
      <c r="K334" s="113"/>
      <c r="L334" s="113"/>
    </row>
    <row r="335" spans="2:12">
      <c r="B335" s="112"/>
      <c r="C335" s="112"/>
      <c r="D335" s="113"/>
      <c r="E335" s="113"/>
      <c r="F335" s="113"/>
      <c r="G335" s="113"/>
      <c r="H335" s="113"/>
      <c r="I335" s="113"/>
      <c r="J335" s="113"/>
      <c r="K335" s="113"/>
      <c r="L335" s="113"/>
    </row>
    <row r="336" spans="2:12">
      <c r="B336" s="112"/>
      <c r="C336" s="112"/>
      <c r="D336" s="113"/>
      <c r="E336" s="113"/>
      <c r="F336" s="113"/>
      <c r="G336" s="113"/>
      <c r="H336" s="113"/>
      <c r="I336" s="113"/>
      <c r="J336" s="113"/>
      <c r="K336" s="113"/>
      <c r="L336" s="113"/>
    </row>
    <row r="337" spans="2:12">
      <c r="B337" s="112"/>
      <c r="C337" s="112"/>
      <c r="D337" s="113"/>
      <c r="E337" s="113"/>
      <c r="F337" s="113"/>
      <c r="G337" s="113"/>
      <c r="H337" s="113"/>
      <c r="I337" s="113"/>
      <c r="J337" s="113"/>
      <c r="K337" s="113"/>
      <c r="L337" s="113"/>
    </row>
    <row r="338" spans="2:12">
      <c r="B338" s="112"/>
      <c r="C338" s="112"/>
      <c r="D338" s="113"/>
      <c r="E338" s="113"/>
      <c r="F338" s="113"/>
      <c r="G338" s="113"/>
      <c r="H338" s="113"/>
      <c r="I338" s="113"/>
      <c r="J338" s="113"/>
      <c r="K338" s="113"/>
      <c r="L338" s="113"/>
    </row>
    <row r="339" spans="2:12">
      <c r="B339" s="112"/>
      <c r="C339" s="112"/>
      <c r="D339" s="113"/>
      <c r="E339" s="113"/>
      <c r="F339" s="113"/>
      <c r="G339" s="113"/>
      <c r="H339" s="113"/>
      <c r="I339" s="113"/>
      <c r="J339" s="113"/>
      <c r="K339" s="113"/>
      <c r="L339" s="113"/>
    </row>
    <row r="340" spans="2:12">
      <c r="B340" s="112"/>
      <c r="C340" s="112"/>
      <c r="D340" s="113"/>
      <c r="E340" s="113"/>
      <c r="F340" s="113"/>
      <c r="G340" s="113"/>
      <c r="H340" s="113"/>
      <c r="I340" s="113"/>
      <c r="J340" s="113"/>
      <c r="K340" s="113"/>
      <c r="L340" s="113"/>
    </row>
    <row r="341" spans="2:12">
      <c r="B341" s="112"/>
      <c r="C341" s="112"/>
      <c r="D341" s="113"/>
      <c r="E341" s="113"/>
      <c r="F341" s="113"/>
      <c r="G341" s="113"/>
      <c r="H341" s="113"/>
      <c r="I341" s="113"/>
      <c r="J341" s="113"/>
      <c r="K341" s="113"/>
      <c r="L341" s="113"/>
    </row>
    <row r="342" spans="2:12">
      <c r="B342" s="112"/>
      <c r="C342" s="112"/>
      <c r="D342" s="113"/>
      <c r="E342" s="113"/>
      <c r="F342" s="113"/>
      <c r="G342" s="113"/>
      <c r="H342" s="113"/>
      <c r="I342" s="113"/>
      <c r="J342" s="113"/>
      <c r="K342" s="113"/>
      <c r="L342" s="113"/>
    </row>
    <row r="343" spans="2:12">
      <c r="B343" s="112"/>
      <c r="C343" s="112"/>
      <c r="D343" s="113"/>
      <c r="E343" s="113"/>
      <c r="F343" s="113"/>
      <c r="G343" s="113"/>
      <c r="H343" s="113"/>
      <c r="I343" s="113"/>
      <c r="J343" s="113"/>
      <c r="K343" s="113"/>
      <c r="L343" s="113"/>
    </row>
    <row r="344" spans="2:12">
      <c r="B344" s="112"/>
      <c r="C344" s="112"/>
      <c r="D344" s="113"/>
      <c r="E344" s="113"/>
      <c r="F344" s="113"/>
      <c r="G344" s="113"/>
      <c r="H344" s="113"/>
      <c r="I344" s="113"/>
      <c r="J344" s="113"/>
      <c r="K344" s="113"/>
      <c r="L344" s="113"/>
    </row>
    <row r="345" spans="2:12">
      <c r="B345" s="112"/>
      <c r="C345" s="112"/>
      <c r="D345" s="113"/>
      <c r="E345" s="113"/>
      <c r="F345" s="113"/>
      <c r="G345" s="113"/>
      <c r="H345" s="113"/>
      <c r="I345" s="113"/>
      <c r="J345" s="113"/>
      <c r="K345" s="113"/>
      <c r="L345" s="113"/>
    </row>
    <row r="346" spans="2:12">
      <c r="B346" s="112"/>
      <c r="C346" s="112"/>
      <c r="D346" s="113"/>
      <c r="E346" s="113"/>
      <c r="F346" s="113"/>
      <c r="G346" s="113"/>
      <c r="H346" s="113"/>
      <c r="I346" s="113"/>
      <c r="J346" s="113"/>
      <c r="K346" s="113"/>
      <c r="L346" s="113"/>
    </row>
    <row r="347" spans="2:12">
      <c r="B347" s="112"/>
      <c r="C347" s="112"/>
      <c r="D347" s="113"/>
      <c r="E347" s="113"/>
      <c r="F347" s="113"/>
      <c r="G347" s="113"/>
      <c r="H347" s="113"/>
      <c r="I347" s="113"/>
      <c r="J347" s="113"/>
      <c r="K347" s="113"/>
      <c r="L347" s="113"/>
    </row>
    <row r="348" spans="2:12">
      <c r="B348" s="112"/>
      <c r="C348" s="112"/>
      <c r="D348" s="113"/>
      <c r="E348" s="113"/>
      <c r="F348" s="113"/>
      <c r="G348" s="113"/>
      <c r="H348" s="113"/>
      <c r="I348" s="113"/>
      <c r="J348" s="113"/>
      <c r="K348" s="113"/>
      <c r="L348" s="113"/>
    </row>
    <row r="349" spans="2:12">
      <c r="B349" s="112"/>
      <c r="C349" s="112"/>
      <c r="D349" s="113"/>
      <c r="E349" s="113"/>
      <c r="F349" s="113"/>
      <c r="G349" s="113"/>
      <c r="H349" s="113"/>
      <c r="I349" s="113"/>
      <c r="J349" s="113"/>
      <c r="K349" s="113"/>
      <c r="L349" s="113"/>
    </row>
    <row r="350" spans="2:12">
      <c r="B350" s="112"/>
      <c r="C350" s="112"/>
      <c r="D350" s="113"/>
      <c r="E350" s="113"/>
      <c r="F350" s="113"/>
      <c r="G350" s="113"/>
      <c r="H350" s="113"/>
      <c r="I350" s="113"/>
      <c r="J350" s="113"/>
      <c r="K350" s="113"/>
      <c r="L350" s="113"/>
    </row>
    <row r="351" spans="2:12">
      <c r="B351" s="112"/>
      <c r="C351" s="112"/>
      <c r="D351" s="113"/>
      <c r="E351" s="113"/>
      <c r="F351" s="113"/>
      <c r="G351" s="113"/>
      <c r="H351" s="113"/>
      <c r="I351" s="113"/>
      <c r="J351" s="113"/>
      <c r="K351" s="113"/>
      <c r="L351" s="113"/>
    </row>
    <row r="352" spans="2:12">
      <c r="B352" s="112"/>
      <c r="C352" s="112"/>
      <c r="D352" s="113"/>
      <c r="E352" s="113"/>
      <c r="F352" s="113"/>
      <c r="G352" s="113"/>
      <c r="H352" s="113"/>
      <c r="I352" s="113"/>
      <c r="J352" s="113"/>
      <c r="K352" s="113"/>
      <c r="L352" s="113"/>
    </row>
    <row r="353" spans="2:12">
      <c r="B353" s="112"/>
      <c r="C353" s="112"/>
      <c r="D353" s="113"/>
      <c r="E353" s="113"/>
      <c r="F353" s="113"/>
      <c r="G353" s="113"/>
      <c r="H353" s="113"/>
      <c r="I353" s="113"/>
      <c r="J353" s="113"/>
      <c r="K353" s="113"/>
      <c r="L353" s="113"/>
    </row>
    <row r="354" spans="2:12">
      <c r="B354" s="112"/>
      <c r="C354" s="112"/>
      <c r="D354" s="113"/>
      <c r="E354" s="113"/>
      <c r="F354" s="113"/>
      <c r="G354" s="113"/>
      <c r="H354" s="113"/>
      <c r="I354" s="113"/>
      <c r="J354" s="113"/>
      <c r="K354" s="113"/>
      <c r="L354" s="113"/>
    </row>
    <row r="355" spans="2:12">
      <c r="B355" s="112"/>
      <c r="C355" s="112"/>
      <c r="D355" s="113"/>
      <c r="E355" s="113"/>
      <c r="F355" s="113"/>
      <c r="G355" s="113"/>
      <c r="H355" s="113"/>
      <c r="I355" s="113"/>
      <c r="J355" s="113"/>
      <c r="K355" s="113"/>
      <c r="L355" s="113"/>
    </row>
    <row r="356" spans="2:12">
      <c r="B356" s="112"/>
      <c r="C356" s="112"/>
      <c r="D356" s="113"/>
      <c r="E356" s="113"/>
      <c r="F356" s="113"/>
      <c r="G356" s="113"/>
      <c r="H356" s="113"/>
      <c r="I356" s="113"/>
      <c r="J356" s="113"/>
      <c r="K356" s="113"/>
      <c r="L356" s="113"/>
    </row>
    <row r="357" spans="2:12">
      <c r="B357" s="112"/>
      <c r="C357" s="112"/>
      <c r="D357" s="113"/>
      <c r="E357" s="113"/>
      <c r="F357" s="113"/>
      <c r="G357" s="113"/>
      <c r="H357" s="113"/>
      <c r="I357" s="113"/>
      <c r="J357" s="113"/>
      <c r="K357" s="113"/>
      <c r="L357" s="113"/>
    </row>
    <row r="358" spans="2:12">
      <c r="B358" s="112"/>
      <c r="C358" s="112"/>
      <c r="D358" s="113"/>
      <c r="E358" s="113"/>
      <c r="F358" s="113"/>
      <c r="G358" s="113"/>
      <c r="H358" s="113"/>
      <c r="I358" s="113"/>
      <c r="J358" s="113"/>
      <c r="K358" s="113"/>
      <c r="L358" s="113"/>
    </row>
    <row r="359" spans="2:12">
      <c r="B359" s="112"/>
      <c r="C359" s="112"/>
      <c r="D359" s="113"/>
      <c r="E359" s="113"/>
      <c r="F359" s="113"/>
      <c r="G359" s="113"/>
      <c r="H359" s="113"/>
      <c r="I359" s="113"/>
      <c r="J359" s="113"/>
      <c r="K359" s="113"/>
      <c r="L359" s="113"/>
    </row>
    <row r="360" spans="2:12">
      <c r="B360" s="112"/>
      <c r="C360" s="112"/>
      <c r="D360" s="113"/>
      <c r="E360" s="113"/>
      <c r="F360" s="113"/>
      <c r="G360" s="113"/>
      <c r="H360" s="113"/>
      <c r="I360" s="113"/>
      <c r="J360" s="113"/>
      <c r="K360" s="113"/>
      <c r="L360" s="113"/>
    </row>
    <row r="361" spans="2:12">
      <c r="B361" s="112"/>
      <c r="C361" s="112"/>
      <c r="D361" s="113"/>
      <c r="E361" s="113"/>
      <c r="F361" s="113"/>
      <c r="G361" s="113"/>
      <c r="H361" s="113"/>
      <c r="I361" s="113"/>
      <c r="J361" s="113"/>
      <c r="K361" s="113"/>
      <c r="L361" s="113"/>
    </row>
    <row r="362" spans="2:12">
      <c r="B362" s="112"/>
      <c r="C362" s="112"/>
      <c r="D362" s="113"/>
      <c r="E362" s="113"/>
      <c r="F362" s="113"/>
      <c r="G362" s="113"/>
      <c r="H362" s="113"/>
      <c r="I362" s="113"/>
      <c r="J362" s="113"/>
      <c r="K362" s="113"/>
      <c r="L362" s="113"/>
    </row>
    <row r="363" spans="2:12">
      <c r="B363" s="112"/>
      <c r="C363" s="112"/>
      <c r="D363" s="113"/>
      <c r="E363" s="113"/>
      <c r="F363" s="113"/>
      <c r="G363" s="113"/>
      <c r="H363" s="113"/>
      <c r="I363" s="113"/>
      <c r="J363" s="113"/>
      <c r="K363" s="113"/>
      <c r="L363" s="113"/>
    </row>
    <row r="364" spans="2:12">
      <c r="B364" s="112"/>
      <c r="C364" s="112"/>
      <c r="D364" s="113"/>
      <c r="E364" s="113"/>
      <c r="F364" s="113"/>
      <c r="G364" s="113"/>
      <c r="H364" s="113"/>
      <c r="I364" s="113"/>
      <c r="J364" s="113"/>
      <c r="K364" s="113"/>
      <c r="L364" s="113"/>
    </row>
    <row r="365" spans="2:12">
      <c r="B365" s="112"/>
      <c r="C365" s="112"/>
      <c r="D365" s="113"/>
      <c r="E365" s="113"/>
      <c r="F365" s="113"/>
      <c r="G365" s="113"/>
      <c r="H365" s="113"/>
      <c r="I365" s="113"/>
      <c r="J365" s="113"/>
      <c r="K365" s="113"/>
      <c r="L365" s="113"/>
    </row>
    <row r="366" spans="2:12">
      <c r="B366" s="112"/>
      <c r="C366" s="112"/>
      <c r="D366" s="113"/>
      <c r="E366" s="113"/>
      <c r="F366" s="113"/>
      <c r="G366" s="113"/>
      <c r="H366" s="113"/>
      <c r="I366" s="113"/>
      <c r="J366" s="113"/>
      <c r="K366" s="113"/>
      <c r="L366" s="113"/>
    </row>
    <row r="367" spans="2:12">
      <c r="B367" s="112"/>
      <c r="C367" s="112"/>
      <c r="D367" s="113"/>
      <c r="E367" s="113"/>
      <c r="F367" s="113"/>
      <c r="G367" s="113"/>
      <c r="H367" s="113"/>
      <c r="I367" s="113"/>
      <c r="J367" s="113"/>
      <c r="K367" s="113"/>
      <c r="L367" s="113"/>
    </row>
    <row r="368" spans="2:12">
      <c r="B368" s="112"/>
      <c r="C368" s="112"/>
      <c r="D368" s="113"/>
      <c r="E368" s="113"/>
      <c r="F368" s="113"/>
      <c r="G368" s="113"/>
      <c r="H368" s="113"/>
      <c r="I368" s="113"/>
      <c r="J368" s="113"/>
      <c r="K368" s="113"/>
      <c r="L368" s="113"/>
    </row>
    <row r="369" spans="2:12">
      <c r="B369" s="112"/>
      <c r="C369" s="112"/>
      <c r="D369" s="113"/>
      <c r="E369" s="113"/>
      <c r="F369" s="113"/>
      <c r="G369" s="113"/>
      <c r="H369" s="113"/>
      <c r="I369" s="113"/>
      <c r="J369" s="113"/>
      <c r="K369" s="113"/>
      <c r="L369" s="113"/>
    </row>
    <row r="370" spans="2:12">
      <c r="B370" s="112"/>
      <c r="C370" s="112"/>
      <c r="D370" s="113"/>
      <c r="E370" s="113"/>
      <c r="F370" s="113"/>
      <c r="G370" s="113"/>
      <c r="H370" s="113"/>
      <c r="I370" s="113"/>
      <c r="J370" s="113"/>
      <c r="K370" s="113"/>
      <c r="L370" s="113"/>
    </row>
    <row r="371" spans="2:12">
      <c r="B371" s="112"/>
      <c r="C371" s="112"/>
      <c r="D371" s="113"/>
      <c r="E371" s="113"/>
      <c r="F371" s="113"/>
      <c r="G371" s="113"/>
      <c r="H371" s="113"/>
      <c r="I371" s="113"/>
      <c r="J371" s="113"/>
      <c r="K371" s="113"/>
      <c r="L371" s="113"/>
    </row>
    <row r="372" spans="2:12">
      <c r="B372" s="112"/>
      <c r="C372" s="112"/>
      <c r="D372" s="113"/>
      <c r="E372" s="113"/>
      <c r="F372" s="113"/>
      <c r="G372" s="113"/>
      <c r="H372" s="113"/>
      <c r="I372" s="113"/>
      <c r="J372" s="113"/>
      <c r="K372" s="113"/>
      <c r="L372" s="113"/>
    </row>
    <row r="373" spans="2:12">
      <c r="B373" s="112"/>
      <c r="C373" s="112"/>
      <c r="D373" s="113"/>
      <c r="E373" s="113"/>
      <c r="F373" s="113"/>
      <c r="G373" s="113"/>
      <c r="H373" s="113"/>
      <c r="I373" s="113"/>
      <c r="J373" s="113"/>
      <c r="K373" s="113"/>
      <c r="L373" s="113"/>
    </row>
    <row r="374" spans="2:12">
      <c r="B374" s="112"/>
      <c r="C374" s="112"/>
      <c r="D374" s="113"/>
      <c r="E374" s="113"/>
      <c r="F374" s="113"/>
      <c r="G374" s="113"/>
      <c r="H374" s="113"/>
      <c r="I374" s="113"/>
      <c r="J374" s="113"/>
      <c r="K374" s="113"/>
      <c r="L374" s="113"/>
    </row>
    <row r="375" spans="2:12">
      <c r="B375" s="112"/>
      <c r="C375" s="112"/>
      <c r="D375" s="113"/>
      <c r="E375" s="113"/>
      <c r="F375" s="113"/>
      <c r="G375" s="113"/>
      <c r="H375" s="113"/>
      <c r="I375" s="113"/>
      <c r="J375" s="113"/>
      <c r="K375" s="113"/>
      <c r="L375" s="113"/>
    </row>
    <row r="376" spans="2:12">
      <c r="B376" s="112"/>
      <c r="C376" s="112"/>
      <c r="D376" s="113"/>
      <c r="E376" s="113"/>
      <c r="F376" s="113"/>
      <c r="G376" s="113"/>
      <c r="H376" s="113"/>
      <c r="I376" s="113"/>
      <c r="J376" s="113"/>
      <c r="K376" s="113"/>
      <c r="L376" s="113"/>
    </row>
    <row r="377" spans="2:12">
      <c r="B377" s="112"/>
      <c r="C377" s="112"/>
      <c r="D377" s="113"/>
      <c r="E377" s="113"/>
      <c r="F377" s="113"/>
      <c r="G377" s="113"/>
      <c r="H377" s="113"/>
      <c r="I377" s="113"/>
      <c r="J377" s="113"/>
      <c r="K377" s="113"/>
      <c r="L377" s="113"/>
    </row>
    <row r="378" spans="2:12">
      <c r="B378" s="112"/>
      <c r="C378" s="112"/>
      <c r="D378" s="113"/>
      <c r="E378" s="113"/>
      <c r="F378" s="113"/>
      <c r="G378" s="113"/>
      <c r="H378" s="113"/>
      <c r="I378" s="113"/>
      <c r="J378" s="113"/>
      <c r="K378" s="113"/>
      <c r="L378" s="113"/>
    </row>
    <row r="379" spans="2:12">
      <c r="B379" s="112"/>
      <c r="C379" s="112"/>
      <c r="D379" s="113"/>
      <c r="E379" s="113"/>
      <c r="F379" s="113"/>
      <c r="G379" s="113"/>
      <c r="H379" s="113"/>
      <c r="I379" s="113"/>
      <c r="J379" s="113"/>
      <c r="K379" s="113"/>
      <c r="L379" s="113"/>
    </row>
    <row r="380" spans="2:12">
      <c r="B380" s="112"/>
      <c r="C380" s="112"/>
      <c r="D380" s="113"/>
      <c r="E380" s="113"/>
      <c r="F380" s="113"/>
      <c r="G380" s="113"/>
      <c r="H380" s="113"/>
      <c r="I380" s="113"/>
      <c r="J380" s="113"/>
      <c r="K380" s="113"/>
      <c r="L380" s="113"/>
    </row>
    <row r="381" spans="2:12">
      <c r="B381" s="112"/>
      <c r="C381" s="112"/>
      <c r="D381" s="113"/>
      <c r="E381" s="113"/>
      <c r="F381" s="113"/>
      <c r="G381" s="113"/>
      <c r="H381" s="113"/>
      <c r="I381" s="113"/>
      <c r="J381" s="113"/>
      <c r="K381" s="113"/>
      <c r="L381" s="113"/>
    </row>
    <row r="382" spans="2:12">
      <c r="B382" s="112"/>
      <c r="C382" s="112"/>
      <c r="D382" s="113"/>
      <c r="E382" s="113"/>
      <c r="F382" s="113"/>
      <c r="G382" s="113"/>
      <c r="H382" s="113"/>
      <c r="I382" s="113"/>
      <c r="J382" s="113"/>
      <c r="K382" s="113"/>
      <c r="L382" s="113"/>
    </row>
    <row r="383" spans="2:12">
      <c r="B383" s="112"/>
      <c r="C383" s="112"/>
      <c r="D383" s="113"/>
      <c r="E383" s="113"/>
      <c r="F383" s="113"/>
      <c r="G383" s="113"/>
      <c r="H383" s="113"/>
      <c r="I383" s="113"/>
      <c r="J383" s="113"/>
      <c r="K383" s="113"/>
      <c r="L383" s="113"/>
    </row>
    <row r="384" spans="2:12">
      <c r="B384" s="112"/>
      <c r="C384" s="112"/>
      <c r="D384" s="113"/>
      <c r="E384" s="113"/>
      <c r="F384" s="113"/>
      <c r="G384" s="113"/>
      <c r="H384" s="113"/>
      <c r="I384" s="113"/>
      <c r="J384" s="113"/>
      <c r="K384" s="113"/>
      <c r="L384" s="113"/>
    </row>
    <row r="385" spans="2:12">
      <c r="B385" s="112"/>
      <c r="C385" s="112"/>
      <c r="D385" s="113"/>
      <c r="E385" s="113"/>
      <c r="F385" s="113"/>
      <c r="G385" s="113"/>
      <c r="H385" s="113"/>
      <c r="I385" s="113"/>
      <c r="J385" s="113"/>
      <c r="K385" s="113"/>
      <c r="L385" s="113"/>
    </row>
    <row r="386" spans="2:12">
      <c r="B386" s="112"/>
      <c r="C386" s="112"/>
      <c r="D386" s="113"/>
      <c r="E386" s="113"/>
      <c r="F386" s="113"/>
      <c r="G386" s="113"/>
      <c r="H386" s="113"/>
      <c r="I386" s="113"/>
      <c r="J386" s="113"/>
      <c r="K386" s="113"/>
      <c r="L386" s="113"/>
    </row>
    <row r="387" spans="2:12">
      <c r="B387" s="112"/>
      <c r="C387" s="112"/>
      <c r="D387" s="113"/>
      <c r="E387" s="113"/>
      <c r="F387" s="113"/>
      <c r="G387" s="113"/>
      <c r="H387" s="113"/>
      <c r="I387" s="113"/>
      <c r="J387" s="113"/>
      <c r="K387" s="113"/>
      <c r="L387" s="113"/>
    </row>
    <row r="388" spans="2:12">
      <c r="B388" s="112"/>
      <c r="C388" s="112"/>
      <c r="D388" s="113"/>
      <c r="E388" s="113"/>
      <c r="F388" s="113"/>
      <c r="G388" s="113"/>
      <c r="H388" s="113"/>
      <c r="I388" s="113"/>
      <c r="J388" s="113"/>
      <c r="K388" s="113"/>
      <c r="L388" s="113"/>
    </row>
    <row r="389" spans="2:12">
      <c r="B389" s="112"/>
      <c r="C389" s="112"/>
      <c r="D389" s="113"/>
      <c r="E389" s="113"/>
      <c r="F389" s="113"/>
      <c r="G389" s="113"/>
      <c r="H389" s="113"/>
      <c r="I389" s="113"/>
      <c r="J389" s="113"/>
      <c r="K389" s="113"/>
      <c r="L389" s="113"/>
    </row>
    <row r="390" spans="2:12">
      <c r="B390" s="112"/>
      <c r="C390" s="112"/>
      <c r="D390" s="113"/>
      <c r="E390" s="113"/>
      <c r="F390" s="113"/>
      <c r="G390" s="113"/>
      <c r="H390" s="113"/>
      <c r="I390" s="113"/>
      <c r="J390" s="113"/>
      <c r="K390" s="113"/>
      <c r="L390" s="113"/>
    </row>
    <row r="391" spans="2:12">
      <c r="B391" s="112"/>
      <c r="C391" s="112"/>
      <c r="D391" s="113"/>
      <c r="E391" s="113"/>
      <c r="F391" s="113"/>
      <c r="G391" s="113"/>
      <c r="H391" s="113"/>
      <c r="I391" s="113"/>
      <c r="J391" s="113"/>
      <c r="K391" s="113"/>
      <c r="L391" s="113"/>
    </row>
    <row r="392" spans="2:12">
      <c r="B392" s="112"/>
      <c r="C392" s="112"/>
      <c r="D392" s="113"/>
      <c r="E392" s="113"/>
      <c r="F392" s="113"/>
      <c r="G392" s="113"/>
      <c r="H392" s="113"/>
      <c r="I392" s="113"/>
      <c r="J392" s="113"/>
      <c r="K392" s="113"/>
      <c r="L392" s="113"/>
    </row>
    <row r="393" spans="2:12">
      <c r="B393" s="112"/>
      <c r="C393" s="112"/>
      <c r="D393" s="113"/>
      <c r="E393" s="113"/>
      <c r="F393" s="113"/>
      <c r="G393" s="113"/>
      <c r="H393" s="113"/>
      <c r="I393" s="113"/>
      <c r="J393" s="113"/>
      <c r="K393" s="113"/>
      <c r="L393" s="113"/>
    </row>
    <row r="394" spans="2:12">
      <c r="B394" s="112"/>
      <c r="C394" s="112"/>
      <c r="D394" s="113"/>
      <c r="E394" s="113"/>
      <c r="F394" s="113"/>
      <c r="G394" s="113"/>
      <c r="H394" s="113"/>
      <c r="I394" s="113"/>
      <c r="J394" s="113"/>
      <c r="K394" s="113"/>
      <c r="L394" s="113"/>
    </row>
    <row r="395" spans="2:12">
      <c r="B395" s="112"/>
      <c r="C395" s="112"/>
      <c r="D395" s="113"/>
      <c r="E395" s="113"/>
      <c r="F395" s="113"/>
      <c r="G395" s="113"/>
      <c r="H395" s="113"/>
      <c r="I395" s="113"/>
      <c r="J395" s="113"/>
      <c r="K395" s="113"/>
      <c r="L395" s="113"/>
    </row>
    <row r="396" spans="2:12">
      <c r="B396" s="112"/>
      <c r="C396" s="112"/>
      <c r="D396" s="113"/>
      <c r="E396" s="113"/>
      <c r="F396" s="113"/>
      <c r="G396" s="113"/>
      <c r="H396" s="113"/>
      <c r="I396" s="113"/>
      <c r="J396" s="113"/>
      <c r="K396" s="113"/>
      <c r="L396" s="113"/>
    </row>
    <row r="397" spans="2:12">
      <c r="B397" s="112"/>
      <c r="C397" s="112"/>
      <c r="D397" s="113"/>
      <c r="E397" s="113"/>
      <c r="F397" s="113"/>
      <c r="G397" s="113"/>
      <c r="H397" s="113"/>
      <c r="I397" s="113"/>
      <c r="J397" s="113"/>
      <c r="K397" s="113"/>
      <c r="L397" s="113"/>
    </row>
    <row r="398" spans="2:12">
      <c r="B398" s="112"/>
      <c r="C398" s="112"/>
      <c r="D398" s="113"/>
      <c r="E398" s="113"/>
      <c r="F398" s="113"/>
      <c r="G398" s="113"/>
      <c r="H398" s="113"/>
      <c r="I398" s="113"/>
      <c r="J398" s="113"/>
      <c r="K398" s="113"/>
      <c r="L398" s="113"/>
    </row>
    <row r="399" spans="2:12">
      <c r="B399" s="112"/>
      <c r="C399" s="112"/>
      <c r="D399" s="113"/>
      <c r="E399" s="113"/>
      <c r="F399" s="113"/>
      <c r="G399" s="113"/>
      <c r="H399" s="113"/>
      <c r="I399" s="113"/>
      <c r="J399" s="113"/>
      <c r="K399" s="113"/>
      <c r="L399" s="113"/>
    </row>
    <row r="400" spans="2:12">
      <c r="B400" s="112"/>
      <c r="C400" s="112"/>
      <c r="D400" s="113"/>
      <c r="E400" s="113"/>
      <c r="F400" s="113"/>
      <c r="G400" s="113"/>
      <c r="H400" s="113"/>
      <c r="I400" s="113"/>
      <c r="J400" s="113"/>
      <c r="K400" s="113"/>
      <c r="L400" s="113"/>
    </row>
    <row r="401" spans="2:12">
      <c r="B401" s="112"/>
      <c r="C401" s="112"/>
      <c r="D401" s="113"/>
      <c r="E401" s="113"/>
      <c r="F401" s="113"/>
      <c r="G401" s="113"/>
      <c r="H401" s="113"/>
      <c r="I401" s="113"/>
      <c r="J401" s="113"/>
      <c r="K401" s="113"/>
      <c r="L401" s="113"/>
    </row>
    <row r="402" spans="2:12">
      <c r="B402" s="112"/>
      <c r="C402" s="112"/>
      <c r="D402" s="113"/>
      <c r="E402" s="113"/>
      <c r="F402" s="113"/>
      <c r="G402" s="113"/>
      <c r="H402" s="113"/>
      <c r="I402" s="113"/>
      <c r="J402" s="113"/>
      <c r="K402" s="113"/>
      <c r="L402" s="113"/>
    </row>
    <row r="403" spans="2:12">
      <c r="B403" s="112"/>
      <c r="C403" s="112"/>
      <c r="D403" s="113"/>
      <c r="E403" s="113"/>
      <c r="F403" s="113"/>
      <c r="G403" s="113"/>
      <c r="H403" s="113"/>
      <c r="I403" s="113"/>
      <c r="J403" s="113"/>
      <c r="K403" s="113"/>
      <c r="L403" s="113"/>
    </row>
    <row r="404" spans="2:12">
      <c r="B404" s="112"/>
      <c r="C404" s="112"/>
      <c r="D404" s="113"/>
      <c r="E404" s="113"/>
      <c r="F404" s="113"/>
      <c r="G404" s="113"/>
      <c r="H404" s="113"/>
      <c r="I404" s="113"/>
      <c r="J404" s="113"/>
      <c r="K404" s="113"/>
      <c r="L404" s="113"/>
    </row>
    <row r="405" spans="2:12">
      <c r="B405" s="112"/>
      <c r="C405" s="112"/>
      <c r="D405" s="113"/>
      <c r="E405" s="113"/>
      <c r="F405" s="113"/>
      <c r="G405" s="113"/>
      <c r="H405" s="113"/>
      <c r="I405" s="113"/>
      <c r="J405" s="113"/>
      <c r="K405" s="113"/>
      <c r="L405" s="113"/>
    </row>
    <row r="406" spans="2:12">
      <c r="B406" s="112"/>
      <c r="C406" s="112"/>
      <c r="D406" s="113"/>
      <c r="E406" s="113"/>
      <c r="F406" s="113"/>
      <c r="G406" s="113"/>
      <c r="H406" s="113"/>
      <c r="I406" s="113"/>
      <c r="J406" s="113"/>
      <c r="K406" s="113"/>
      <c r="L406" s="113"/>
    </row>
    <row r="407" spans="2:12">
      <c r="B407" s="112"/>
      <c r="C407" s="112"/>
      <c r="D407" s="113"/>
      <c r="E407" s="113"/>
      <c r="F407" s="113"/>
      <c r="G407" s="113"/>
      <c r="H407" s="113"/>
      <c r="I407" s="113"/>
      <c r="J407" s="113"/>
      <c r="K407" s="113"/>
      <c r="L407" s="113"/>
    </row>
    <row r="408" spans="2:12">
      <c r="B408" s="112"/>
      <c r="C408" s="112"/>
      <c r="D408" s="113"/>
      <c r="E408" s="113"/>
      <c r="F408" s="113"/>
      <c r="G408" s="113"/>
      <c r="H408" s="113"/>
      <c r="I408" s="113"/>
      <c r="J408" s="113"/>
      <c r="K408" s="113"/>
      <c r="L408" s="113"/>
    </row>
    <row r="409" spans="2:12">
      <c r="B409" s="112"/>
      <c r="C409" s="112"/>
      <c r="D409" s="113"/>
      <c r="E409" s="113"/>
      <c r="F409" s="113"/>
      <c r="G409" s="113"/>
      <c r="H409" s="113"/>
      <c r="I409" s="113"/>
      <c r="J409" s="113"/>
      <c r="K409" s="113"/>
      <c r="L409" s="113"/>
    </row>
    <row r="410" spans="2:12">
      <c r="B410" s="112"/>
      <c r="C410" s="112"/>
      <c r="D410" s="113"/>
      <c r="E410" s="113"/>
      <c r="F410" s="113"/>
      <c r="G410" s="113"/>
      <c r="H410" s="113"/>
      <c r="I410" s="113"/>
      <c r="J410" s="113"/>
      <c r="K410" s="113"/>
      <c r="L410" s="113"/>
    </row>
    <row r="411" spans="2:12">
      <c r="B411" s="112"/>
      <c r="C411" s="112"/>
      <c r="D411" s="113"/>
      <c r="E411" s="113"/>
      <c r="F411" s="113"/>
      <c r="G411" s="113"/>
      <c r="H411" s="113"/>
      <c r="I411" s="113"/>
      <c r="J411" s="113"/>
      <c r="K411" s="113"/>
      <c r="L411" s="113"/>
    </row>
    <row r="412" spans="2:12">
      <c r="B412" s="112"/>
      <c r="C412" s="112"/>
      <c r="D412" s="113"/>
      <c r="E412" s="113"/>
      <c r="F412" s="113"/>
      <c r="G412" s="113"/>
      <c r="H412" s="113"/>
      <c r="I412" s="113"/>
      <c r="J412" s="113"/>
      <c r="K412" s="113"/>
      <c r="L412" s="113"/>
    </row>
    <row r="413" spans="2:12">
      <c r="B413" s="112"/>
      <c r="C413" s="112"/>
      <c r="D413" s="113"/>
      <c r="E413" s="113"/>
      <c r="F413" s="113"/>
      <c r="G413" s="113"/>
      <c r="H413" s="113"/>
      <c r="I413" s="113"/>
      <c r="J413" s="113"/>
      <c r="K413" s="113"/>
      <c r="L413" s="113"/>
    </row>
    <row r="414" spans="2:12">
      <c r="B414" s="112"/>
      <c r="C414" s="112"/>
      <c r="D414" s="113"/>
      <c r="E414" s="113"/>
      <c r="F414" s="113"/>
      <c r="G414" s="113"/>
      <c r="H414" s="113"/>
      <c r="I414" s="113"/>
      <c r="J414" s="113"/>
      <c r="K414" s="113"/>
      <c r="L414" s="113"/>
    </row>
    <row r="415" spans="2:12">
      <c r="B415" s="112"/>
      <c r="C415" s="112"/>
      <c r="D415" s="113"/>
      <c r="E415" s="113"/>
      <c r="F415" s="113"/>
      <c r="G415" s="113"/>
      <c r="H415" s="113"/>
      <c r="I415" s="113"/>
      <c r="J415" s="113"/>
      <c r="K415" s="113"/>
      <c r="L415" s="113"/>
    </row>
    <row r="416" spans="2:12">
      <c r="B416" s="112"/>
      <c r="C416" s="112"/>
      <c r="D416" s="113"/>
      <c r="E416" s="113"/>
      <c r="F416" s="113"/>
      <c r="G416" s="113"/>
      <c r="H416" s="113"/>
      <c r="I416" s="113"/>
      <c r="J416" s="113"/>
      <c r="K416" s="113"/>
      <c r="L416" s="113"/>
    </row>
    <row r="417" spans="2:12">
      <c r="B417" s="112"/>
      <c r="C417" s="112"/>
      <c r="D417" s="113"/>
      <c r="E417" s="113"/>
      <c r="F417" s="113"/>
      <c r="G417" s="113"/>
      <c r="H417" s="113"/>
      <c r="I417" s="113"/>
      <c r="J417" s="113"/>
      <c r="K417" s="113"/>
      <c r="L417" s="113"/>
    </row>
    <row r="418" spans="2:12">
      <c r="B418" s="112"/>
      <c r="C418" s="112"/>
      <c r="D418" s="113"/>
      <c r="E418" s="113"/>
      <c r="F418" s="113"/>
      <c r="G418" s="113"/>
      <c r="H418" s="113"/>
      <c r="I418" s="113"/>
      <c r="J418" s="113"/>
      <c r="K418" s="113"/>
      <c r="L418" s="113"/>
    </row>
    <row r="419" spans="2:12">
      <c r="B419" s="112"/>
      <c r="C419" s="112"/>
      <c r="D419" s="113"/>
      <c r="E419" s="113"/>
      <c r="F419" s="113"/>
      <c r="G419" s="113"/>
      <c r="H419" s="113"/>
      <c r="I419" s="113"/>
      <c r="J419" s="113"/>
      <c r="K419" s="113"/>
      <c r="L419" s="113"/>
    </row>
    <row r="420" spans="2:12">
      <c r="B420" s="112"/>
      <c r="C420" s="112"/>
      <c r="D420" s="113"/>
      <c r="E420" s="113"/>
      <c r="F420" s="113"/>
      <c r="G420" s="113"/>
      <c r="H420" s="113"/>
      <c r="I420" s="113"/>
      <c r="J420" s="113"/>
      <c r="K420" s="113"/>
      <c r="L420" s="113"/>
    </row>
    <row r="421" spans="2:12">
      <c r="B421" s="112"/>
      <c r="C421" s="112"/>
      <c r="D421" s="113"/>
      <c r="E421" s="113"/>
      <c r="F421" s="113"/>
      <c r="G421" s="113"/>
      <c r="H421" s="113"/>
      <c r="I421" s="113"/>
      <c r="J421" s="113"/>
      <c r="K421" s="113"/>
      <c r="L421" s="113"/>
    </row>
    <row r="422" spans="2:12">
      <c r="B422" s="112"/>
      <c r="C422" s="112"/>
      <c r="D422" s="113"/>
      <c r="E422" s="113"/>
      <c r="F422" s="113"/>
      <c r="G422" s="113"/>
      <c r="H422" s="113"/>
      <c r="I422" s="113"/>
      <c r="J422" s="113"/>
      <c r="K422" s="113"/>
      <c r="L422" s="113"/>
    </row>
    <row r="423" spans="2:12">
      <c r="B423" s="112"/>
      <c r="C423" s="112"/>
      <c r="D423" s="113"/>
      <c r="E423" s="113"/>
      <c r="F423" s="113"/>
      <c r="G423" s="113"/>
      <c r="H423" s="113"/>
      <c r="I423" s="113"/>
      <c r="J423" s="113"/>
      <c r="K423" s="113"/>
      <c r="L423" s="113"/>
    </row>
    <row r="424" spans="2:12">
      <c r="B424" s="112"/>
      <c r="C424" s="112"/>
      <c r="D424" s="113"/>
      <c r="E424" s="113"/>
      <c r="F424" s="113"/>
      <c r="G424" s="113"/>
      <c r="H424" s="113"/>
      <c r="I424" s="113"/>
      <c r="J424" s="113"/>
      <c r="K424" s="113"/>
      <c r="L424" s="113"/>
    </row>
    <row r="425" spans="2:12">
      <c r="B425" s="112"/>
      <c r="C425" s="112"/>
      <c r="D425" s="113"/>
      <c r="E425" s="113"/>
      <c r="F425" s="113"/>
      <c r="G425" s="113"/>
      <c r="H425" s="113"/>
      <c r="I425" s="113"/>
      <c r="J425" s="113"/>
      <c r="K425" s="113"/>
      <c r="L425" s="113"/>
    </row>
    <row r="426" spans="2:12">
      <c r="B426" s="112"/>
      <c r="C426" s="112"/>
      <c r="D426" s="113"/>
      <c r="E426" s="113"/>
      <c r="F426" s="113"/>
      <c r="G426" s="113"/>
      <c r="H426" s="113"/>
      <c r="I426" s="113"/>
      <c r="J426" s="113"/>
      <c r="K426" s="113"/>
      <c r="L426" s="113"/>
    </row>
    <row r="427" spans="2:12">
      <c r="B427" s="112"/>
      <c r="C427" s="112"/>
      <c r="D427" s="113"/>
      <c r="E427" s="113"/>
      <c r="F427" s="113"/>
      <c r="G427" s="113"/>
      <c r="H427" s="113"/>
      <c r="I427" s="113"/>
      <c r="J427" s="113"/>
      <c r="K427" s="113"/>
      <c r="L427" s="113"/>
    </row>
    <row r="428" spans="2:12">
      <c r="B428" s="112"/>
      <c r="C428" s="112"/>
      <c r="D428" s="113"/>
      <c r="E428" s="113"/>
      <c r="F428" s="113"/>
      <c r="G428" s="113"/>
      <c r="H428" s="113"/>
      <c r="I428" s="113"/>
      <c r="J428" s="113"/>
      <c r="K428" s="113"/>
      <c r="L428" s="113"/>
    </row>
    <row r="429" spans="2:12">
      <c r="B429" s="112"/>
      <c r="C429" s="112"/>
      <c r="D429" s="113"/>
      <c r="E429" s="113"/>
      <c r="F429" s="113"/>
      <c r="G429" s="113"/>
      <c r="H429" s="113"/>
      <c r="I429" s="113"/>
      <c r="J429" s="113"/>
      <c r="K429" s="113"/>
      <c r="L429" s="113"/>
    </row>
    <row r="430" spans="2:12">
      <c r="B430" s="112"/>
      <c r="C430" s="112"/>
      <c r="D430" s="113"/>
      <c r="E430" s="113"/>
      <c r="F430" s="113"/>
      <c r="G430" s="113"/>
      <c r="H430" s="113"/>
      <c r="I430" s="113"/>
      <c r="J430" s="113"/>
      <c r="K430" s="113"/>
      <c r="L430" s="113"/>
    </row>
    <row r="431" spans="2:12">
      <c r="B431" s="112"/>
      <c r="C431" s="112"/>
      <c r="D431" s="113"/>
      <c r="E431" s="113"/>
      <c r="F431" s="113"/>
      <c r="G431" s="113"/>
      <c r="H431" s="113"/>
      <c r="I431" s="113"/>
      <c r="J431" s="113"/>
      <c r="K431" s="113"/>
      <c r="L431" s="113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A1:A1048576 B1:B17 C5:C1048576 B19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C070A1-B1B4-443C-95AE-F1F3DD5ABB3F}">
  <ds:schemaRefs>
    <ds:schemaRef ds:uri="http://schemas.microsoft.com/sharepoint/v3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a46656d4-8850-49b3-aebd-68bd05f7f43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2017-05-01T10:11:51Z</cp:lastPrinted>
  <dcterms:created xsi:type="dcterms:W3CDTF">2005-07-19T07:39:38Z</dcterms:created>
  <dcterms:modified xsi:type="dcterms:W3CDTF">2020-12-02T14:59:50Z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