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calcChain.xml><?xml version="1.0" encoding="utf-8"?>
<calcChain xmlns="http://schemas.openxmlformats.org/spreadsheetml/2006/main">
  <c r="C43" i="27" l="1"/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11" i="2"/>
  <c r="J34" i="2"/>
  <c r="J29" i="2"/>
  <c r="J27" i="2"/>
  <c r="J24" i="2"/>
  <c r="J22" i="2"/>
  <c r="J17" i="2"/>
  <c r="J13" i="2"/>
  <c r="J12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2" i="27"/>
  <c r="C11" i="27" l="1"/>
  <c r="C43" i="1" s="1"/>
  <c r="D43" i="1" s="1"/>
  <c r="J11" i="2"/>
  <c r="K32" i="2" l="1"/>
  <c r="K30" i="2"/>
  <c r="K25" i="2"/>
  <c r="K20" i="2"/>
  <c r="K18" i="2"/>
  <c r="K31" i="2"/>
  <c r="K26" i="2"/>
  <c r="K21" i="2"/>
  <c r="K19" i="2"/>
  <c r="K48" i="2"/>
  <c r="K44" i="2"/>
  <c r="K40" i="2"/>
  <c r="K34" i="2"/>
  <c r="K22" i="2"/>
  <c r="K49" i="2"/>
  <c r="K47" i="2"/>
  <c r="K45" i="2"/>
  <c r="K43" i="2"/>
  <c r="K41" i="2"/>
  <c r="K39" i="2"/>
  <c r="K37" i="2"/>
  <c r="K35" i="2"/>
  <c r="K28" i="2"/>
  <c r="K23" i="2"/>
  <c r="K16" i="2"/>
  <c r="K14" i="2"/>
  <c r="K11" i="2"/>
  <c r="K33" i="2"/>
  <c r="K46" i="2"/>
  <c r="K42" i="2"/>
  <c r="K38" i="2"/>
  <c r="K36" i="2"/>
  <c r="K27" i="2"/>
  <c r="K15" i="2"/>
  <c r="K13" i="2"/>
  <c r="K17" i="2"/>
  <c r="K29" i="2"/>
  <c r="K12" i="2"/>
  <c r="K24" i="2"/>
</calcChain>
</file>

<file path=xl/sharedStrings.xml><?xml version="1.0" encoding="utf-8"?>
<sst xmlns="http://schemas.openxmlformats.org/spreadsheetml/2006/main" count="13133" uniqueCount="3696">
  <si>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</si>
  <si>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</si>
  <si>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</si>
  <si>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</si>
  <si>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</si>
  <si>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</si>
  <si>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</si>
  <si>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</si>
  <si>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</si>
  <si>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</si>
  <si>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</si>
  <si>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</si>
  <si>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</si>
  <si>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</si>
  <si>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</si>
  <si>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</si>
  <si>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</si>
  <si>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</si>
  <si>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</si>
  <si>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</si>
  <si>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</si>
  <si>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</si>
  <si>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</si>
  <si>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</si>
  <si>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</si>
  <si>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</si>
  <si>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</si>
  <si>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</si>
  <si>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</si>
  <si>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</si>
  <si>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</si>
  <si>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</si>
  <si>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</si>
  <si>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</si>
  <si>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</si>
  <si>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</si>
  <si>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</si>
  <si>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</si>
  <si>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</si>
  <si>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</si>
  <si>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</si>
  <si>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</si>
  <si>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</si>
  <si>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</si>
  <si>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</si>
  <si>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</si>
  <si>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</si>
  <si>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</si>
  <si>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</si>
  <si>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</si>
  <si>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</si>
  <si>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</si>
  <si>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</si>
  <si>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</si>
  <si>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</si>
  <si>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</si>
  <si>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</si>
  <si>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</si>
  <si>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</si>
  <si>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</si>
  <si>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</si>
  <si>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</si>
  <si>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</si>
  <si>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</si>
  <si>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</si>
  <si>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</si>
  <si>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</si>
  <si>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</si>
  <si>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</si>
  <si>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</si>
  <si>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</si>
  <si>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</si>
  <si>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</si>
  <si>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</si>
  <si>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</si>
  <si>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</si>
  <si>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</si>
  <si>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</si>
  <si>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</si>
  <si>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</si>
  <si>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</si>
  <si>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</si>
  <si>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</si>
  <si>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</si>
  <si>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</si>
  <si>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</si>
  <si>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</si>
  <si>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</si>
  <si>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</si>
  <si>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</si>
  <si>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</si>
  <si>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</si>
  <si>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</si>
  <si>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</si>
  <si>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</si>
  <si>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</si>
  <si>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</si>
  <si>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</si>
  <si>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</si>
  <si>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</si>
  <si>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</si>
  <si>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</si>
  <si>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</si>
  <si>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</si>
  <si>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</si>
  <si>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</si>
  <si>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</si>
  <si>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</si>
  <si>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</si>
  <si>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</si>
  <si>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</si>
  <si>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</si>
  <si>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</si>
  <si>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</si>
  <si>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</si>
  <si>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</si>
  <si>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</si>
  <si>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</si>
  <si>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</si>
  <si>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</si>
  <si>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</si>
  <si>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</si>
  <si>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</si>
  <si>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</si>
  <si>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</si>
  <si>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</si>
  <si>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</si>
  <si>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</si>
  <si>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</si>
  <si>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</si>
  <si>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</si>
  <si>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</si>
  <si>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</si>
  <si>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</si>
  <si>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</si>
  <si>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</si>
  <si>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</si>
  <si>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</si>
  <si>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</si>
  <si>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</si>
  <si>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</si>
  <si>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</si>
  <si>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</si>
  <si>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</si>
  <si>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</si>
  <si>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</si>
  <si>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</si>
  <si>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</si>
  <si>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</si>
  <si>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</si>
  <si>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</si>
  <si>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</si>
  <si>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</si>
  <si>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</si>
  <si>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</si>
  <si>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</si>
  <si>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</si>
  <si>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</si>
  <si>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</si>
  <si>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</si>
  <si>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</si>
  <si>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</si>
  <si>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</si>
  <si>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</si>
  <si>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</si>
  <si>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</si>
  <si>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</si>
  <si>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</si>
  <si>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</si>
  <si>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</si>
  <si>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</si>
  <si>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</si>
  <si>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</si>
  <si>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</si>
  <si>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</si>
  <si>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</si>
  <si>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</si>
  <si>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</si>
  <si>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</si>
  <si>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</si>
  <si>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</si>
  <si>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</si>
  <si>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</si>
  <si>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</si>
  <si>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</si>
  <si>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</si>
  <si>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</si>
  <si>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</si>
  <si>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</si>
  <si>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</si>
  <si>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</si>
  <si>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</si>
  <si>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</si>
  <si>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</si>
  <si>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</si>
  <si>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</si>
  <si>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</si>
  <si>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744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</si>
  <si>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</si>
  <si>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</si>
  <si>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</si>
  <si>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</si>
  <si>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</si>
  <si>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</si>
  <si>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</si>
  <si>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</si>
  <si>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</si>
  <si>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</si>
  <si>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</si>
  <si>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</si>
  <si>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</si>
  <si>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</si>
  <si>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</si>
  <si>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</si>
  <si>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</si>
  <si>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</si>
  <si>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</si>
  <si>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</si>
  <si>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</si>
  <si>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</si>
  <si>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Moodys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</si>
  <si>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</si>
  <si>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</si>
  <si>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</si>
  <si>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</si>
  <si>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</si>
  <si>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80031- 12- בנק הפועלים</t>
  </si>
  <si>
    <t>80031- 10- לאומי</t>
  </si>
  <si>
    <t>200010- 12- בנק הפועלים</t>
  </si>
  <si>
    <t>200005- 10- לאומי</t>
  </si>
  <si>
    <t>70002- 12- בנק הפועלים</t>
  </si>
  <si>
    <t>70002- 26- יובנק בע"מ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</si>
  <si>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</si>
  <si>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</si>
  <si>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</si>
  <si>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</si>
  <si>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</si>
  <si>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</si>
  <si>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</si>
  <si>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</si>
  <si>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</si>
  <si>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</si>
  <si>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</si>
  <si>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</si>
  <si>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</si>
  <si>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</si>
  <si>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30/09/20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</si>
  <si>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</si>
  <si>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</si>
  <si>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</si>
  <si>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</si>
  <si>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</si>
  <si>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</si>
  <si>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</si>
  <si>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</si>
  <si>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</si>
  <si>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</si>
  <si>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</si>
  <si>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</si>
  <si>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</si>
  <si>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</si>
  <si>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</si>
  <si>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</si>
  <si>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</si>
  <si>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</si>
  <si>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</si>
  <si>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</si>
  <si>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</si>
  <si>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</si>
  <si>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 811- בנק ישראל- מק"מ</t>
  </si>
  <si>
    <t>8210817</t>
  </si>
  <si>
    <t>מ.ק.מ. 1020- בנק ישראל- מק"מ</t>
  </si>
  <si>
    <t>8201022</t>
  </si>
  <si>
    <t>מלווה קצר מועד 111- בנק ישראל- מק"מ</t>
  </si>
  <si>
    <t>8210114</t>
  </si>
  <si>
    <t>מלווה קצר מועד 1110- בנק ישראל- מק"מ</t>
  </si>
  <si>
    <t>8201113</t>
  </si>
  <si>
    <t>מלווה קצר מועד 1210- בנק ישראל- מק"מ</t>
  </si>
  <si>
    <t>8201212</t>
  </si>
  <si>
    <t>מלווה קצר מועד 211- בנק ישראל- מק"מ</t>
  </si>
  <si>
    <t>8210213</t>
  </si>
  <si>
    <t>מלווה קצר מועד 911- בנק ישראל- מק"מ</t>
  </si>
  <si>
    <t>8210916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</si>
  <si>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</si>
  <si>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</si>
  <si>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</si>
  <si>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</si>
  <si>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</si>
  <si>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</si>
  <si>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</si>
  <si>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</si>
  <si>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</si>
  <si>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</si>
  <si>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</si>
  <si>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</si>
  <si>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</si>
  <si>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</si>
  <si>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</si>
  <si>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</si>
  <si>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</si>
  <si>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</si>
  <si>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</si>
  <si>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</si>
  <si>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</si>
  <si>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</si>
  <si>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</si>
  <si>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</si>
  <si>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</si>
  <si>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</si>
  <si>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</si>
  <si>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</si>
  <si>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</si>
  <si>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</si>
  <si>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</si>
  <si>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05/37- שחר</t>
  </si>
  <si>
    <t>1166180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</si>
  <si>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</si>
  <si>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</si>
  <si>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</si>
  <si>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</si>
  <si>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</si>
  <si>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</si>
  <si>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</si>
  <si>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</si>
  <si>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ISRAEL 3.8 05/60- מדינת ישראל</t>
  </si>
  <si>
    <t>XS2167193015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</si>
  <si>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</si>
  <si>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</si>
  <si>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</si>
  <si>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</si>
  <si>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</si>
  <si>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</si>
  <si>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</si>
  <si>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</si>
  <si>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</si>
  <si>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</si>
  <si>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</si>
  <si>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</si>
  <si>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</si>
  <si>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</si>
  <si>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</si>
  <si>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</si>
  <si>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</si>
  <si>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</si>
  <si>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</si>
  <si>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</si>
  <si>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</si>
  <si>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</si>
  <si>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</si>
  <si>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</si>
  <si>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</si>
  <si>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</si>
  <si>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</si>
  <si>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</si>
  <si>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</si>
  <si>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</si>
  <si>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</si>
  <si>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</si>
  <si>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</si>
  <si>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</si>
  <si>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</si>
  <si>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</si>
  <si>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</si>
  <si>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</si>
  <si>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</si>
  <si>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</si>
  <si>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</si>
  <si>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</si>
  <si>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</si>
  <si>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</si>
  <si>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</si>
  <si>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</si>
  <si>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</si>
  <si>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</si>
  <si>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</si>
  <si>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</si>
  <si>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</si>
  <si>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</si>
  <si>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</si>
  <si>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</si>
  <si>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</si>
  <si>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</si>
  <si>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</si>
  <si>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</si>
  <si>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</si>
  <si>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</si>
  <si>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</si>
  <si>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Aa1.il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</si>
  <si>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</si>
  <si>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</si>
  <si>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</si>
  <si>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</si>
  <si>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</si>
  <si>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</si>
  <si>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</si>
  <si>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</si>
  <si>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</si>
  <si>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</si>
  <si>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</si>
  <si>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</si>
  <si>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</si>
  <si>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</si>
  <si>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</si>
  <si>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</si>
  <si>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</si>
  <si>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</si>
  <si>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</si>
  <si>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</si>
  <si>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</si>
  <si>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</si>
  <si>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</si>
  <si>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</si>
  <si>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</si>
  <si>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</si>
  <si>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</si>
  <si>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</si>
  <si>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</si>
  <si>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</si>
  <si>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</si>
  <si>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</si>
  <si>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</si>
  <si>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</si>
  <si>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</si>
  <si>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</si>
  <si>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</si>
  <si>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</si>
  <si>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</si>
  <si>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</si>
  <si>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</si>
  <si>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</si>
  <si>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</si>
  <si>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</si>
  <si>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</si>
  <si>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</si>
  <si>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</si>
  <si>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</si>
  <si>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</si>
  <si>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</si>
  <si>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</si>
  <si>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</si>
  <si>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</si>
  <si>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</si>
  <si>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</si>
  <si>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</si>
  <si>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</si>
  <si>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</si>
  <si>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</si>
  <si>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Aa2.il</t>
  </si>
  <si>
    <t>אמות אגח ג- אמות השקעות בע"מ</t>
  </si>
  <si>
    <t>1117357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</si>
  <si>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</si>
  <si>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</si>
  <si>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</si>
  <si>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</si>
  <si>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</si>
  <si>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</si>
  <si>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</si>
  <si>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</si>
  <si>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</si>
  <si>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</si>
  <si>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</si>
  <si>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</si>
  <si>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</si>
  <si>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</si>
  <si>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</si>
  <si>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</si>
  <si>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</si>
  <si>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</si>
  <si>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</si>
  <si>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</si>
  <si>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</si>
  <si>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</si>
  <si>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</si>
  <si>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</si>
  <si>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</si>
  <si>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</si>
  <si>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</si>
  <si>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</si>
  <si>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</si>
  <si>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</si>
  <si>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</si>
  <si>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</si>
  <si>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</si>
  <si>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</si>
  <si>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</si>
  <si>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</si>
  <si>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</si>
  <si>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</si>
  <si>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</si>
  <si>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</si>
  <si>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</si>
  <si>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</si>
  <si>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</si>
  <si>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</si>
  <si>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</si>
  <si>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</si>
  <si>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</si>
  <si>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</si>
  <si>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</si>
  <si>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</si>
  <si>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</si>
  <si>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</si>
  <si>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</si>
  <si>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</si>
  <si>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</si>
  <si>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</si>
  <si>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</si>
  <si>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</si>
  <si>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</si>
  <si>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</si>
  <si>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</si>
  <si>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</si>
  <si>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</si>
  <si>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</si>
  <si>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</si>
  <si>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</si>
  <si>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</si>
  <si>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</si>
  <si>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</si>
  <si>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</si>
  <si>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</si>
  <si>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</si>
  <si>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</si>
  <si>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</si>
  <si>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 ח- ביג מרכזי קניות (2004) בע"מ</t>
  </si>
  <si>
    <t>1138924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</si>
  <si>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</si>
  <si>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</si>
  <si>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</si>
  <si>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</si>
  <si>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</si>
  <si>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</si>
  <si>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</si>
  <si>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</si>
  <si>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</si>
  <si>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</si>
  <si>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</si>
  <si>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</si>
  <si>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</si>
  <si>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</si>
  <si>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</si>
  <si>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</si>
  <si>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</si>
  <si>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</si>
  <si>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</si>
  <si>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</si>
  <si>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</si>
  <si>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</si>
  <si>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</si>
  <si>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</si>
  <si>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</si>
  <si>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</si>
  <si>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</si>
  <si>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</si>
  <si>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</si>
  <si>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</si>
  <si>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</si>
  <si>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</si>
  <si>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</si>
  <si>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</si>
  <si>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</si>
  <si>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</si>
  <si>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</si>
  <si>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</si>
  <si>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</si>
  <si>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</si>
  <si>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</si>
  <si>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</si>
  <si>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</si>
  <si>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</si>
  <si>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</si>
  <si>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</si>
  <si>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</si>
  <si>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</si>
  <si>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</si>
  <si>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</si>
  <si>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</si>
  <si>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</si>
  <si>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</si>
  <si>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</si>
  <si>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</si>
  <si>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</si>
  <si>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</si>
  <si>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</si>
  <si>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</si>
  <si>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</si>
  <si>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</si>
  <si>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</si>
  <si>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</si>
  <si>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</si>
  <si>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</si>
  <si>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</si>
  <si>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</si>
  <si>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</si>
  <si>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</si>
  <si>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</si>
  <si>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</si>
  <si>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</si>
  <si>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</si>
  <si>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</si>
  <si>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</si>
  <si>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</si>
  <si>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</si>
  <si>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פניקס הון אגח ה- הפניקס גיוסי הון (2009) בע"מ</t>
  </si>
  <si>
    <t>1135417</t>
  </si>
  <si>
    <t>514290345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</si>
  <si>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</si>
  <si>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</si>
  <si>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</si>
  <si>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</si>
  <si>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</si>
  <si>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</si>
  <si>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</si>
  <si>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</si>
  <si>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</si>
  <si>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</si>
  <si>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</si>
  <si>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</si>
  <si>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</si>
  <si>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</si>
  <si>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*אזורים אגח 9- אזורים-חברה להשקעות בפתוח ובבנין בע"מ</t>
  </si>
  <si>
    <t>7150337</t>
  </si>
  <si>
    <t>520025990</t>
  </si>
  <si>
    <t>בנייה</t>
  </si>
  <si>
    <t>A2.il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</si>
  <si>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</si>
  <si>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</si>
  <si>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</si>
  <si>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</si>
  <si>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</si>
  <si>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</si>
  <si>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</si>
  <si>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</si>
  <si>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</si>
  <si>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</si>
  <si>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</si>
  <si>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</si>
  <si>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נדל"ן מניב בחו"ל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</si>
  <si>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</si>
  <si>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</si>
  <si>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</si>
  <si>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</si>
  <si>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</si>
  <si>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</si>
  <si>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</si>
  <si>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</si>
  <si>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</si>
  <si>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</si>
  <si>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</si>
  <si>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</si>
  <si>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</si>
  <si>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</si>
  <si>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</si>
  <si>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</si>
  <si>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</si>
  <si>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</si>
  <si>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</si>
  <si>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</si>
  <si>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</si>
  <si>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</si>
  <si>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</si>
  <si>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</si>
  <si>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</si>
  <si>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</si>
  <si>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</si>
  <si>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</si>
  <si>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</si>
  <si>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</si>
  <si>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</si>
  <si>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</si>
  <si>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</si>
  <si>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</si>
  <si>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השקעה ואחזקות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</si>
  <si>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</si>
  <si>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</si>
  <si>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</si>
  <si>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</si>
  <si>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</si>
  <si>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</si>
  <si>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</si>
  <si>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</si>
  <si>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</si>
  <si>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</si>
  <si>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</si>
  <si>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</si>
  <si>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</si>
  <si>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</si>
  <si>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</si>
  <si>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</si>
  <si>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</si>
  <si>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</si>
  <si>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</si>
  <si>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</si>
  <si>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</si>
  <si>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</si>
  <si>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</si>
  <si>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</si>
  <si>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</si>
  <si>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</si>
  <si>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</si>
  <si>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</si>
  <si>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</si>
  <si>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</si>
  <si>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</si>
  <si>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</si>
  <si>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</si>
  <si>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</si>
  <si>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</si>
  <si>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</si>
  <si>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</si>
  <si>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</si>
  <si>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</si>
  <si>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</si>
  <si>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</si>
  <si>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</si>
  <si>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</si>
  <si>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</si>
  <si>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</si>
  <si>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</si>
  <si>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</si>
  <si>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</si>
  <si>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</si>
  <si>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</si>
  <si>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</si>
  <si>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</si>
  <si>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</si>
  <si>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</si>
  <si>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</si>
  <si>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</si>
  <si>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</si>
  <si>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</si>
  <si>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</si>
  <si>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</si>
  <si>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</si>
  <si>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</si>
  <si>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</si>
  <si>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</si>
  <si>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</si>
  <si>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</si>
  <si>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</si>
  <si>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</si>
  <si>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</si>
  <si>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</si>
  <si>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</si>
  <si>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</si>
  <si>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</si>
  <si>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</si>
  <si>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</si>
  <si>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</si>
  <si>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</si>
  <si>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</si>
  <si>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</si>
  <si>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</si>
  <si>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</si>
  <si>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</si>
  <si>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</si>
  <si>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</si>
  <si>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</si>
  <si>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</si>
  <si>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</si>
  <si>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</si>
  <si>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</si>
  <si>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</si>
  <si>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</si>
  <si>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</si>
  <si>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</si>
  <si>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ilA+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</si>
  <si>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</si>
  <si>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</si>
  <si>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</si>
  <si>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</si>
  <si>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</si>
  <si>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</si>
  <si>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דמרי אגח ט- י.ח.דמרי בניה ופיתוח בע"מ</t>
  </si>
  <si>
    <t>1168368</t>
  </si>
  <si>
    <t>511399388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</si>
  <si>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</si>
  <si>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</si>
  <si>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</si>
  <si>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</si>
  <si>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</si>
  <si>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</si>
  <si>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</si>
  <si>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</si>
  <si>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</si>
  <si>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</si>
  <si>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</si>
  <si>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</si>
  <si>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</si>
  <si>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</si>
  <si>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</si>
  <si>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</si>
  <si>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</si>
  <si>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</si>
  <si>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</si>
  <si>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</si>
  <si>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</si>
  <si>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</si>
  <si>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</si>
  <si>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</si>
  <si>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</si>
  <si>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</si>
  <si>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</si>
  <si>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</si>
  <si>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</si>
  <si>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</si>
  <si>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</si>
  <si>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</si>
  <si>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</si>
  <si>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</si>
  <si>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</si>
  <si>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</si>
  <si>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</si>
  <si>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</si>
  <si>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</si>
  <si>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</si>
  <si>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</si>
  <si>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</si>
  <si>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</si>
  <si>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</si>
  <si>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</si>
  <si>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</si>
  <si>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</si>
  <si>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</si>
  <si>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</si>
  <si>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</si>
  <si>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פתאל אירו אגח ד- פתאל נכסים(אירופה)בע"מ</t>
  </si>
  <si>
    <t>1168038</t>
  </si>
  <si>
    <t>515328250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</si>
  <si>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</si>
  <si>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</si>
  <si>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</si>
  <si>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</si>
  <si>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</si>
  <si>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*או פי סי  אגח א- או.פי.סי. אנרגיה בע"מ</t>
  </si>
  <si>
    <t>1141589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</si>
  <si>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</si>
  <si>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</si>
  <si>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</si>
  <si>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</si>
  <si>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</si>
  <si>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</si>
  <si>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</si>
  <si>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</si>
  <si>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</si>
  <si>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</si>
  <si>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</si>
  <si>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</si>
  <si>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</si>
  <si>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</si>
  <si>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</si>
  <si>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</si>
  <si>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</si>
  <si>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אול-יר אג"ח סדרה ג- אול-יר  הולדינגס לימיטד</t>
  </si>
  <si>
    <t>1140136</t>
  </si>
  <si>
    <t>1841580</t>
  </si>
  <si>
    <t>Baa1.il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</si>
  <si>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</si>
  <si>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</si>
  <si>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</si>
  <si>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</si>
  <si>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</si>
  <si>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</si>
  <si>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</si>
  <si>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</si>
  <si>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</si>
  <si>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</si>
  <si>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</si>
  <si>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</si>
  <si>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</si>
  <si>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</si>
  <si>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</si>
  <si>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</si>
  <si>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</si>
  <si>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</si>
  <si>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</si>
  <si>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</si>
  <si>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</si>
  <si>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</si>
  <si>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</si>
  <si>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</si>
  <si>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</si>
  <si>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</si>
  <si>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</si>
  <si>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</si>
  <si>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</si>
  <si>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</si>
  <si>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</si>
  <si>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</si>
  <si>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</si>
  <si>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</si>
  <si>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</si>
  <si>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</si>
  <si>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</si>
  <si>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</si>
  <si>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</si>
  <si>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</si>
  <si>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SERVICE CORP 3.375 2030- COMMUNICATION SERVICE SELECT</t>
  </si>
  <si>
    <t>US817565CF96</t>
  </si>
  <si>
    <t>27871</t>
  </si>
  <si>
    <t>Commercial &amp; Professional Services</t>
  </si>
  <si>
    <t>AA+</t>
  </si>
  <si>
    <t>CYBERARK SOFT 11/15/24- Cyberark Software Ltd</t>
  </si>
  <si>
    <t>US23248VAA35</t>
  </si>
  <si>
    <t>2296</t>
  </si>
  <si>
    <t>Software &amp; Services</t>
  </si>
  <si>
    <t>A+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</si>
  <si>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</si>
  <si>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</si>
  <si>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</si>
  <si>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</si>
  <si>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</si>
  <si>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</si>
  <si>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</si>
  <si>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</si>
  <si>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</si>
  <si>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</si>
  <si>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</si>
  <si>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</si>
  <si>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</si>
  <si>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</si>
  <si>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</si>
  <si>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</si>
  <si>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</si>
  <si>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</si>
  <si>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</si>
  <si>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</si>
  <si>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</si>
  <si>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</si>
  <si>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</si>
  <si>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</si>
  <si>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</si>
  <si>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</si>
  <si>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</si>
  <si>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</si>
  <si>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</si>
  <si>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</si>
  <si>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</si>
  <si>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</si>
  <si>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</si>
  <si>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</si>
  <si>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</si>
  <si>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</si>
  <si>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</si>
  <si>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</si>
  <si>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</si>
  <si>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</si>
  <si>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</si>
  <si>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ilBBB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</si>
  <si>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</si>
  <si>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</si>
  <si>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</si>
  <si>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</si>
  <si>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</si>
  <si>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</si>
  <si>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</si>
  <si>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</si>
  <si>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</si>
  <si>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</si>
  <si>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</si>
  <si>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</si>
  <si>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</si>
  <si>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</si>
  <si>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ASHTEAD CAPITAL 4.25 11/29-11/27- MOLSON COORS BREWING</t>
  </si>
  <si>
    <t>US60871RAH30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</si>
  <si>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</si>
  <si>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</si>
  <si>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</si>
  <si>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</si>
  <si>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</si>
  <si>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</si>
  <si>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</si>
  <si>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</si>
  <si>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</si>
  <si>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</si>
  <si>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</si>
  <si>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</si>
  <si>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</si>
  <si>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</si>
  <si>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</si>
  <si>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</si>
  <si>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</si>
  <si>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</si>
  <si>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</si>
  <si>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</si>
  <si>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</si>
  <si>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</si>
  <si>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</si>
  <si>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</si>
  <si>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</si>
  <si>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</si>
  <si>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</si>
  <si>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</si>
  <si>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</si>
  <si>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</si>
  <si>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</si>
  <si>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</si>
  <si>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</si>
  <si>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</si>
  <si>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</si>
  <si>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</si>
  <si>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</si>
  <si>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</si>
  <si>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</si>
  <si>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</si>
  <si>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</si>
  <si>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</si>
  <si>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</si>
  <si>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</si>
  <si>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</si>
  <si>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</si>
  <si>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</si>
  <si>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</si>
  <si>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</si>
  <si>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</si>
  <si>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</si>
  <si>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</si>
  <si>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</si>
  <si>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</si>
  <si>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</si>
  <si>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</si>
  <si>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</si>
  <si>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</si>
  <si>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</si>
  <si>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</si>
  <si>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</si>
  <si>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</si>
  <si>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</si>
  <si>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</si>
  <si>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</si>
  <si>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</si>
  <si>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</si>
  <si>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</si>
  <si>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</si>
  <si>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</si>
  <si>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</si>
  <si>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</si>
  <si>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</si>
  <si>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</si>
  <si>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</si>
  <si>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</si>
  <si>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</si>
  <si>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</si>
  <si>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</si>
  <si>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</si>
  <si>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</si>
  <si>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</si>
  <si>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US156700BC99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</si>
  <si>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</si>
  <si>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</si>
  <si>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</si>
  <si>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</si>
  <si>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</si>
  <si>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</si>
  <si>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</si>
  <si>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</si>
  <si>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</si>
  <si>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</si>
  <si>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</si>
  <si>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</si>
  <si>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</si>
  <si>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</si>
  <si>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</si>
  <si>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</si>
  <si>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</si>
  <si>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</si>
  <si>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</si>
  <si>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</si>
  <si>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</si>
  <si>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</si>
  <si>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</si>
  <si>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</si>
  <si>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</si>
  <si>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</si>
  <si>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</si>
  <si>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</si>
  <si>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</si>
  <si>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</si>
  <si>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</si>
  <si>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</si>
  <si>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</si>
  <si>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</si>
  <si>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</si>
  <si>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</si>
  <si>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</si>
  <si>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</si>
  <si>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</si>
  <si>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</si>
  <si>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</si>
  <si>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</si>
  <si>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</si>
  <si>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</si>
  <si>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</si>
  <si>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</si>
  <si>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</si>
  <si>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</si>
  <si>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</si>
  <si>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10037</t>
  </si>
  <si>
    <t>AT&amp;T 3.65 09/59- AT&amp;T INC</t>
  </si>
  <si>
    <t>US00206RME98</t>
  </si>
  <si>
    <t>AVGO 4.75 04/15/29- AVGO</t>
  </si>
  <si>
    <t>US11135FAB76</t>
  </si>
  <si>
    <t>27925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</si>
  <si>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</si>
  <si>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</si>
  <si>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</si>
  <si>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</si>
  <si>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</si>
  <si>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</si>
  <si>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</si>
  <si>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</si>
  <si>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</si>
  <si>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</si>
  <si>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</si>
  <si>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</si>
  <si>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03/30-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</si>
  <si>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</si>
  <si>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</si>
  <si>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</si>
  <si>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</si>
  <si>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</si>
  <si>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</si>
  <si>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</si>
  <si>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</si>
  <si>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</si>
  <si>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</si>
  <si>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</si>
  <si>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DELL 6.2 07/30- DELL INC</t>
  </si>
  <si>
    <t>US25272KAK97</t>
  </si>
  <si>
    <t>DENTSPLY SIRONA 3.25 06/30- DENTSPLY SIRONA INC</t>
  </si>
  <si>
    <t>US24906PAA75</t>
  </si>
  <si>
    <t>28199</t>
  </si>
  <si>
    <t>Electricite De France 3.375- Electricite DE France SA</t>
  </si>
  <si>
    <t>FR0013534336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</si>
  <si>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</si>
  <si>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</si>
  <si>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</si>
  <si>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</si>
  <si>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</si>
  <si>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</si>
  <si>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</si>
  <si>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</si>
  <si>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</si>
  <si>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</si>
  <si>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</si>
  <si>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</si>
  <si>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</si>
  <si>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</si>
  <si>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</si>
  <si>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</si>
  <si>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</si>
  <si>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</si>
  <si>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</si>
  <si>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</si>
  <si>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</si>
  <si>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HEWLETT-PACKARD 3.4 06/30- HP ENTERPRISE CO</t>
  </si>
  <si>
    <t>US40434LAC90</t>
  </si>
  <si>
    <t>27120</t>
  </si>
  <si>
    <t>JBL 3 01/31- JABIL</t>
  </si>
  <si>
    <t>US466313AK92</t>
  </si>
  <si>
    <t>28237</t>
  </si>
  <si>
    <t>KEURIG DR PEPPER 3.8 05/2050- KEURIG DR PEPPER</t>
  </si>
  <si>
    <t>US49271VAJ98</t>
  </si>
  <si>
    <t>28184</t>
  </si>
  <si>
    <t>LOWES 5.125 04/50- Lowe's Companies Inc</t>
  </si>
  <si>
    <t>US548661DW49</t>
  </si>
  <si>
    <t>12376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</si>
  <si>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</si>
  <si>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</si>
  <si>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</si>
  <si>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</si>
  <si>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</si>
  <si>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</si>
  <si>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Hotels Restaurants &amp; Leisure</t>
  </si>
  <si>
    <t>McDonald`s 4.2 04/50- MCDONALD'S CORP</t>
  </si>
  <si>
    <t>US58013MFR07</t>
  </si>
  <si>
    <t>10742</t>
  </si>
  <si>
    <t>NAB 3.933 08/2034-08/29- NATIONAL AUSTRALIA</t>
  </si>
  <si>
    <t>USG6S94TAB96</t>
  </si>
  <si>
    <t>10298</t>
  </si>
  <si>
    <t>NICEIT 0 09/25- נייס מערכות בע"מ</t>
  </si>
  <si>
    <t>US653656AA68</t>
  </si>
  <si>
    <t>520036872</t>
  </si>
  <si>
    <t>NXP SEMICON 3.4 05/30- NXP SEMICONDUCTORS NV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</si>
  <si>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</si>
  <si>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</si>
  <si>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</si>
  <si>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</si>
  <si>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</si>
  <si>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</si>
  <si>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</si>
  <si>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</si>
  <si>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</si>
  <si>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 BANK OF CANADA</t>
  </si>
  <si>
    <t>US78081BAF04</t>
  </si>
  <si>
    <t>10364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</si>
  <si>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</si>
  <si>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</si>
  <si>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</si>
  <si>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</si>
  <si>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</si>
  <si>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</si>
  <si>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</si>
  <si>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STARBUCKS 3.5 11/50- Starbucks Corporation</t>
  </si>
  <si>
    <t>US855244BA67</t>
  </si>
  <si>
    <t>12407</t>
  </si>
  <si>
    <t>TEXTRON 2.45 03/31- TEXTRON</t>
  </si>
  <si>
    <t>US883203CC32</t>
  </si>
  <si>
    <t>28252</t>
  </si>
  <si>
    <t>UNITED RENTALS 3.875 02/31- UNITED RENTALS NORTH AM</t>
  </si>
  <si>
    <t>US911363AM11</t>
  </si>
  <si>
    <t>VERISK ANALYTICS 3.625 5/50- VeriSign inc</t>
  </si>
  <si>
    <t>US92345YAG17</t>
  </si>
  <si>
    <t>WALGREEN 4.1 04/2050- Walgreen Co</t>
  </si>
  <si>
    <t>US931427AT57</t>
  </si>
  <si>
    <t>11035</t>
  </si>
  <si>
    <t>Walt Disney 3.8 05/60- WALT DISNEY CO</t>
  </si>
  <si>
    <t>US254687GA88</t>
  </si>
  <si>
    <t>27082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</si>
  <si>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</si>
  <si>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</si>
  <si>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</si>
  <si>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</si>
  <si>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</si>
  <si>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</si>
  <si>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</si>
  <si>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</si>
  <si>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</si>
  <si>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</si>
  <si>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</si>
  <si>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</si>
  <si>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</si>
  <si>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</si>
  <si>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</si>
  <si>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</si>
  <si>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</si>
  <si>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</si>
  <si>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</si>
  <si>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</si>
  <si>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</si>
  <si>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</si>
  <si>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</si>
  <si>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</si>
  <si>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</si>
  <si>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</si>
  <si>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</si>
  <si>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</si>
  <si>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</si>
  <si>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</si>
  <si>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</si>
  <si>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</si>
  <si>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</si>
  <si>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</si>
  <si>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</si>
  <si>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</si>
  <si>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</si>
  <si>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</si>
  <si>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</si>
  <si>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</si>
  <si>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</si>
  <si>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</si>
  <si>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</si>
  <si>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</si>
  <si>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</si>
  <si>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</si>
  <si>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</si>
  <si>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</si>
  <si>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</si>
  <si>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</si>
  <si>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</si>
  <si>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</si>
  <si>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</si>
  <si>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</si>
  <si>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</si>
  <si>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</si>
  <si>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</si>
  <si>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</si>
  <si>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</si>
  <si>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</si>
  <si>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</si>
  <si>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</si>
  <si>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</si>
  <si>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</si>
  <si>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</si>
  <si>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</si>
  <si>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</si>
  <si>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</si>
  <si>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</si>
  <si>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</si>
  <si>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</si>
  <si>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</si>
  <si>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</si>
  <si>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*אנרג'יקס- אנרג'יקס אנרגיות מתחדשות בע"מ</t>
  </si>
  <si>
    <t>1123355</t>
  </si>
  <si>
    <t>513901371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</si>
  <si>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</si>
  <si>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</si>
  <si>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</si>
  <si>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</si>
  <si>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</si>
  <si>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</si>
  <si>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</si>
  <si>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</si>
  <si>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</si>
  <si>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</si>
  <si>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</si>
  <si>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</si>
  <si>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</si>
  <si>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</si>
  <si>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</si>
  <si>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</si>
  <si>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</si>
  <si>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</si>
  <si>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</si>
  <si>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</si>
  <si>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</si>
  <si>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</si>
  <si>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</si>
  <si>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</si>
  <si>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</si>
  <si>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</si>
  <si>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</si>
  <si>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</si>
  <si>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</si>
  <si>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</si>
  <si>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</si>
  <si>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</si>
  <si>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</si>
  <si>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</si>
  <si>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</si>
  <si>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</si>
  <si>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</si>
  <si>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</si>
  <si>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</si>
  <si>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</si>
  <si>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</si>
  <si>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</si>
  <si>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</si>
  <si>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</si>
  <si>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</si>
  <si>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</si>
  <si>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</si>
  <si>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</si>
  <si>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</si>
  <si>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</si>
  <si>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</si>
  <si>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</si>
  <si>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</si>
  <si>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</si>
  <si>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</si>
  <si>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</si>
  <si>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</si>
  <si>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</si>
  <si>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</si>
  <si>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</si>
  <si>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</si>
  <si>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</si>
  <si>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</si>
  <si>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</si>
  <si>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</si>
  <si>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</si>
  <si>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</si>
  <si>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</si>
  <si>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</si>
  <si>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</si>
  <si>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</si>
  <si>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</si>
  <si>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</si>
  <si>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</si>
  <si>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</si>
  <si>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</si>
  <si>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</si>
  <si>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</si>
  <si>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</si>
  <si>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</si>
  <si>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</si>
  <si>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</si>
  <si>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</si>
  <si>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</si>
  <si>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</si>
  <si>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</si>
  <si>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</si>
  <si>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</si>
  <si>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</si>
  <si>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</si>
  <si>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</si>
  <si>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</si>
  <si>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</si>
  <si>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</si>
  <si>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</si>
  <si>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</si>
  <si>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</si>
  <si>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</si>
  <si>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</si>
  <si>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</si>
  <si>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</si>
  <si>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</si>
  <si>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</si>
  <si>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</si>
  <si>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</si>
  <si>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</si>
  <si>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</si>
  <si>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</si>
  <si>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</si>
  <si>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</si>
  <si>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</si>
  <si>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</si>
  <si>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</si>
  <si>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</si>
  <si>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</si>
  <si>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</si>
  <si>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</si>
  <si>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</si>
  <si>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</si>
  <si>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</si>
  <si>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</si>
  <si>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</si>
  <si>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</si>
  <si>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</si>
  <si>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</si>
  <si>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</si>
  <si>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</si>
  <si>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</si>
  <si>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</si>
  <si>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</si>
  <si>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</si>
  <si>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</si>
  <si>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</si>
  <si>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</si>
  <si>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</si>
  <si>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FERROVIAL SA-RTS- Ferrovial SA</t>
  </si>
  <si>
    <t>ES06189009F1</t>
  </si>
  <si>
    <t>12740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</si>
  <si>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</si>
  <si>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</si>
  <si>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</si>
  <si>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</si>
  <si>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</si>
  <si>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</si>
  <si>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השאלות - פקטיבי- מסלקת הבורסה</t>
  </si>
  <si>
    <t>7466</t>
  </si>
  <si>
    <t>27084</t>
  </si>
  <si>
    <t>*ג'נריישן קפיטל- ג'נריישן קפיטל בע"מ</t>
  </si>
  <si>
    <t>1156926</t>
  </si>
  <si>
    <t>515846558</t>
  </si>
  <si>
    <t>*סולגרין - פרוקוגניה (ישראל) בע"מ</t>
  </si>
  <si>
    <t>1102235</t>
  </si>
  <si>
    <t>512882747</t>
  </si>
  <si>
    <t>פלאזה סנטר- פלאזה סנטרס</t>
  </si>
  <si>
    <t>1109917</t>
  </si>
  <si>
    <t>33248324</t>
  </si>
  <si>
    <t>ריט אזורים ליווינג- ריט אזורים - ה.פ ליווינג בע"מ</t>
  </si>
  <si>
    <t>1162775</t>
  </si>
  <si>
    <t>516117181</t>
  </si>
  <si>
    <t>אמיליה פיתוח- אמיליה פיתוח (מ.עו.פ) בע"מ</t>
  </si>
  <si>
    <t>589010</t>
  </si>
  <si>
    <t>520014846</t>
  </si>
  <si>
    <t>*מספנות ישראל- תעשיות מספנות ישראל בע"מ</t>
  </si>
  <si>
    <t>1168533</t>
  </si>
  <si>
    <t>516084753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</si>
  <si>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</si>
  <si>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</si>
  <si>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</si>
  <si>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</si>
  <si>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</si>
  <si>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</si>
  <si>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</si>
  <si>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</si>
  <si>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</si>
  <si>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</si>
  <si>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</si>
  <si>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</si>
  <si>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</si>
  <si>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</si>
  <si>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</si>
  <si>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</si>
  <si>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</si>
  <si>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</si>
  <si>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</si>
  <si>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</si>
  <si>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</si>
  <si>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</si>
  <si>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</si>
  <si>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</si>
  <si>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</si>
  <si>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</si>
  <si>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</si>
  <si>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</si>
  <si>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</si>
  <si>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</si>
  <si>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</si>
  <si>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</si>
  <si>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</si>
  <si>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</si>
  <si>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</si>
  <si>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</si>
  <si>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</si>
  <si>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</si>
  <si>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</si>
  <si>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</si>
  <si>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</si>
  <si>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</si>
  <si>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</si>
  <si>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</si>
  <si>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</si>
  <si>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</si>
  <si>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</si>
  <si>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מקס סטוק- מקס סטוק בע"מ</t>
  </si>
  <si>
    <t>1168558</t>
  </si>
  <si>
    <t>513618967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</si>
  <si>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</si>
  <si>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</si>
  <si>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</si>
  <si>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</si>
  <si>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</si>
  <si>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</si>
  <si>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</si>
  <si>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</si>
  <si>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</si>
  <si>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</si>
  <si>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</si>
  <si>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</si>
  <si>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</si>
  <si>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</si>
  <si>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</si>
  <si>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</si>
  <si>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</si>
  <si>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</si>
  <si>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</si>
  <si>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</si>
  <si>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*לוינשטין- משולם לוינשטין הנדסה וקבלנות בע"מ</t>
  </si>
  <si>
    <t>573014</t>
  </si>
  <si>
    <t>520033424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</si>
  <si>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</si>
  <si>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</si>
  <si>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</si>
  <si>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</si>
  <si>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</si>
  <si>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</si>
  <si>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</si>
  <si>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</si>
  <si>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</si>
  <si>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</si>
  <si>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</si>
  <si>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</si>
  <si>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</si>
  <si>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</si>
  <si>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</si>
  <si>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</si>
  <si>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</si>
  <si>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</si>
  <si>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</si>
  <si>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</si>
  <si>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</si>
  <si>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</si>
  <si>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</si>
  <si>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</si>
  <si>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</si>
  <si>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</si>
  <si>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</si>
  <si>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</si>
  <si>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</si>
  <si>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</si>
  <si>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JPM GREATER CHINA-C- JPMORGAN CHASE</t>
  </si>
  <si>
    <t>LU0129484258</t>
  </si>
  <si>
    <t>27487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</si>
  <si>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</si>
  <si>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</si>
  <si>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</si>
  <si>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</si>
  <si>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</si>
  <si>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</si>
  <si>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</si>
  <si>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</si>
  <si>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</si>
  <si>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ארוגן פארמה בעמ</t>
  </si>
  <si>
    <t>IL0011407140</t>
  </si>
  <si>
    <t>2313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</si>
  <si>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</si>
  <si>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</si>
  <si>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</si>
  <si>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</si>
  <si>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</si>
  <si>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</si>
  <si>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</si>
  <si>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</si>
  <si>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</si>
  <si>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</si>
  <si>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</si>
  <si>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</si>
  <si>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</si>
  <si>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</si>
  <si>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</si>
  <si>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</si>
  <si>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</si>
  <si>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</si>
  <si>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</si>
  <si>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</si>
  <si>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</si>
  <si>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</si>
  <si>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</si>
  <si>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TUFIN SOFTWARE TECHNOLOGIES- TUFIN SOFTWARE TECHNOLOGIES</t>
  </si>
  <si>
    <t>IL0011571556</t>
  </si>
  <si>
    <t>513627398</t>
  </si>
  <si>
    <t>VARONIS SYSTEMS- VARONIS SYSTEMS INC</t>
  </si>
  <si>
    <t>US9222801022</t>
  </si>
  <si>
    <t>27743</t>
  </si>
  <si>
    <t>WIX.COM LTD- WIX ltd</t>
  </si>
  <si>
    <t>IL0011301780</t>
  </si>
  <si>
    <t>12913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</si>
  <si>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</si>
  <si>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</si>
  <si>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</si>
  <si>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</si>
  <si>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</si>
  <si>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</si>
  <si>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</si>
  <si>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</si>
  <si>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</si>
  <si>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</si>
  <si>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</si>
  <si>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</si>
  <si>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</si>
  <si>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</si>
  <si>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</si>
  <si>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</si>
  <si>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</si>
  <si>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</si>
  <si>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</si>
  <si>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</si>
  <si>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</si>
  <si>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</si>
  <si>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</si>
  <si>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Bayerische Motoren Werke (bmw- BMW</t>
  </si>
  <si>
    <t>DE0005190003</t>
  </si>
  <si>
    <t>10052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</si>
  <si>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</si>
  <si>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</si>
  <si>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</si>
  <si>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</si>
  <si>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</si>
  <si>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</si>
  <si>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</si>
  <si>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</si>
  <si>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</si>
  <si>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</si>
  <si>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</si>
  <si>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</si>
  <si>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</si>
  <si>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</si>
  <si>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</si>
  <si>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</si>
  <si>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</si>
  <si>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</si>
  <si>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</si>
  <si>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</si>
  <si>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</si>
  <si>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</si>
  <si>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</si>
  <si>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</si>
  <si>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</si>
  <si>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COMPAGNIE DE SAINT-G- Companhia de</t>
  </si>
  <si>
    <t>FR0000125007</t>
  </si>
  <si>
    <t>10091</t>
  </si>
  <si>
    <t>EIFFAGE- EIFFAGE</t>
  </si>
  <si>
    <t>FR0000130452</t>
  </si>
  <si>
    <t>27267</t>
  </si>
  <si>
    <t>MOSAIC CO/THE- MOSAIC CO</t>
  </si>
  <si>
    <t>US61945C1036</t>
  </si>
  <si>
    <t>10850</t>
  </si>
  <si>
    <t>SIEMENS REGISTERD- SIEMENS</t>
  </si>
  <si>
    <t>de0007236101</t>
  </si>
  <si>
    <t>10385</t>
  </si>
  <si>
    <t>UNITED RENTALS INC- United Rentals Inc</t>
  </si>
  <si>
    <t>US9113631090</t>
  </si>
  <si>
    <t>27338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</si>
  <si>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</si>
  <si>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</si>
  <si>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</si>
  <si>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</si>
  <si>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</si>
  <si>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</si>
  <si>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</si>
  <si>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12351</t>
  </si>
  <si>
    <t>HASBRO- HASBRO</t>
  </si>
  <si>
    <t>US4180561072</t>
  </si>
  <si>
    <t>28253</t>
  </si>
  <si>
    <t>HILTON WORLDWIDE HOLDINGS- Hilton Worldwide Holdings</t>
  </si>
  <si>
    <t>12931</t>
  </si>
  <si>
    <t>LENNAR CORP-A- LENNAR CORP</t>
  </si>
  <si>
    <t>US5260571048</t>
  </si>
  <si>
    <t>10258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</si>
  <si>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</si>
  <si>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</si>
  <si>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</si>
  <si>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</si>
  <si>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</si>
  <si>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</si>
  <si>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</si>
  <si>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12553</t>
  </si>
  <si>
    <t>RALPH LAUREN C- Ralph Lauren Corporation</t>
  </si>
  <si>
    <t>VF CORP- VF</t>
  </si>
  <si>
    <t>US9182041080</t>
  </si>
  <si>
    <t>28186</t>
  </si>
  <si>
    <t>DISNEY COMPANY- Walt Disney Company</t>
  </si>
  <si>
    <t>US2546871060</t>
  </si>
  <si>
    <t>10586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</si>
  <si>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</si>
  <si>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</si>
  <si>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</si>
  <si>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</si>
  <si>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</si>
  <si>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</si>
  <si>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MSCI- Hsbc Msci</t>
  </si>
  <si>
    <t>US55354G1004</t>
  </si>
  <si>
    <t>28148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</si>
  <si>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</si>
  <si>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</si>
  <si>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</si>
  <si>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</si>
  <si>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</si>
  <si>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</si>
  <si>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LYXOR EURSTX600 Auto&amp;Parts- LYXOR ETF</t>
  </si>
  <si>
    <t>LU1834983394</t>
  </si>
  <si>
    <t>10267</t>
  </si>
  <si>
    <t>MORGAN STANLEY- MORGAN STANLEY</t>
  </si>
  <si>
    <t>US6174464486</t>
  </si>
  <si>
    <t>10289</t>
  </si>
  <si>
    <t>LEMONADE- NASDAQ 100</t>
  </si>
  <si>
    <t>US52567D1072</t>
  </si>
  <si>
    <t>10297</t>
  </si>
  <si>
    <t>NASDAQ INC- NASDAQ 100</t>
  </si>
  <si>
    <t>US6311031081</t>
  </si>
  <si>
    <t>NOMURA ETF- Nomura asset management</t>
  </si>
  <si>
    <t>JP3027630007</t>
  </si>
  <si>
    <t>20081</t>
  </si>
  <si>
    <t>OWL ROCK CAPITAL CORP- OWL ROCK CAPITAL CORP</t>
  </si>
  <si>
    <t>US69121K1043</t>
  </si>
  <si>
    <t>PEUGEOT SA- PEUGEOT</t>
  </si>
  <si>
    <t>28258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</si>
  <si>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</si>
  <si>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</si>
  <si>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</si>
  <si>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</si>
  <si>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</si>
  <si>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</si>
  <si>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אנרג'יאן פי אל סי (דואלי)</t>
  </si>
  <si>
    <t>GB00BG12Y042</t>
  </si>
  <si>
    <t>ISE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</si>
  <si>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</si>
  <si>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</si>
  <si>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</si>
  <si>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</si>
  <si>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</si>
  <si>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</si>
  <si>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</si>
  <si>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</si>
  <si>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</si>
  <si>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</si>
  <si>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</si>
  <si>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</si>
  <si>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13058</t>
  </si>
  <si>
    <t>INTERCONTINENTAL HOTELS- Intercontinental exchange inc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</si>
  <si>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</si>
  <si>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</si>
  <si>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</si>
  <si>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</si>
  <si>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</si>
  <si>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</si>
  <si>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</si>
  <si>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</si>
  <si>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</si>
  <si>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</si>
  <si>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</si>
  <si>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</si>
  <si>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</si>
  <si>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</si>
  <si>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</si>
  <si>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</si>
  <si>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</si>
  <si>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</si>
  <si>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</si>
  <si>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</si>
  <si>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</si>
  <si>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</si>
  <si>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SOL-GEL TECHNOL- SOL GEL TECHNOLOGIES</t>
  </si>
  <si>
    <t>IL0011417206</t>
  </si>
  <si>
    <t>28034</t>
  </si>
  <si>
    <t>AMERICAN CAMPUS COMMUNITIES- AMERICAN CAMPUS COMMUNITIES</t>
  </si>
  <si>
    <t>US0248351001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</si>
  <si>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</si>
  <si>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</si>
  <si>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</si>
  <si>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</si>
  <si>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</si>
  <si>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</si>
  <si>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</si>
  <si>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</si>
  <si>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</si>
  <si>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EQUINIX- Equinix Inc</t>
  </si>
  <si>
    <t>US29444U7000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</si>
  <si>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</si>
  <si>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</si>
  <si>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</si>
  <si>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</si>
  <si>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</si>
  <si>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</si>
  <si>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</si>
  <si>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</si>
  <si>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</si>
  <si>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</si>
  <si>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</si>
  <si>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</si>
  <si>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</si>
  <si>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</si>
  <si>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</si>
  <si>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</si>
  <si>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</si>
  <si>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</si>
  <si>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</si>
  <si>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</si>
  <si>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</si>
  <si>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</si>
  <si>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LOWES COS INC- Lowe's Companies Inc</t>
  </si>
  <si>
    <t>US5486611073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</si>
  <si>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</si>
  <si>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</si>
  <si>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</si>
  <si>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</si>
  <si>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</si>
  <si>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</si>
  <si>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</si>
  <si>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</si>
  <si>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</si>
  <si>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</si>
  <si>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</si>
  <si>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</si>
  <si>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</si>
  <si>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</si>
  <si>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</si>
  <si>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</si>
  <si>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</si>
  <si>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</si>
  <si>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</si>
  <si>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</si>
  <si>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</si>
  <si>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</si>
  <si>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</si>
  <si>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</si>
  <si>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</si>
  <si>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</si>
  <si>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</si>
  <si>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</si>
  <si>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</si>
  <si>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</si>
  <si>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Amadeus IT Group SA- AMADEUS IT GROUP</t>
  </si>
  <si>
    <t>ES0109067019</t>
  </si>
  <si>
    <t>28183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</si>
  <si>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</si>
  <si>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</si>
  <si>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</si>
  <si>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</si>
  <si>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</si>
  <si>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</si>
  <si>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</si>
  <si>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</si>
  <si>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</si>
  <si>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</si>
  <si>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</si>
  <si>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</si>
  <si>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</si>
  <si>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</si>
  <si>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Paypal Holdings- Paypal Holdings inc</t>
  </si>
  <si>
    <t>US70450Y1038</t>
  </si>
  <si>
    <t>12898</t>
  </si>
  <si>
    <t>TENCENT HOLDINGS LTD- Tencent holdings ltd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</si>
  <si>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</si>
  <si>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</si>
  <si>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</si>
  <si>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</si>
  <si>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</si>
  <si>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</si>
  <si>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</si>
  <si>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</si>
  <si>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</si>
  <si>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</si>
  <si>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</si>
  <si>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</si>
  <si>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</si>
  <si>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</si>
  <si>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</si>
  <si>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</si>
  <si>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</si>
  <si>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</si>
  <si>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</si>
  <si>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</si>
  <si>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</si>
  <si>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</si>
  <si>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</si>
  <si>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</si>
  <si>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</si>
  <si>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</si>
  <si>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</si>
  <si>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</si>
  <si>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</si>
  <si>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</si>
  <si>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</si>
  <si>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</si>
  <si>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</si>
  <si>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</si>
  <si>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</si>
  <si>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</si>
  <si>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</si>
  <si>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</si>
  <si>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</si>
  <si>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</si>
  <si>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</si>
  <si>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</si>
  <si>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</si>
  <si>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</si>
  <si>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</si>
  <si>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</si>
  <si>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</si>
  <si>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</si>
  <si>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</si>
  <si>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</si>
  <si>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</si>
  <si>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</si>
  <si>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</si>
  <si>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</si>
  <si>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</si>
  <si>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</si>
  <si>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</si>
  <si>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</si>
  <si>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</si>
  <si>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</si>
  <si>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</si>
  <si>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</si>
  <si>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</si>
  <si>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</si>
  <si>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</si>
  <si>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</si>
  <si>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</si>
  <si>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</si>
  <si>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</si>
  <si>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</si>
  <si>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</si>
  <si>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</si>
  <si>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</si>
  <si>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</si>
  <si>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</si>
  <si>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</si>
  <si>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</si>
  <si>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</si>
  <si>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</si>
  <si>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</si>
  <si>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</si>
  <si>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</si>
  <si>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</si>
  <si>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</si>
  <si>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AMUNDI ETF MSCI- AMUNDI ETF</t>
  </si>
  <si>
    <t>LU1681044563</t>
  </si>
  <si>
    <t>27482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</si>
  <si>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</si>
  <si>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</si>
  <si>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</si>
  <si>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</si>
  <si>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</si>
  <si>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</si>
  <si>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</si>
  <si>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</si>
  <si>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</si>
  <si>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</si>
  <si>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</si>
  <si>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CORE S@P 500- BlackRock Inc</t>
  </si>
  <si>
    <t>IE00B5BMR087</t>
  </si>
  <si>
    <t>Ishares dj transport- BlackRock Inc</t>
  </si>
  <si>
    <t>US4642871929</t>
  </si>
  <si>
    <t>Ishares russell 2000- BlackRock Inc</t>
  </si>
  <si>
    <t>US4642876555</t>
  </si>
  <si>
    <t>Ishares st eur 600 utilities- BlackRock Inc</t>
  </si>
  <si>
    <t>Ishares stoxx 600 auto de- BlackRock Inc</t>
  </si>
  <si>
    <t>de000a0q4r28</t>
  </si>
  <si>
    <t>ISHARES-IND G&amp;S- BlackRock Inc</t>
  </si>
  <si>
    <t>DE000A0H08J9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</si>
  <si>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</si>
  <si>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</si>
  <si>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</si>
  <si>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</si>
  <si>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</si>
  <si>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</si>
  <si>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</si>
  <si>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</si>
  <si>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</si>
  <si>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</si>
  <si>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</si>
  <si>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</si>
  <si>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</si>
  <si>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</si>
  <si>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</si>
  <si>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</si>
  <si>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</si>
  <si>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</si>
  <si>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</si>
  <si>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</si>
  <si>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</si>
  <si>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</si>
  <si>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</si>
  <si>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</si>
  <si>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</si>
  <si>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</si>
  <si>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</si>
  <si>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</si>
  <si>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</si>
  <si>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</si>
  <si>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Health spdr xlv- State Street Corp</t>
  </si>
  <si>
    <t>US81369Y2090</t>
  </si>
  <si>
    <t>22041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</si>
  <si>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</si>
  <si>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</si>
  <si>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</si>
  <si>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</si>
  <si>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</si>
  <si>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</si>
  <si>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</si>
  <si>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</si>
  <si>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</si>
  <si>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</si>
  <si>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</si>
  <si>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</si>
  <si>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</si>
  <si>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</si>
  <si>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</si>
  <si>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</si>
  <si>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</si>
  <si>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</si>
  <si>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</si>
  <si>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</si>
  <si>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</si>
  <si>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ETF</t>
  </si>
  <si>
    <t>LU1437017350</t>
  </si>
  <si>
    <t>ISHARES CORE EM- BlackRock Inc</t>
  </si>
  <si>
    <t>IE00BKM4GZ66</t>
  </si>
  <si>
    <t>LSE</t>
  </si>
  <si>
    <t>Ishares DJ construction- BlackRock Inc</t>
  </si>
  <si>
    <t>US4642887529</t>
  </si>
  <si>
    <t>ISHARES U.S. MEDICAL DEVICES- BlackRock Inc</t>
  </si>
  <si>
    <t>us4642888105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</si>
  <si>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</si>
  <si>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</si>
  <si>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</si>
  <si>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</si>
  <si>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</si>
  <si>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 asset management</t>
  </si>
  <si>
    <t>JP3027620008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</si>
  <si>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</si>
  <si>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</si>
  <si>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</si>
  <si>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</si>
  <si>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</si>
  <si>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</si>
  <si>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</si>
  <si>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</si>
  <si>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</si>
  <si>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BlackRock Inc</t>
  </si>
  <si>
    <t>IE00B6TLBW47</t>
  </si>
  <si>
    <t>Ishares markit iboxx $ hy- BlackRock Inc</t>
  </si>
  <si>
    <t>IE00B4PY7Y77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</si>
  <si>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</si>
  <si>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</si>
  <si>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</si>
  <si>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</si>
  <si>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</si>
  <si>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</si>
  <si>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</si>
  <si>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</si>
  <si>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</si>
  <si>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</si>
  <si>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</si>
  <si>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</si>
  <si>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</si>
  <si>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</si>
  <si>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</si>
  <si>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</si>
  <si>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</si>
  <si>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</si>
  <si>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</si>
  <si>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</si>
  <si>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</si>
  <si>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</si>
  <si>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</si>
  <si>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</si>
  <si>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</si>
  <si>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</si>
  <si>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</si>
  <si>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</si>
  <si>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</si>
  <si>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</si>
  <si>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</si>
  <si>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</si>
  <si>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</si>
  <si>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</si>
  <si>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</si>
  <si>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</si>
  <si>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</si>
  <si>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</si>
  <si>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</si>
  <si>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</si>
  <si>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</si>
  <si>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</si>
  <si>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</si>
  <si>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</si>
  <si>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</si>
  <si>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</si>
  <si>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</si>
  <si>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</si>
  <si>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</si>
  <si>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</si>
  <si>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</si>
  <si>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</si>
  <si>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</si>
  <si>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</si>
  <si>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</si>
  <si>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</si>
  <si>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</si>
  <si>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</si>
  <si>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</si>
  <si>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</si>
  <si>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</si>
  <si>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</si>
  <si>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</si>
  <si>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</si>
  <si>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</si>
  <si>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אלקטריון אופציה לא סחירה- אלקטריאון וירלס</t>
  </si>
  <si>
    <t>578779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</si>
  <si>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</si>
  <si>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</si>
  <si>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</si>
  <si>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</si>
  <si>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</si>
  <si>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</si>
  <si>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BZ C115 NOV2020- בזק החברה הישראלית לתקשורת בע"מ</t>
  </si>
  <si>
    <t>83278648</t>
  </si>
  <si>
    <t>BZ P115 NOV2020- בזק החברה הישראלית לתקשורת בע"מ</t>
  </si>
  <si>
    <t>83278911</t>
  </si>
  <si>
    <t>סה"כ ש"ח/מט"ח</t>
  </si>
  <si>
    <t>סה"כ ריבית</t>
  </si>
  <si>
    <t>SPX US 12/18/20 C3000- בורסה בחול</t>
  </si>
  <si>
    <t>SPX1220C3000</t>
  </si>
  <si>
    <t>SPX US 12/18/20 C3600- בורסה בחול</t>
  </si>
  <si>
    <t>SPX1220C3600</t>
  </si>
  <si>
    <t>SX5E 12/18/20 C2950- בורסה בחול</t>
  </si>
  <si>
    <t>SX5E1220C295</t>
  </si>
  <si>
    <t>SX5E 12/18/20 C3475- בורסה בחול</t>
  </si>
  <si>
    <t>SX5E1220C347</t>
  </si>
  <si>
    <t>סה"כ מטבע</t>
  </si>
  <si>
    <t>סה"כ סחורות</t>
  </si>
  <si>
    <t>EURO STOXX 50 DEC20- חוזים עתידיים בחול</t>
  </si>
  <si>
    <t>582944</t>
  </si>
  <si>
    <t>S&amp;P 500 ANNL DIV DEC21 - חוזים עתידיים בחול</t>
  </si>
  <si>
    <t>577106</t>
  </si>
  <si>
    <t>S&amp;P500 EMINI FUT DEC20- חוזים עתידיים בחול</t>
  </si>
  <si>
    <t>582945</t>
  </si>
  <si>
    <t>STOXX EUROPE 600 DEC20- חוזים עתידיים בחול</t>
  </si>
  <si>
    <t>582946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</si>
  <si>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</si>
  <si>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</si>
  <si>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</si>
  <si>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</si>
  <si>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</si>
  <si>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</si>
  <si>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</si>
  <si>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</si>
  <si>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</si>
  <si>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</si>
  <si>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</si>
  <si>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</si>
  <si>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</si>
  <si>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</si>
  <si>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</si>
  <si>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</si>
  <si>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</si>
  <si>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</si>
  <si>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</si>
  <si>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</si>
  <si>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</si>
  <si>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</si>
  <si>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</si>
  <si>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</si>
  <si>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</si>
  <si>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</si>
  <si>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</si>
  <si>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</si>
  <si>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</si>
  <si>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</si>
  <si>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</si>
  <si>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</si>
  <si>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</si>
  <si>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</si>
  <si>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</si>
  <si>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</si>
  <si>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</si>
  <si>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</si>
  <si>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</si>
  <si>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</si>
  <si>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</si>
  <si>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</si>
  <si>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</si>
  <si>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</si>
  <si>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</si>
  <si>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</si>
  <si>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</si>
  <si>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</si>
  <si>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</si>
  <si>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כרמל משכנתאות 4%- כרמל-אגוד למשכנתאות והשקעות בע"מ</t>
  </si>
  <si>
    <t>1710250</t>
  </si>
  <si>
    <t>520024373</t>
  </si>
  <si>
    <t>08/05/13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</si>
  <si>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</si>
  <si>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</si>
  <si>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</si>
  <si>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</si>
  <si>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</si>
  <si>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</si>
  <si>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</si>
  <si>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</si>
  <si>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</si>
  <si>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</si>
  <si>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</si>
  <si>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</si>
  <si>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</si>
  <si>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</si>
  <si>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</si>
  <si>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</si>
  <si>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</si>
  <si>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</si>
  <si>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</si>
  <si>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אלעד גרופ</t>
  </si>
  <si>
    <t>301760</t>
  </si>
  <si>
    <t>1511</t>
  </si>
  <si>
    <t>*גורם 105</t>
  </si>
  <si>
    <t>443862</t>
  </si>
  <si>
    <t>12/09/16</t>
  </si>
  <si>
    <t>Crslnx 4.555 06/30/5- Crosslinx Transit Solutions</t>
  </si>
  <si>
    <t>CA22766TAB04</t>
  </si>
  <si>
    <t>12985</t>
  </si>
  <si>
    <t>Baa2.il</t>
  </si>
  <si>
    <t>07/04/16</t>
  </si>
  <si>
    <t>Rplllc 6% 04/01/22- Ruby Pipeline Llc</t>
  </si>
  <si>
    <t>USU7501KAB71</t>
  </si>
  <si>
    <t>12861</t>
  </si>
  <si>
    <t>19/08/20</t>
  </si>
  <si>
    <t>Transed 3.951 9/50- TRANSED PARTNERS GP</t>
  </si>
  <si>
    <t>CA89366TAA57</t>
  </si>
  <si>
    <t>27306</t>
  </si>
  <si>
    <t>ilNR3</t>
  </si>
  <si>
    <t>26/09/16</t>
  </si>
  <si>
    <t>אלון דלק מניה לא סחירה- אלון חברת הדלק לישראל בע"מ</t>
  </si>
  <si>
    <t>499906</t>
  </si>
  <si>
    <t>*BIG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</si>
  <si>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</si>
  <si>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</si>
  <si>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</si>
  <si>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</si>
  <si>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</si>
  <si>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</si>
  <si>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</si>
  <si>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520015041</t>
  </si>
  <si>
    <t>medlnvest capital s.a.r.l- Medinvest</t>
  </si>
  <si>
    <t>2751</t>
  </si>
  <si>
    <t>12074</t>
  </si>
  <si>
    <t>סה"כ קרנות הון סיכון</t>
  </si>
  <si>
    <t>אורבימד 2</t>
  </si>
  <si>
    <t>5277</t>
  </si>
  <si>
    <t>15/07/20</t>
  </si>
  <si>
    <t>KArkin Bio Ventures II L.P- Arkin Bio Ventures II L.P</t>
  </si>
  <si>
    <t>70341</t>
  </si>
  <si>
    <t>23/08/20</t>
  </si>
  <si>
    <t>evolution venture c- קרן Evolution</t>
  </si>
  <si>
    <t>50286</t>
  </si>
  <si>
    <t>31/07/18</t>
  </si>
  <si>
    <t>anatomy  2- קרן אנטומיה</t>
  </si>
  <si>
    <t>5260</t>
  </si>
  <si>
    <t>06/08/20</t>
  </si>
  <si>
    <t>anatomy- קרן אנטומיה</t>
  </si>
  <si>
    <t>52266</t>
  </si>
  <si>
    <t>סה"כ קרנות גידור</t>
  </si>
  <si>
    <t>סה"כ קרנות נדל"ן</t>
  </si>
  <si>
    <t>ריאליטי קרן השקעות בנדל"ן IV</t>
  </si>
  <si>
    <t>70040</t>
  </si>
  <si>
    <t>25/02/20</t>
  </si>
  <si>
    <t>Reality Real Estate Investment Fund 3 L.P- Reality Real Estate Investment Fund 3 L.P</t>
  </si>
  <si>
    <t>5265</t>
  </si>
  <si>
    <t>31/12/19</t>
  </si>
  <si>
    <t>סה"כ קרנות השקעה אחרות</t>
  </si>
  <si>
    <t>Pitango VIII Vintage Migdal Co-Investment II -</t>
  </si>
  <si>
    <t>70441</t>
  </si>
  <si>
    <t>25/08/20</t>
  </si>
  <si>
    <t>Strategic Investors Fund X- Vintage Investment Fund of Funds V</t>
  </si>
  <si>
    <t>7068</t>
  </si>
  <si>
    <t>13/09/20</t>
  </si>
  <si>
    <t>VINTAGE CO-INVESTMENT II CLASS A- Vintage Investment Fund of Funds V</t>
  </si>
  <si>
    <t>70266</t>
  </si>
  <si>
    <t>27/07/20</t>
  </si>
  <si>
    <t>Vintage Migdal Co-Investment II- Vintage Investment Fund of Funds V</t>
  </si>
  <si>
    <t>70261</t>
  </si>
  <si>
    <t>NOY ASHALIM קרן נוי- קרן נוי 1 להשקעה בתשתיות אנרגיה ש.מ</t>
  </si>
  <si>
    <t>5279</t>
  </si>
  <si>
    <t>28/04/20</t>
  </si>
  <si>
    <t>קרן נוי 2- קרן נוי 1 להשקעה בתשתיות אנרגיה ש.מ</t>
  </si>
  <si>
    <t>5259</t>
  </si>
  <si>
    <t>27/08/20</t>
  </si>
  <si>
    <t>TENE GROWTH CAPITAL 4- טנא השקעות</t>
  </si>
  <si>
    <t>5310</t>
  </si>
  <si>
    <t>23/12/19</t>
  </si>
  <si>
    <t>Fortissimo capital fund v- Fortissimo 5</t>
  </si>
  <si>
    <t>70381</t>
  </si>
  <si>
    <t>29/09/20</t>
  </si>
  <si>
    <t>KLIRMARK III- Klirmark Opportunity Fund III</t>
  </si>
  <si>
    <t>70191</t>
  </si>
  <si>
    <t>Klirmark Opportunity fund II MG- Klirmark Opportunity L.P</t>
  </si>
  <si>
    <t>29992298</t>
  </si>
  <si>
    <t>04/07/19</t>
  </si>
  <si>
    <t>SKY 3- sky 3</t>
  </si>
  <si>
    <t>5289</t>
  </si>
  <si>
    <t>24/03/20</t>
  </si>
  <si>
    <t>Vintage Co-Inv II B Lightspeed IV- VINTAGE INVESTMENT FUND III</t>
  </si>
  <si>
    <t>70470</t>
  </si>
  <si>
    <t>Vintage Co-Inv II B Lightspeed XIII- VINTAGE INVESTMENT FUND III</t>
  </si>
  <si>
    <t>70480</t>
  </si>
  <si>
    <t>16/09/20</t>
  </si>
  <si>
    <t>Vintage Investments Partn</t>
  </si>
  <si>
    <t>5300</t>
  </si>
  <si>
    <t>09/09/20</t>
  </si>
  <si>
    <t>Yesodot Gimmel- Yesodot Gimmel</t>
  </si>
  <si>
    <t>70291</t>
  </si>
  <si>
    <t>16/07/20</t>
  </si>
  <si>
    <t>s.h. sky l.p- ס. ה. סקיי 11 ש.מ.</t>
  </si>
  <si>
    <t>50492</t>
  </si>
  <si>
    <t>31/12/12</t>
  </si>
  <si>
    <t>FIMI 6- פימי מזנין(1) קרן הון סיכון</t>
  </si>
  <si>
    <t>5272</t>
  </si>
  <si>
    <t>21/09/20</t>
  </si>
  <si>
    <t>fimi israel opportunity- פימי מזנין(1) קרן הון סיכון</t>
  </si>
  <si>
    <t>50724</t>
  </si>
  <si>
    <t>Kedma Capital III- קדמה קפיטל 3</t>
  </si>
  <si>
    <t>6662</t>
  </si>
  <si>
    <t>30/04/20</t>
  </si>
  <si>
    <t>Accelmed Growth Partners L.P 2- Accelmed Growth Partners L.P</t>
  </si>
  <si>
    <t>5271</t>
  </si>
  <si>
    <t>21/07/20</t>
  </si>
  <si>
    <t>*הליוס- Helios Renewable Energy 1</t>
  </si>
  <si>
    <t>5323</t>
  </si>
  <si>
    <t>22/06/20</t>
  </si>
  <si>
    <t>*MA Movilim Renewable Energies L.P- אנלייט אנרגיה מתחדשת בע"מ</t>
  </si>
  <si>
    <t>5322</t>
  </si>
  <si>
    <t>20/04/20</t>
  </si>
  <si>
    <t>סה"כ קרנות הון סיכון בחו"ל</t>
  </si>
  <si>
    <t>Vintage V Is</t>
  </si>
  <si>
    <t>6645</t>
  </si>
  <si>
    <t>Vintage Co-Inv II Class B ETN FXV III</t>
  </si>
  <si>
    <t>7073</t>
  </si>
  <si>
    <t>Horsley Bridge</t>
  </si>
  <si>
    <t>5295</t>
  </si>
  <si>
    <t>SVB</t>
  </si>
  <si>
    <t>5288</t>
  </si>
  <si>
    <t>09/07/20</t>
  </si>
  <si>
    <t>svb ix</t>
  </si>
  <si>
    <t>5327</t>
  </si>
  <si>
    <t>08/09/20</t>
  </si>
  <si>
    <t>Vintage IV- Vintage Venture</t>
  </si>
  <si>
    <t>5275</t>
  </si>
  <si>
    <t>Vintage V acces- Vintage Venture</t>
  </si>
  <si>
    <t>5333</t>
  </si>
  <si>
    <t>22/07/20</t>
  </si>
  <si>
    <t>סה"כ קרנות גידור בחו"ל</t>
  </si>
  <si>
    <t>m realzation d invest- UBP</t>
  </si>
  <si>
    <t>71192256</t>
  </si>
  <si>
    <t>06/11/18</t>
  </si>
  <si>
    <t>CHEYNE REL.ES.C.HO.III (A)</t>
  </si>
  <si>
    <t>76748052</t>
  </si>
  <si>
    <t>20/05/20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</si>
  <si>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</si>
  <si>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</si>
  <si>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</si>
  <si>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</si>
  <si>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</si>
  <si>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</si>
  <si>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08/03/20</t>
  </si>
  <si>
    <t>Brookfield real estate partners II</t>
  </si>
  <si>
    <t>5274</t>
  </si>
  <si>
    <t>Brookfield SREP III</t>
  </si>
  <si>
    <t>5328</t>
  </si>
  <si>
    <t>06/07/20</t>
  </si>
  <si>
    <t>WATERTON RESIDENTIAL P V XIII</t>
  </si>
  <si>
    <t>5334</t>
  </si>
  <si>
    <t>14/09/20</t>
  </si>
  <si>
    <t>Blackstone R.E. partners VIII.F- Blackstone Real Estate Partners</t>
  </si>
  <si>
    <t>5264</t>
  </si>
  <si>
    <t>11/05/20</t>
  </si>
  <si>
    <t>Blackstone Real Estate Partners IX- Blackstone Real Estate Partners</t>
  </si>
  <si>
    <t>7064</t>
  </si>
  <si>
    <t>23/09/20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</si>
  <si>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</si>
  <si>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</si>
  <si>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</si>
  <si>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</si>
  <si>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</si>
  <si>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</si>
  <si>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13/07/20</t>
  </si>
  <si>
    <t>EC - 2 AUDAX CO INV</t>
  </si>
  <si>
    <t>70091</t>
  </si>
  <si>
    <t>Global Infrastructure Partners IV L.P</t>
  </si>
  <si>
    <t>70181</t>
  </si>
  <si>
    <t>Harbourvest co inv : Project Starboard</t>
  </si>
  <si>
    <t>6659</t>
  </si>
  <si>
    <t>IFM GIF</t>
  </si>
  <si>
    <t>53411</t>
  </si>
  <si>
    <t>Kartesia Credit Opportunities V</t>
  </si>
  <si>
    <t>70111</t>
  </si>
  <si>
    <t>16/04/20</t>
  </si>
  <si>
    <t>KARTESIA KASS</t>
  </si>
  <si>
    <t>6923</t>
  </si>
  <si>
    <t>12/04/20</t>
  </si>
  <si>
    <t>KARTESIA KSO</t>
  </si>
  <si>
    <t>6885</t>
  </si>
  <si>
    <t>Migdal HarbourVest Tranche B</t>
  </si>
  <si>
    <t>5298</t>
  </si>
  <si>
    <t>03/08/20</t>
  </si>
  <si>
    <t>Accelmed Partners II- Accelmed</t>
  </si>
  <si>
    <t>7055</t>
  </si>
  <si>
    <t>15/06/20</t>
  </si>
  <si>
    <t>*APCS- Ares special situation fund IB</t>
  </si>
  <si>
    <t>5291</t>
  </si>
  <si>
    <t>07/04/20</t>
  </si>
  <si>
    <t>*ARES- Ares special situation fund IB</t>
  </si>
  <si>
    <t>7062</t>
  </si>
  <si>
    <t>*AUDAX DIRECT LENDING SOLUTIONS- Ares special situation fund IB</t>
  </si>
  <si>
    <t>5339</t>
  </si>
  <si>
    <t>cheyne redf a1- Cheyn Capital</t>
  </si>
  <si>
    <t>5294</t>
  </si>
  <si>
    <t>29/06/18</t>
  </si>
  <si>
    <t>harbourvest part' co inv fund IV- ארקלייט</t>
  </si>
  <si>
    <t>5297</t>
  </si>
  <si>
    <t>21/04/19</t>
  </si>
  <si>
    <t>HIG harbourvest  Tranche B- ארקלייט</t>
  </si>
  <si>
    <t>5313</t>
  </si>
  <si>
    <t>13/04/20</t>
  </si>
  <si>
    <t>Insight harbourvest tranche B- ארקלייט</t>
  </si>
  <si>
    <t>5321</t>
  </si>
  <si>
    <t>KELSO INVESTMENT ASSOCIATES X - HARB B- ארקלייט</t>
  </si>
  <si>
    <t>6644</t>
  </si>
  <si>
    <t>Migdal-HarbourVes Elatec</t>
  </si>
  <si>
    <t>5318</t>
  </si>
  <si>
    <t>18/05/20</t>
  </si>
  <si>
    <t>ARCLIGHT AEP FEEDER FUND VII LLC- ארקלייט</t>
  </si>
  <si>
    <t>70250</t>
  </si>
  <si>
    <t>06/09/20</t>
  </si>
  <si>
    <t>Cruise.co.uk</t>
  </si>
  <si>
    <t>5280</t>
  </si>
  <si>
    <t>30/01/18</t>
  </si>
  <si>
    <t>Arcmont SLF II- Arcmont</t>
  </si>
  <si>
    <t>70451</t>
  </si>
  <si>
    <t>12/08/20</t>
  </si>
  <si>
    <t>Warburg Pincus China II L.P- WARBURG PINCUS</t>
  </si>
  <si>
    <t>6945</t>
  </si>
  <si>
    <t>ICG SDP 4- ICG Senior Debt Partners Fund-ICG</t>
  </si>
  <si>
    <t>70430</t>
  </si>
  <si>
    <t>10/08/20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</si>
  <si>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</si>
  <si>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</si>
  <si>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</si>
  <si>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</si>
  <si>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</si>
  <si>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</si>
  <si>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</si>
  <si>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ADVENT INTERNATIONAL 8</t>
  </si>
  <si>
    <t>5273</t>
  </si>
  <si>
    <t>APOLLO</t>
  </si>
  <si>
    <t>5281</t>
  </si>
  <si>
    <t>19/03/20</t>
  </si>
  <si>
    <t>Apollo Fund IX -</t>
  </si>
  <si>
    <t>5302</t>
  </si>
  <si>
    <t>28/06/20</t>
  </si>
  <si>
    <t>BCP V Brand Co-Invest LP</t>
  </si>
  <si>
    <t>70321</t>
  </si>
  <si>
    <t>30/01/20</t>
  </si>
  <si>
    <t>BLUEBAY</t>
  </si>
  <si>
    <t>5284</t>
  </si>
  <si>
    <t>BROOKFIELD IV</t>
  </si>
  <si>
    <t>5266</t>
  </si>
  <si>
    <t>co-inv DNLD</t>
  </si>
  <si>
    <t>5292</t>
  </si>
  <si>
    <t>CRESCENT</t>
  </si>
  <si>
    <t>5290</t>
  </si>
  <si>
    <t>DOVER</t>
  </si>
  <si>
    <t>5285</t>
  </si>
  <si>
    <t>GRAPH TECH BROOKFIELD</t>
  </si>
  <si>
    <t>5270</t>
  </si>
  <si>
    <t>09/12/19</t>
  </si>
  <si>
    <t>harbourvest A</t>
  </si>
  <si>
    <t>70000</t>
  </si>
  <si>
    <t>15/01/20</t>
  </si>
  <si>
    <t>HARBOURVEST A AE II</t>
  </si>
  <si>
    <t>6640</t>
  </si>
  <si>
    <t>02/09/20</t>
  </si>
  <si>
    <t>harbourvest abenex</t>
  </si>
  <si>
    <t>5324</t>
  </si>
  <si>
    <t>harbourvest lytx</t>
  </si>
  <si>
    <t>5325</t>
  </si>
  <si>
    <t>29/04/18</t>
  </si>
  <si>
    <t>HARBOURVEST SEC GRIDIRON</t>
  </si>
  <si>
    <t>5293</t>
  </si>
  <si>
    <t>12/06/18</t>
  </si>
  <si>
    <t>IK HarbourVest Tranche B</t>
  </si>
  <si>
    <t>5336</t>
  </si>
  <si>
    <t>24/08/20</t>
  </si>
  <si>
    <t>INCLINE</t>
  </si>
  <si>
    <t>5308</t>
  </si>
  <si>
    <t>InfraRed Infrastructure Fund V</t>
  </si>
  <si>
    <t>5309</t>
  </si>
  <si>
    <t>25/06/20</t>
  </si>
  <si>
    <t>Investindustrial VII Harbourvest B</t>
  </si>
  <si>
    <t>70120</t>
  </si>
  <si>
    <t>29/06/20</t>
  </si>
  <si>
    <t>KARTESIA</t>
  </si>
  <si>
    <t>5303</t>
  </si>
  <si>
    <t>MERIDIAM 3</t>
  </si>
  <si>
    <t>5278</t>
  </si>
  <si>
    <t>Migdal HarbourVest CO-INV DWYER</t>
  </si>
  <si>
    <t>5329</t>
  </si>
  <si>
    <t>11/06/18</t>
  </si>
  <si>
    <t>migdal harbourvest project saxa</t>
  </si>
  <si>
    <t>5330</t>
  </si>
  <si>
    <t>15/09/20</t>
  </si>
  <si>
    <t>5239</t>
  </si>
  <si>
    <t>Migdal-HarbourVes project Draco</t>
  </si>
  <si>
    <t>5319</t>
  </si>
  <si>
    <t>17/03/20</t>
  </si>
  <si>
    <t>MTDL</t>
  </si>
  <si>
    <t>6651</t>
  </si>
  <si>
    <t>Paragon III HarbourVest B</t>
  </si>
  <si>
    <t>70110</t>
  </si>
  <si>
    <t>Patria Private Equity Fund VI</t>
  </si>
  <si>
    <t>5320</t>
  </si>
  <si>
    <t>22/09/20</t>
  </si>
  <si>
    <t>PCS IV</t>
  </si>
  <si>
    <t>70131</t>
  </si>
  <si>
    <t>PERMIRA</t>
  </si>
  <si>
    <t>5287</t>
  </si>
  <si>
    <t>12/02/20</t>
  </si>
  <si>
    <t>PERMIRA VII L.P.2 SCSP</t>
  </si>
  <si>
    <t>70281</t>
  </si>
  <si>
    <t>PGCO 4 CO-MINGLED FUND SCSP</t>
  </si>
  <si>
    <t>5335</t>
  </si>
  <si>
    <t>RHONE V</t>
  </si>
  <si>
    <t>5268</t>
  </si>
  <si>
    <t>02/04/20</t>
  </si>
  <si>
    <t>Sun Capital Partners  harbourvest B</t>
  </si>
  <si>
    <t>6652</t>
  </si>
  <si>
    <t>18/06/20</t>
  </si>
  <si>
    <t>TDL IV</t>
  </si>
  <si>
    <t>6646</t>
  </si>
  <si>
    <t>Thoma Bravo Harbourvest B</t>
  </si>
  <si>
    <t>6642</t>
  </si>
  <si>
    <t>TOMA BRAVO</t>
  </si>
  <si>
    <t>5276</t>
  </si>
  <si>
    <t>TOMA BRAVO FUND 8</t>
  </si>
  <si>
    <t>6647</t>
  </si>
  <si>
    <t>17/08/20</t>
  </si>
  <si>
    <t>Trilantic capital partners V</t>
  </si>
  <si>
    <t>5269</t>
  </si>
  <si>
    <t>VESTCOM</t>
  </si>
  <si>
    <t>5312</t>
  </si>
  <si>
    <t>27/12/17</t>
  </si>
  <si>
    <t>windjammer V har A</t>
  </si>
  <si>
    <t>6641</t>
  </si>
  <si>
    <t>WSREDII</t>
  </si>
  <si>
    <t>6658</t>
  </si>
  <si>
    <t>29/01/20</t>
  </si>
  <si>
    <t>קרן סילברפליט</t>
  </si>
  <si>
    <t>5267</t>
  </si>
  <si>
    <t>01/04/20</t>
  </si>
  <si>
    <t>Advent International GPE IX L.P- Advent International</t>
  </si>
  <si>
    <t>70061</t>
  </si>
  <si>
    <t>CO INVESTMENT ANESTHESIA- Blackstone</t>
  </si>
  <si>
    <t>5307</t>
  </si>
  <si>
    <t>30/11/17</t>
  </si>
  <si>
    <t>PROJECT CELTICS- Blackstone</t>
  </si>
  <si>
    <t>5306</t>
  </si>
  <si>
    <t>Brookfield Capital Partners V- Blackstone Real Estate Partners</t>
  </si>
  <si>
    <t>66481</t>
  </si>
  <si>
    <t>Brookfield HSO Co-Invest L.P - 7016- Blackstone Real Estate Partners</t>
  </si>
  <si>
    <t>70160</t>
  </si>
  <si>
    <t>06/10/19</t>
  </si>
  <si>
    <t>ICG SDP 3- Cheyn Capital</t>
  </si>
  <si>
    <t>5304</t>
  </si>
  <si>
    <t>12/03/20</t>
  </si>
  <si>
    <t>Court Square IV- Court Square</t>
  </si>
  <si>
    <t>53321</t>
  </si>
  <si>
    <t>LS POWER FUND IV- Gatewood Capital Opportunity Fund</t>
  </si>
  <si>
    <t>5317</t>
  </si>
  <si>
    <t>29/07/20</t>
  </si>
  <si>
    <t>GIP GEMINI FUND CAYMAN FEEDER II LP- GIP Gemini Fund LP</t>
  </si>
  <si>
    <t>70271</t>
  </si>
  <si>
    <t>24/10/19</t>
  </si>
  <si>
    <t>HARBOURVEST CO INV PERSTON- HARBOURVEST</t>
  </si>
  <si>
    <t>5296</t>
  </si>
  <si>
    <t>02/12/19</t>
  </si>
  <si>
    <t>HARBOURVEST medi fox - HARBOURVEST</t>
  </si>
  <si>
    <t>5340</t>
  </si>
  <si>
    <t>17/10/18</t>
  </si>
  <si>
    <t>HARBOURVEST WESTVIEW 4- HARBOURVEST</t>
  </si>
  <si>
    <t>5338</t>
  </si>
  <si>
    <t>ICGL V- ICG Fund</t>
  </si>
  <si>
    <t>5326</t>
  </si>
  <si>
    <t>JP MORGAN IIF- Moneda Latin American Corporate</t>
  </si>
  <si>
    <t>6653</t>
  </si>
  <si>
    <t>Pantheon Global Secondary Fund VI- Pantheon Global</t>
  </si>
  <si>
    <t>5331</t>
  </si>
  <si>
    <t>TPG Asia VII- TPG Partners</t>
  </si>
  <si>
    <t>5337</t>
  </si>
  <si>
    <t>Vintage Fund of Funds IV- Vintage Investment Fund of Funds V</t>
  </si>
  <si>
    <t>7075</t>
  </si>
  <si>
    <t>WARBURG PINCUS- WARBURG PINCUS</t>
  </si>
  <si>
    <t>5286</t>
  </si>
  <si>
    <t>20/07/20</t>
  </si>
  <si>
    <t>ויולה פרייבט אקווטי 2- ויולה</t>
  </si>
  <si>
    <t>5257</t>
  </si>
  <si>
    <t>Astorg VII Co-Invest ERT- JOY GLOBAL INC</t>
  </si>
  <si>
    <t>70351</t>
  </si>
  <si>
    <t>02/02/20</t>
  </si>
  <si>
    <t>Astorg VII Co-Invest LGC- JOY GLOBAL INC</t>
  </si>
  <si>
    <t>70401</t>
  </si>
  <si>
    <t>31/03/20</t>
  </si>
  <si>
    <t>Astorg VII- JOY GLOBAL INC</t>
  </si>
  <si>
    <t>6650</t>
  </si>
  <si>
    <t>24/06/20</t>
  </si>
  <si>
    <t>cdl 2</t>
  </si>
  <si>
    <t>5237</t>
  </si>
  <si>
    <t>COPENHAGEN INFRASTRUCTURE</t>
  </si>
  <si>
    <t>5315</t>
  </si>
  <si>
    <t>PAMILCO 4</t>
  </si>
  <si>
    <t>5311</t>
  </si>
  <si>
    <t>31/05/20</t>
  </si>
  <si>
    <t>*ACE 4- ACE</t>
  </si>
  <si>
    <t>5238</t>
  </si>
  <si>
    <t>סה"כ כתבי אופציה בישראל</t>
  </si>
  <si>
    <t>סה"כ מט"ח/מט"ח</t>
  </si>
  <si>
    <t>FW USDILS 080721</t>
  </si>
  <si>
    <t>702000578</t>
  </si>
  <si>
    <t>FW USDILS 10321</t>
  </si>
  <si>
    <t>701000208</t>
  </si>
  <si>
    <t>FW USDILS 1321</t>
  </si>
  <si>
    <t>703000178</t>
  </si>
  <si>
    <t>FW USDILS 13721</t>
  </si>
  <si>
    <t>701000189</t>
  </si>
  <si>
    <t>FW USDILS 14121</t>
  </si>
  <si>
    <t>702000514</t>
  </si>
  <si>
    <t>FW USDILS 151220</t>
  </si>
  <si>
    <t>702000566</t>
  </si>
  <si>
    <t>FW USDILS 15721</t>
  </si>
  <si>
    <t>702000506</t>
  </si>
  <si>
    <t>702000507</t>
  </si>
  <si>
    <t>702000531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</si>
  <si>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</si>
  <si>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</si>
  <si>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</si>
  <si>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</si>
  <si>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</si>
  <si>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</si>
  <si>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</si>
  <si>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USDILS 18221</t>
  </si>
  <si>
    <t>701000212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</si>
  <si>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</si>
  <si>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</si>
  <si>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</si>
  <si>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</si>
  <si>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</si>
  <si>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</si>
  <si>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</si>
  <si>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</si>
  <si>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</si>
  <si>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</si>
  <si>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</si>
  <si>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</si>
  <si>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</si>
  <si>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</si>
  <si>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</si>
  <si>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</si>
  <si>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</si>
  <si>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USDILS 26721</t>
  </si>
  <si>
    <t>701000197</t>
  </si>
  <si>
    <t>701000199</t>
  </si>
  <si>
    <t>FW USDILS 27121</t>
  </si>
  <si>
    <t>702000525</t>
  </si>
  <si>
    <t>702000568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</si>
  <si>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</si>
  <si>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</si>
  <si>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</si>
  <si>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</si>
  <si>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</si>
  <si>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</si>
  <si>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</si>
  <si>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</si>
  <si>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</si>
  <si>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</si>
  <si>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</si>
  <si>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</si>
  <si>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</si>
  <si>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שקל/דולר</t>
  </si>
  <si>
    <t>701000079</t>
  </si>
  <si>
    <t>701000082</t>
  </si>
  <si>
    <t>701000095</t>
  </si>
  <si>
    <t>701000097</t>
  </si>
  <si>
    <t>701000138</t>
  </si>
  <si>
    <t>701000141</t>
  </si>
  <si>
    <t>701000142</t>
  </si>
  <si>
    <t>701000149</t>
  </si>
  <si>
    <t>701000151</t>
  </si>
  <si>
    <t>701000153</t>
  </si>
  <si>
    <t>701000157</t>
  </si>
  <si>
    <t>701000159</t>
  </si>
  <si>
    <t>701000162</t>
  </si>
  <si>
    <t>701000164</t>
  </si>
  <si>
    <t>701000166</t>
  </si>
  <si>
    <t>701000168</t>
  </si>
  <si>
    <t>701000172</t>
  </si>
  <si>
    <t>701000176</t>
  </si>
  <si>
    <t>701000181</t>
  </si>
  <si>
    <t>701000183</t>
  </si>
  <si>
    <t>701000185</t>
  </si>
  <si>
    <t>701000187</t>
  </si>
  <si>
    <t>702000137</t>
  </si>
  <si>
    <t>702000149</t>
  </si>
  <si>
    <t>702000162</t>
  </si>
  <si>
    <t>702000168</t>
  </si>
  <si>
    <t>702000263</t>
  </si>
  <si>
    <t>702000370</t>
  </si>
  <si>
    <t>702000372</t>
  </si>
  <si>
    <t>702000393</t>
  </si>
  <si>
    <t>702000418</t>
  </si>
  <si>
    <t>702000421</t>
  </si>
  <si>
    <t>702000427</t>
  </si>
  <si>
    <t>702000433</t>
  </si>
  <si>
    <t>702000441</t>
  </si>
  <si>
    <t>702000450</t>
  </si>
  <si>
    <t>702000451</t>
  </si>
  <si>
    <t>702000452</t>
  </si>
  <si>
    <t>702000453</t>
  </si>
  <si>
    <t>702000455</t>
  </si>
  <si>
    <t>702000463</t>
  </si>
  <si>
    <t>702000464</t>
  </si>
  <si>
    <t>702000465</t>
  </si>
  <si>
    <t>702000466</t>
  </si>
  <si>
    <t>702000468</t>
  </si>
  <si>
    <t>702000475</t>
  </si>
  <si>
    <t>702000477</t>
  </si>
  <si>
    <t>702000478</t>
  </si>
  <si>
    <t>702000479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</si>
  <si>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</si>
  <si>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</si>
  <si>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</si>
  <si>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</si>
  <si>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</si>
  <si>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</si>
  <si>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</si>
  <si>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</si>
  <si>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</si>
  <si>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</si>
  <si>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703000073</t>
  </si>
  <si>
    <t>703000077</t>
  </si>
  <si>
    <t>703000079</t>
  </si>
  <si>
    <t>703000081</t>
  </si>
  <si>
    <t>703000083</t>
  </si>
  <si>
    <t>703000103</t>
  </si>
  <si>
    <t>703000143</t>
  </si>
  <si>
    <t>703000149</t>
  </si>
  <si>
    <t>703000150</t>
  </si>
  <si>
    <t>703000152</t>
  </si>
  <si>
    <t>703000160</t>
  </si>
  <si>
    <t>703000161</t>
  </si>
  <si>
    <t>703000163</t>
  </si>
  <si>
    <t>703000166</t>
  </si>
  <si>
    <t>704000006</t>
  </si>
  <si>
    <t>704000025</t>
  </si>
  <si>
    <t>704000027</t>
  </si>
  <si>
    <t>704000029</t>
  </si>
  <si>
    <t>704000031</t>
  </si>
  <si>
    <t>704000033</t>
  </si>
  <si>
    <t>לונג דולר שקל</t>
  </si>
  <si>
    <t>702000158</t>
  </si>
  <si>
    <t>702000345</t>
  </si>
  <si>
    <t>פורוורד ש"ח-מט"ח</t>
  </si>
  <si>
    <t>702000356</t>
  </si>
  <si>
    <t>702000382</t>
  </si>
  <si>
    <t>702000385</t>
  </si>
  <si>
    <t>702000408</t>
  </si>
  <si>
    <t>704000036</t>
  </si>
  <si>
    <t>FX Forward_USD_ILS_2020_10_01_S_3.42185000- בנק הפועלים בע"מ</t>
  </si>
  <si>
    <t>90021761</t>
  </si>
  <si>
    <t>17/09/20</t>
  </si>
  <si>
    <t>FX Swap_USD_ILS_2020_10_01_S_3.42120500- בנק הפועלים בע"מ</t>
  </si>
  <si>
    <t>90021756</t>
  </si>
  <si>
    <t>FX Swap_USD_ILS_2020_10_15_S_3.44000000- בנק הפועלים בע"מ</t>
  </si>
  <si>
    <t>90021675</t>
  </si>
  <si>
    <t>14/07/20</t>
  </si>
  <si>
    <t>FX Swap_USD_ILS_2020_11_23_S_3.43610000- בנק הפועלים בע"מ</t>
  </si>
  <si>
    <t>90021651</t>
  </si>
  <si>
    <t>02/07/20</t>
  </si>
  <si>
    <t>FX Swap_USD_ILS_2021_03_17_S_3.40850000- בנק הפועלים בע"מ</t>
  </si>
  <si>
    <t>90020385</t>
  </si>
  <si>
    <t>04/03/20</t>
  </si>
  <si>
    <t>FX Swap_USD_ILS_2021_03_23_S_3.56700000- בנק הפועלים בע"מ</t>
  </si>
  <si>
    <t>90020454</t>
  </si>
  <si>
    <t>26/03/20</t>
  </si>
  <si>
    <t>FX Swap_USD_ILS_2021_07_07_S_3.34650000- בנק הפועלים בע"מ</t>
  </si>
  <si>
    <t>90021729</t>
  </si>
  <si>
    <t>31/08/20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</si>
  <si>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</si>
  <si>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</si>
  <si>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</si>
  <si>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</si>
  <si>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</si>
  <si>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CCY\ILS 20190627 USD\ILS 3.4932000 20201020- בנק לאומי לישראל בע"מ</t>
  </si>
  <si>
    <t>90008735</t>
  </si>
  <si>
    <t>27/06/19</t>
  </si>
  <si>
    <t>FWD CCY\ILS 20190716 USD\ILS 3.4556000 20201103- בנק לאומי לישראל בע"מ</t>
  </si>
  <si>
    <t>90008835</t>
  </si>
  <si>
    <t>16/07/19</t>
  </si>
  <si>
    <t>FWD CCY\ILS 20190718 USD\ILS 3.4512000 20201022- בנק לאומי לישראל בע"מ</t>
  </si>
  <si>
    <t>90008854</t>
  </si>
  <si>
    <t>18/07/19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</si>
  <si>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</si>
  <si>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</si>
  <si>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</si>
  <si>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</si>
  <si>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</si>
  <si>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</si>
  <si>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</si>
  <si>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</si>
  <si>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20191119 USD\ILS 3.3943000 20201124- בנק לאומי לישראל בע"מ</t>
  </si>
  <si>
    <t>90009385</t>
  </si>
  <si>
    <t>19/11/19</t>
  </si>
  <si>
    <t>FWD CCY\ILS 20200225 USD\ILS 3.3834000 20201022- בנק לאומי לישראל בע"מ</t>
  </si>
  <si>
    <t>90009894</t>
  </si>
  <si>
    <t>FWD CCY\ILS 20200304 USD\ILS 3.4100000 20210317- בנק לאומי לישראל בע"מ</t>
  </si>
  <si>
    <t>90009931</t>
  </si>
  <si>
    <t>FWD CCY\ILS 20200318 USD\ILS 3.7791000 20201117- בנק לאומי לישראל בע"מ</t>
  </si>
  <si>
    <t>90010023</t>
  </si>
  <si>
    <t>18/03/20</t>
  </si>
  <si>
    <t>FWD CCY\ILS 20200706 USD\ILS 3.4289000 20201123- בנק לאומי לישראל בע"מ</t>
  </si>
  <si>
    <t>90010941</t>
  </si>
  <si>
    <t>FWD CCY\ILS 20200707 USD\ILS 3.4506000 20201028- בנק לאומי לישראל בע"מ</t>
  </si>
  <si>
    <t>90010961</t>
  </si>
  <si>
    <t>07/07/20</t>
  </si>
  <si>
    <t>FWD CCY\ILS 20200709 USD\ILS 3.4275000 20201124- בנק לאומי לישראל בע"מ</t>
  </si>
  <si>
    <t>90010993</t>
  </si>
  <si>
    <t>FWD CCY\ILS 20200713 USD\ILS 3.4476000 20201026- בנק לאומי לישראל בע"מ</t>
  </si>
  <si>
    <t>90011032</t>
  </si>
  <si>
    <t>FWD CCY\ILS 20200720 USD\ILS 3.4218000 20201014- בנק לאומי לישראל בע"מ</t>
  </si>
  <si>
    <t>90011090</t>
  </si>
  <si>
    <t>FWD CCY\ILS 20200722 USD\ILS 3.4160000 20201007- בנק לאומי לישראל בע"מ</t>
  </si>
  <si>
    <t>90011107</t>
  </si>
  <si>
    <t>FWD CCY\ILS 20200727 USD\ILS 3.4096000 20201026- בנק לאומי לישראל בע"מ</t>
  </si>
  <si>
    <t>90011134</t>
  </si>
  <si>
    <t>FWD CCY\ILS 20200728 USD\ILS 3.4133000 20201008- בנק לאומי לישראל בע"מ</t>
  </si>
  <si>
    <t>90011140</t>
  </si>
  <si>
    <t>28/07/20</t>
  </si>
  <si>
    <t>FWD CCY\ILS 20200729 USD\ILS 3.4016000 20201001- בנק לאומי לישראל בע"מ</t>
  </si>
  <si>
    <t>90011155</t>
  </si>
  <si>
    <t>FWD CCY\ILS 20200804 USD\ILS 3.3965000 20210105- בנק לאומי לישראל בע"מ</t>
  </si>
  <si>
    <t>90011180</t>
  </si>
  <si>
    <t>04/08/20</t>
  </si>
  <si>
    <t>FWD CCY\ILS 20200805 USD\ILS 3.4076000 20201210- בנק לאומי לישראל בע"מ</t>
  </si>
  <si>
    <t>90011188</t>
  </si>
  <si>
    <t>05/08/20</t>
  </si>
  <si>
    <t>FWD CCY\ILS 20200812 USD\ILS 3.3969000 20210107- בנק לאומי לישראל בע"מ</t>
  </si>
  <si>
    <t>90011234</t>
  </si>
  <si>
    <t>FWD CCY\ILS 20200909 USD\ILS 3.4015000 20201001- בנק לאומי לישראל בע"מ</t>
  </si>
  <si>
    <t>90011435</t>
  </si>
  <si>
    <t>FWD CCY\ILS 20200915 USD\ILS 3.4222000 20201001- בנק לאומי לישראל בע"מ</t>
  </si>
  <si>
    <t>90011487</t>
  </si>
  <si>
    <t>fw $ eur</t>
  </si>
  <si>
    <t>702000177</t>
  </si>
  <si>
    <t>702000179</t>
  </si>
  <si>
    <t>702000181</t>
  </si>
  <si>
    <t>702000358</t>
  </si>
  <si>
    <t>702000362</t>
  </si>
  <si>
    <t>702000395</t>
  </si>
  <si>
    <t>702000397</t>
  </si>
  <si>
    <t>702000403</t>
  </si>
  <si>
    <t>702000425</t>
  </si>
  <si>
    <t>702000438</t>
  </si>
  <si>
    <t>702000458</t>
  </si>
  <si>
    <t>702000489</t>
  </si>
  <si>
    <t>FW EURUSD 11221</t>
  </si>
  <si>
    <t>703000168</t>
  </si>
  <si>
    <t>FW EURUSD 281020</t>
  </si>
  <si>
    <t>702000545</t>
  </si>
  <si>
    <t>FW GBPUSD 131020</t>
  </si>
  <si>
    <t>702000535</t>
  </si>
  <si>
    <t>702000536</t>
  </si>
  <si>
    <t>FW GBPUSD 2221</t>
  </si>
  <si>
    <t>702000526</t>
  </si>
  <si>
    <t>703000170</t>
  </si>
  <si>
    <t>FW GBPUSD 6421</t>
  </si>
  <si>
    <t>702000538</t>
  </si>
  <si>
    <t>FW GBPUSD 91120</t>
  </si>
  <si>
    <t>702000534</t>
  </si>
  <si>
    <t>FW JPYUSD 151020</t>
  </si>
  <si>
    <t>702000543</t>
  </si>
  <si>
    <t>FW JPYUSD 161120</t>
  </si>
  <si>
    <t>702000527</t>
  </si>
  <si>
    <t>FW JPYUSD 21121</t>
  </si>
  <si>
    <t>702000520</t>
  </si>
  <si>
    <t>FW JPYUSD 250221</t>
  </si>
  <si>
    <t>702000577</t>
  </si>
  <si>
    <t>FW JPYUSD 91220</t>
  </si>
  <si>
    <t>702000541</t>
  </si>
  <si>
    <t>FW USDEUR 191020</t>
  </si>
  <si>
    <t>702000570</t>
  </si>
  <si>
    <t>FW USDEUR 211020</t>
  </si>
  <si>
    <t>702000572</t>
  </si>
  <si>
    <t>FW USDEUR 281020</t>
  </si>
  <si>
    <t>702000574</t>
  </si>
  <si>
    <t>FW USDJPY 151020</t>
  </si>
  <si>
    <t>702000556</t>
  </si>
  <si>
    <t>702000558</t>
  </si>
  <si>
    <t>FW USDJPY 91220</t>
  </si>
  <si>
    <t>702000557</t>
  </si>
  <si>
    <t>FW USDUSD 15621</t>
  </si>
  <si>
    <t>703000174</t>
  </si>
  <si>
    <t>FW USDUSD 18321</t>
  </si>
  <si>
    <t>702000537</t>
  </si>
  <si>
    <t>fw דולר יורו</t>
  </si>
  <si>
    <t>702000315</t>
  </si>
  <si>
    <t>702000341</t>
  </si>
  <si>
    <t>FW דולר ליורו</t>
  </si>
  <si>
    <t>702000305</t>
  </si>
  <si>
    <t>702000467</t>
  </si>
  <si>
    <t>FW דולר לישט</t>
  </si>
  <si>
    <t>702000348</t>
  </si>
  <si>
    <t>שורט יין יפני דולר</t>
  </si>
  <si>
    <t>702000420</t>
  </si>
  <si>
    <t>702000440</t>
  </si>
  <si>
    <t>702000445</t>
  </si>
  <si>
    <t>שורט ליש"ט דולר</t>
  </si>
  <si>
    <t>702000328</t>
  </si>
  <si>
    <t>703000124</t>
  </si>
  <si>
    <t>703000145</t>
  </si>
  <si>
    <t>FX Swap_EUR_USD_2020_10_19_S_1.09180000- בנק הפועלים בע"מ</t>
  </si>
  <si>
    <t>90020443</t>
  </si>
  <si>
    <t>25/03/20</t>
  </si>
  <si>
    <t>FX Swap_EUR_USD_2020_11_02_S_1.09813000- בנק הפועלים בע"מ</t>
  </si>
  <si>
    <t>90021542</t>
  </si>
  <si>
    <t>04/05/20</t>
  </si>
  <si>
    <t>FX Swap_EUR_USD_2020_11_25_S_1.09910000- בנק הפועלים בע"מ</t>
  </si>
  <si>
    <t>90021600</t>
  </si>
  <si>
    <t>27/05/20</t>
  </si>
  <si>
    <t>FX Swap_EUR_USD_2020_11_25_S_1.12758000- בנק הפועלים בע"מ</t>
  </si>
  <si>
    <t>90021625</t>
  </si>
  <si>
    <t>17/06/20</t>
  </si>
  <si>
    <t>FX Swap_EUR_USD_2020_12_01_S_1.12929000- בנק הפועלים בע"מ</t>
  </si>
  <si>
    <t>90021639</t>
  </si>
  <si>
    <t>FX Swap_GBP_USD_2020_11_09_S_1.22170000- בנק הפועלים בע"מ</t>
  </si>
  <si>
    <t>90021568</t>
  </si>
  <si>
    <t>14/05/20</t>
  </si>
  <si>
    <t>FWD CCY\CCY 20200407 GBP\USD 1.2346200 20201013- בנק לאומי לישראל בע"מ</t>
  </si>
  <si>
    <t>90010156</t>
  </si>
  <si>
    <t>FWD CCY\CCY 20200420 EUR\USD 1.0920500 20201102- בנק לאומי לישראל בע"מ</t>
  </si>
  <si>
    <t>90010195</t>
  </si>
  <si>
    <t>FWD CCY\CCY 20200514 GBP\USD 1.2212400 20201109- בנק לאומי לישראל בע"מ</t>
  </si>
  <si>
    <t>90010317</t>
  </si>
  <si>
    <t>FWD CCY\CCY 20200525 USD\CAD 1.3989000 20201026- בנק לאומי לישראל בע"מ</t>
  </si>
  <si>
    <t>90010377</t>
  </si>
  <si>
    <t>25/05/20</t>
  </si>
  <si>
    <t>FWD CCY\CCY 20200527 EUR\USD 1.0990000 20201125- בנק לאומי לישראל בע"מ</t>
  </si>
  <si>
    <t>90010396</t>
  </si>
  <si>
    <t>FWD CCY\CCY 20200625 AUD\USD 0.6874100 20201207- בנק לאומי לישראל בע"מ</t>
  </si>
  <si>
    <t>90010879</t>
  </si>
  <si>
    <t>FWD CCY\CCY 20200707 USD\JPY 107.4460000 20201209- בנק לאומי לישראל בע"מ</t>
  </si>
  <si>
    <t>90010963</t>
  </si>
  <si>
    <t>FWD CCY\CCY 20200716 EUR\USD 1.1458700 20210111- בנק לאומי לישראל בע"מ</t>
  </si>
  <si>
    <t>90011086</t>
  </si>
  <si>
    <t>FWD CCY\CCY 20200806 EUR\USD 1.1886000 20210125- בנק לאומי לישראל בע"מ</t>
  </si>
  <si>
    <t>90011205</t>
  </si>
  <si>
    <t>FWD CCY\CCY 20200902 EUR\USD 1.1905000 20210211- בנק לאומי לישראל בע"מ</t>
  </si>
  <si>
    <t>90011383</t>
  </si>
  <si>
    <t>FWD CCY\CCY 20200907 GBP\USD 1.3193000 20201001- בנק לאומי לישראל בע"מ</t>
  </si>
  <si>
    <t>90011414</t>
  </si>
  <si>
    <t>07/09/20</t>
  </si>
  <si>
    <t>IRS ILS</t>
  </si>
  <si>
    <t>708000002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</si>
  <si>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</si>
  <si>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</si>
  <si>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</si>
  <si>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</si>
  <si>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</si>
  <si>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</si>
  <si>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15022021- בנק הפועלים בע"מ</t>
  </si>
  <si>
    <t>702000469</t>
  </si>
  <si>
    <t>TRS USD USD 20201117- בנק הפועלים בע"מ</t>
  </si>
  <si>
    <t>702000330</t>
  </si>
  <si>
    <t>TRS USD USD 20201119- בנק הפועלים בע"מ</t>
  </si>
  <si>
    <t>702000334</t>
  </si>
  <si>
    <t>TRS USD USD 20201222- בנק הפועלים בע"מ</t>
  </si>
  <si>
    <t>702000415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</si>
  <si>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</si>
  <si>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</si>
  <si>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</si>
  <si>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</si>
  <si>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</si>
  <si>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</si>
  <si>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</si>
  <si>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גורם 110</t>
  </si>
  <si>
    <t>לא</t>
  </si>
  <si>
    <t>29991170</t>
  </si>
  <si>
    <t>דירוג פנימי</t>
  </si>
  <si>
    <t>29991172</t>
  </si>
  <si>
    <t>סה"כ מבוטחות במשכנתא או תיקי משכנתאות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</si>
  <si>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</si>
  <si>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</si>
  <si>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</si>
  <si>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</si>
  <si>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</si>
  <si>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</si>
  <si>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</si>
  <si>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</si>
  <si>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</si>
  <si>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01/09/20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</si>
  <si>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</si>
  <si>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</si>
  <si>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</si>
  <si>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</si>
  <si>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</si>
  <si>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</si>
  <si>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</si>
  <si>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</si>
  <si>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</si>
  <si>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</si>
  <si>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</si>
  <si>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</si>
  <si>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</si>
  <si>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</si>
  <si>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</si>
  <si>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</si>
  <si>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</si>
  <si>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</si>
  <si>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</si>
  <si>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</si>
  <si>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</si>
  <si>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</si>
  <si>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</si>
  <si>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</si>
  <si>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</si>
  <si>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</si>
  <si>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</si>
  <si>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</si>
  <si>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</si>
  <si>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</si>
  <si>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23/10/19</t>
  </si>
  <si>
    <t>455714</t>
  </si>
  <si>
    <t>4563</t>
  </si>
  <si>
    <t>4693</t>
  </si>
  <si>
    <t>474664</t>
  </si>
  <si>
    <t>גורם 81</t>
  </si>
  <si>
    <t>7520</t>
  </si>
  <si>
    <t>29/03/20</t>
  </si>
  <si>
    <t>גורם 29</t>
  </si>
  <si>
    <t>29991703</t>
  </si>
  <si>
    <t>AA</t>
  </si>
  <si>
    <t>07/06/18</t>
  </si>
  <si>
    <t>4410</t>
  </si>
  <si>
    <t>גורם 7</t>
  </si>
  <si>
    <t>55061</t>
  </si>
  <si>
    <t>19/03/18</t>
  </si>
  <si>
    <t>90150400</t>
  </si>
  <si>
    <t>גורם 94</t>
  </si>
  <si>
    <t>6686</t>
  </si>
  <si>
    <t>7936</t>
  </si>
  <si>
    <t>AA-</t>
  </si>
  <si>
    <t>7937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</si>
  <si>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</si>
  <si>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</si>
  <si>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</si>
  <si>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</si>
  <si>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</si>
  <si>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</si>
  <si>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</si>
  <si>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</si>
  <si>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</si>
  <si>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</si>
  <si>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</si>
  <si>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גורם 154</t>
  </si>
  <si>
    <t>7970</t>
  </si>
  <si>
    <t>גורם 156</t>
  </si>
  <si>
    <t>7566</t>
  </si>
  <si>
    <t>75671</t>
  </si>
  <si>
    <t>7699</t>
  </si>
  <si>
    <t>7700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</si>
  <si>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</si>
  <si>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</si>
  <si>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</si>
  <si>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</si>
  <si>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</si>
  <si>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</si>
  <si>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</si>
  <si>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</si>
  <si>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</si>
  <si>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</si>
  <si>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</si>
  <si>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</si>
  <si>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</si>
  <si>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</si>
  <si>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</si>
  <si>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</si>
  <si>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</si>
  <si>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</si>
  <si>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63</t>
  </si>
  <si>
    <t>371197</t>
  </si>
  <si>
    <t>13/11/19</t>
  </si>
  <si>
    <t>גורם 64</t>
  </si>
  <si>
    <t>371706</t>
  </si>
  <si>
    <t>גורם 69</t>
  </si>
  <si>
    <t>472710</t>
  </si>
  <si>
    <t>50013</t>
  </si>
  <si>
    <t>30/10/14</t>
  </si>
  <si>
    <t>7971</t>
  </si>
  <si>
    <t>*גורם 159</t>
  </si>
  <si>
    <t>7490</t>
  </si>
  <si>
    <t>7491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</si>
  <si>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</si>
  <si>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</si>
  <si>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</si>
  <si>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</si>
  <si>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</si>
  <si>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</si>
  <si>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</si>
  <si>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</si>
  <si>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</si>
  <si>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</si>
  <si>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גורם 147</t>
  </si>
  <si>
    <t>71271</t>
  </si>
  <si>
    <t>29/08/19</t>
  </si>
  <si>
    <t>7128</t>
  </si>
  <si>
    <t>7130</t>
  </si>
  <si>
    <t>גורם 152</t>
  </si>
  <si>
    <t>72971</t>
  </si>
  <si>
    <t>7497</t>
  </si>
  <si>
    <t>75832</t>
  </si>
  <si>
    <t>7658</t>
  </si>
  <si>
    <t>7716</t>
  </si>
  <si>
    <t>7919</t>
  </si>
  <si>
    <t>29991704</t>
  </si>
  <si>
    <t>גורם 33</t>
  </si>
  <si>
    <t>2963</t>
  </si>
  <si>
    <t>07/02/18</t>
  </si>
  <si>
    <t>2968</t>
  </si>
  <si>
    <t>444873</t>
  </si>
  <si>
    <t>29/01/17</t>
  </si>
  <si>
    <t>4605</t>
  </si>
  <si>
    <t>14/12/15</t>
  </si>
  <si>
    <t>4606</t>
  </si>
  <si>
    <t>20/12/15</t>
  </si>
  <si>
    <t>גורם 40</t>
  </si>
  <si>
    <t>451301</t>
  </si>
  <si>
    <t>07/11/16</t>
  </si>
  <si>
    <t>451302</t>
  </si>
  <si>
    <t>451303</t>
  </si>
  <si>
    <t>451304</t>
  </si>
  <si>
    <t>451305</t>
  </si>
  <si>
    <t>31/10/18</t>
  </si>
  <si>
    <t>454754</t>
  </si>
  <si>
    <t>07/12/16</t>
  </si>
  <si>
    <t>454874</t>
  </si>
  <si>
    <t>28/03/17</t>
  </si>
  <si>
    <t>גורם 47</t>
  </si>
  <si>
    <t>487742</t>
  </si>
  <si>
    <t>גורם 62</t>
  </si>
  <si>
    <t>371707</t>
  </si>
  <si>
    <t>372051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</si>
  <si>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</si>
  <si>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</si>
  <si>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</si>
  <si>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</si>
  <si>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</si>
  <si>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</si>
  <si>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</si>
  <si>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</si>
  <si>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</si>
  <si>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14/12/16</t>
  </si>
  <si>
    <t>4565</t>
  </si>
  <si>
    <t>18/11/15</t>
  </si>
  <si>
    <t>490961</t>
  </si>
  <si>
    <t>06/12/17</t>
  </si>
  <si>
    <t>520889</t>
  </si>
  <si>
    <t>17/07/18</t>
  </si>
  <si>
    <t>גורם 78</t>
  </si>
  <si>
    <t>439969</t>
  </si>
  <si>
    <t>445946</t>
  </si>
  <si>
    <t>455057</t>
  </si>
  <si>
    <t>4566</t>
  </si>
  <si>
    <t>472013</t>
  </si>
  <si>
    <t>15/06/17</t>
  </si>
  <si>
    <t>490960</t>
  </si>
  <si>
    <t>520888</t>
  </si>
  <si>
    <t>כן</t>
  </si>
  <si>
    <t>429027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</si>
  <si>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</si>
  <si>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</si>
  <si>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</si>
  <si>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</si>
  <si>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</si>
  <si>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</si>
  <si>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</si>
  <si>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</si>
  <si>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</si>
  <si>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</si>
  <si>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</si>
  <si>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A</t>
  </si>
  <si>
    <t>482154</t>
  </si>
  <si>
    <t>גורם 104</t>
  </si>
  <si>
    <t>501113</t>
  </si>
  <si>
    <t>514296</t>
  </si>
  <si>
    <t>24/02/20</t>
  </si>
  <si>
    <t>520294</t>
  </si>
  <si>
    <t>529736</t>
  </si>
  <si>
    <t>29/10/19</t>
  </si>
  <si>
    <t>6471</t>
  </si>
  <si>
    <t>6720</t>
  </si>
  <si>
    <t>6818</t>
  </si>
  <si>
    <t>6925</t>
  </si>
  <si>
    <t>70481</t>
  </si>
  <si>
    <t>7265</t>
  </si>
  <si>
    <t>11/11/19</t>
  </si>
  <si>
    <t>7342</t>
  </si>
  <si>
    <t>07/01/20</t>
  </si>
  <si>
    <t>גורם 129</t>
  </si>
  <si>
    <t>539178</t>
  </si>
  <si>
    <t>10/03/19</t>
  </si>
  <si>
    <t>גורם 130</t>
  </si>
  <si>
    <t>539177</t>
  </si>
  <si>
    <t>גורם 30</t>
  </si>
  <si>
    <t>392454</t>
  </si>
  <si>
    <t>גורם 38</t>
  </si>
  <si>
    <t>2571</t>
  </si>
  <si>
    <t>12/12/18</t>
  </si>
  <si>
    <t>2572</t>
  </si>
  <si>
    <t>5977</t>
  </si>
  <si>
    <t>6525</t>
  </si>
  <si>
    <t>26/09/18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</si>
  <si>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</si>
  <si>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</si>
  <si>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</si>
  <si>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</si>
  <si>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</si>
  <si>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</si>
  <si>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</si>
  <si>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</si>
  <si>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</si>
  <si>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</si>
  <si>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</si>
  <si>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</si>
  <si>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</si>
  <si>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</si>
  <si>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</si>
  <si>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</si>
  <si>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</t>
  </si>
  <si>
    <t>09/06/20</t>
  </si>
  <si>
    <t>908395120</t>
  </si>
  <si>
    <t>908395160</t>
  </si>
  <si>
    <t>גורם 45</t>
  </si>
  <si>
    <t>7536</t>
  </si>
  <si>
    <t>06/04/20</t>
  </si>
  <si>
    <t>7134</t>
  </si>
  <si>
    <t>472012</t>
  </si>
  <si>
    <t>גורם 89</t>
  </si>
  <si>
    <t>455954</t>
  </si>
  <si>
    <t>גורם 90</t>
  </si>
  <si>
    <t>462345</t>
  </si>
  <si>
    <t>גורם 155</t>
  </si>
  <si>
    <t>75611</t>
  </si>
  <si>
    <t>*גורם 70</t>
  </si>
  <si>
    <t>4647</t>
  </si>
  <si>
    <t>ilBBB+</t>
  </si>
  <si>
    <t>3153</t>
  </si>
  <si>
    <t>D</t>
  </si>
  <si>
    <t>גורם 118</t>
  </si>
  <si>
    <t>7364</t>
  </si>
  <si>
    <t>22/01/20</t>
  </si>
  <si>
    <t>גורם 139</t>
  </si>
  <si>
    <t>7436</t>
  </si>
  <si>
    <t>7455</t>
  </si>
  <si>
    <t>27/02/20</t>
  </si>
  <si>
    <t>7646</t>
  </si>
  <si>
    <t>גורם 143</t>
  </si>
  <si>
    <t>7125</t>
  </si>
  <si>
    <t>28/11/19</t>
  </si>
  <si>
    <t>72041</t>
  </si>
  <si>
    <t>02/10/19</t>
  </si>
  <si>
    <t>7246</t>
  </si>
  <si>
    <t>31/10/19</t>
  </si>
  <si>
    <t>7280</t>
  </si>
  <si>
    <t>7337</t>
  </si>
  <si>
    <t>7386</t>
  </si>
  <si>
    <t>75351</t>
  </si>
  <si>
    <t>7645</t>
  </si>
  <si>
    <t>גורם 149</t>
  </si>
  <si>
    <t>7323</t>
  </si>
  <si>
    <t>29/12/19</t>
  </si>
  <si>
    <t>7324</t>
  </si>
  <si>
    <t>7325</t>
  </si>
  <si>
    <t>7552</t>
  </si>
  <si>
    <t>גורם 17</t>
  </si>
  <si>
    <t>66241</t>
  </si>
  <si>
    <t>17/10/13</t>
  </si>
  <si>
    <t>גורם 61</t>
  </si>
  <si>
    <t>6718</t>
  </si>
  <si>
    <t>7573</t>
  </si>
  <si>
    <t>7703</t>
  </si>
  <si>
    <t>7783</t>
  </si>
  <si>
    <t>7902</t>
  </si>
  <si>
    <t>7903</t>
  </si>
  <si>
    <t>7952</t>
  </si>
  <si>
    <t>7701</t>
  </si>
  <si>
    <t>7780</t>
  </si>
  <si>
    <t>30/06/20</t>
  </si>
  <si>
    <t>7778</t>
  </si>
  <si>
    <t>גורם 144</t>
  </si>
  <si>
    <t>7202</t>
  </si>
  <si>
    <t>7250</t>
  </si>
  <si>
    <t>7372</t>
  </si>
  <si>
    <t>7805</t>
  </si>
  <si>
    <t>7863</t>
  </si>
  <si>
    <t>7894</t>
  </si>
  <si>
    <t>26/08/20</t>
  </si>
  <si>
    <t>גורם 44</t>
  </si>
  <si>
    <t>7847</t>
  </si>
  <si>
    <t>7900</t>
  </si>
  <si>
    <t>7901</t>
  </si>
  <si>
    <t>7906</t>
  </si>
  <si>
    <t>7948</t>
  </si>
  <si>
    <t>7977</t>
  </si>
  <si>
    <t>7846</t>
  </si>
  <si>
    <t>7916</t>
  </si>
  <si>
    <t>03/09/20</t>
  </si>
  <si>
    <t>7978</t>
  </si>
  <si>
    <t>7855</t>
  </si>
  <si>
    <t>7856</t>
  </si>
  <si>
    <t>גורם 98</t>
  </si>
  <si>
    <t>7801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</si>
  <si>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</si>
  <si>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</si>
  <si>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</si>
  <si>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</si>
  <si>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</si>
  <si>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</si>
  <si>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</si>
  <si>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</si>
  <si>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</si>
  <si>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</si>
  <si>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28/03/19</t>
  </si>
  <si>
    <t>7598</t>
  </si>
  <si>
    <t>22/04/20</t>
  </si>
  <si>
    <t>גורם 87</t>
  </si>
  <si>
    <t>7383</t>
  </si>
  <si>
    <t>7532</t>
  </si>
  <si>
    <t>30/03/20</t>
  </si>
  <si>
    <t>גורם 131</t>
  </si>
  <si>
    <t>7088</t>
  </si>
  <si>
    <t>08/08/19</t>
  </si>
  <si>
    <t>גורם 84</t>
  </si>
  <si>
    <t>404555</t>
  </si>
  <si>
    <t>16/12/15</t>
  </si>
  <si>
    <t>גורם 102</t>
  </si>
  <si>
    <t>7310</t>
  </si>
  <si>
    <t>ilBB+</t>
  </si>
  <si>
    <t>15/12/19</t>
  </si>
  <si>
    <t>גורם 86</t>
  </si>
  <si>
    <t>487557</t>
  </si>
  <si>
    <t>ilB</t>
  </si>
  <si>
    <t>23/01/19</t>
  </si>
  <si>
    <t>487556</t>
  </si>
  <si>
    <t>CCC+</t>
  </si>
  <si>
    <t>26/11/19</t>
  </si>
  <si>
    <t>גורם 112</t>
  </si>
  <si>
    <t>7319</t>
  </si>
  <si>
    <t>7320</t>
  </si>
  <si>
    <t>7441</t>
  </si>
  <si>
    <t>75680</t>
  </si>
  <si>
    <t>7639</t>
  </si>
  <si>
    <t>גורם 123</t>
  </si>
  <si>
    <t>7373</t>
  </si>
  <si>
    <t>גורם 133</t>
  </si>
  <si>
    <t>7258</t>
  </si>
  <si>
    <t>06/11/19</t>
  </si>
  <si>
    <t>גורם 137</t>
  </si>
  <si>
    <t>70301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</si>
  <si>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</si>
  <si>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</si>
  <si>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</si>
  <si>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</si>
  <si>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</si>
  <si>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</si>
  <si>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</si>
  <si>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</si>
  <si>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</si>
  <si>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</si>
  <si>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</si>
  <si>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</si>
  <si>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21/01/20</t>
  </si>
  <si>
    <t>7503</t>
  </si>
  <si>
    <t>22/03/20</t>
  </si>
  <si>
    <t>7602</t>
  </si>
  <si>
    <t>7687</t>
  </si>
  <si>
    <t>גורם 138</t>
  </si>
  <si>
    <t>7301</t>
  </si>
  <si>
    <t>7336</t>
  </si>
  <si>
    <t>7347</t>
  </si>
  <si>
    <t>7399</t>
  </si>
  <si>
    <t>05/02/20</t>
  </si>
  <si>
    <t>7471</t>
  </si>
  <si>
    <t>7533</t>
  </si>
  <si>
    <t>7587</t>
  </si>
  <si>
    <t>7647</t>
  </si>
  <si>
    <t>גורם 142</t>
  </si>
  <si>
    <t>7056</t>
  </si>
  <si>
    <t>21/07/19</t>
  </si>
  <si>
    <t>7296</t>
  </si>
  <si>
    <t>7504</t>
  </si>
  <si>
    <t>גורם 146</t>
  </si>
  <si>
    <t>72100</t>
  </si>
  <si>
    <t>7482</t>
  </si>
  <si>
    <t>23/03/20</t>
  </si>
  <si>
    <t>7505</t>
  </si>
  <si>
    <t>7615</t>
  </si>
  <si>
    <t>גורם 148</t>
  </si>
  <si>
    <t>7275</t>
  </si>
  <si>
    <t>27/11/19</t>
  </si>
  <si>
    <t>7276</t>
  </si>
  <si>
    <t>7384</t>
  </si>
  <si>
    <t>7385</t>
  </si>
  <si>
    <t>76091</t>
  </si>
  <si>
    <t>19/04/20</t>
  </si>
  <si>
    <t>7610</t>
  </si>
  <si>
    <t>גורם 153</t>
  </si>
  <si>
    <t>7407</t>
  </si>
  <si>
    <t>10/02/20</t>
  </si>
  <si>
    <t>7489</t>
  </si>
  <si>
    <t>15/03/20</t>
  </si>
  <si>
    <t>7590</t>
  </si>
  <si>
    <t>7594</t>
  </si>
  <si>
    <t>7651</t>
  </si>
  <si>
    <t>06/05/20</t>
  </si>
  <si>
    <t>גורם 160</t>
  </si>
  <si>
    <t>7382</t>
  </si>
  <si>
    <t>72791</t>
  </si>
  <si>
    <t>7333</t>
  </si>
  <si>
    <t>30/12/19</t>
  </si>
  <si>
    <t>7454</t>
  </si>
  <si>
    <t>גורם 88</t>
  </si>
  <si>
    <t>6783</t>
  </si>
  <si>
    <t>25/02/19</t>
  </si>
  <si>
    <t>גורם 97</t>
  </si>
  <si>
    <t>6932</t>
  </si>
  <si>
    <t>29/05/19</t>
  </si>
  <si>
    <t>7291</t>
  </si>
  <si>
    <t>29/11/19</t>
  </si>
  <si>
    <t>7803</t>
  </si>
  <si>
    <t>7819</t>
  </si>
  <si>
    <t>7871</t>
  </si>
  <si>
    <t>09/08/20</t>
  </si>
  <si>
    <t>7885</t>
  </si>
  <si>
    <t>18/08/20</t>
  </si>
  <si>
    <t>7802</t>
  </si>
  <si>
    <t>7859</t>
  </si>
  <si>
    <t>7872</t>
  </si>
  <si>
    <t>7921</t>
  </si>
  <si>
    <t>גורם 101</t>
  </si>
  <si>
    <t>471677</t>
  </si>
  <si>
    <t>7825</t>
  </si>
  <si>
    <t>7873</t>
  </si>
  <si>
    <t>7953</t>
  </si>
  <si>
    <t>74431</t>
  </si>
  <si>
    <t>7747</t>
  </si>
  <si>
    <t>6954</t>
  </si>
  <si>
    <t>12/06/19</t>
  </si>
  <si>
    <t>70201</t>
  </si>
  <si>
    <t>7713</t>
  </si>
  <si>
    <t>07/06/20</t>
  </si>
  <si>
    <t>7779</t>
  </si>
  <si>
    <t>7973</t>
  </si>
  <si>
    <t>7697</t>
  </si>
  <si>
    <t>7754</t>
  </si>
  <si>
    <t>גורם 15</t>
  </si>
  <si>
    <t>7836</t>
  </si>
  <si>
    <t>7888</t>
  </si>
  <si>
    <t>7951</t>
  </si>
  <si>
    <t>7715</t>
  </si>
  <si>
    <t>04/06/20</t>
  </si>
  <si>
    <t>7738</t>
  </si>
  <si>
    <t>10/06/20</t>
  </si>
  <si>
    <t>גורם 16</t>
  </si>
  <si>
    <t>7820</t>
  </si>
  <si>
    <t>12/07/20</t>
  </si>
  <si>
    <t>7954</t>
  </si>
  <si>
    <t>גורם 161</t>
  </si>
  <si>
    <t>7770</t>
  </si>
  <si>
    <t>7771</t>
  </si>
  <si>
    <t>גורם 19</t>
  </si>
  <si>
    <t>7828</t>
  </si>
  <si>
    <t>גורם 79</t>
  </si>
  <si>
    <t>474436</t>
  </si>
  <si>
    <t>474437</t>
  </si>
  <si>
    <t>7702</t>
  </si>
  <si>
    <t>7975</t>
  </si>
  <si>
    <t>491469</t>
  </si>
  <si>
    <t>14/12/17</t>
  </si>
  <si>
    <t>6800</t>
  </si>
  <si>
    <t>05/03/19</t>
  </si>
  <si>
    <t>גורם 91</t>
  </si>
  <si>
    <t>487447</t>
  </si>
  <si>
    <t>12/11/17</t>
  </si>
  <si>
    <t>גורם 93</t>
  </si>
  <si>
    <t>7823</t>
  </si>
  <si>
    <t>7824</t>
  </si>
  <si>
    <t>7829</t>
  </si>
  <si>
    <t>7876</t>
  </si>
  <si>
    <t>464740</t>
  </si>
  <si>
    <t>30/03/17</t>
  </si>
  <si>
    <t>7889</t>
  </si>
  <si>
    <t>7979</t>
  </si>
  <si>
    <t>סה"כ נקוב במט"ח</t>
  </si>
  <si>
    <t>סה"כ צמודי מט"ח</t>
  </si>
  <si>
    <t>סה"כ מניב</t>
  </si>
  <si>
    <t>סה"כ לא מניב</t>
  </si>
  <si>
    <t>אג"ח- הפחתת שווי ניירות חסומים</t>
  </si>
  <si>
    <t>11109151</t>
  </si>
  <si>
    <t>זכאים מס עמיתים</t>
  </si>
  <si>
    <t>28200000</t>
  </si>
  <si>
    <t>חוז חברה מנהלת*</t>
  </si>
  <si>
    <t>28080000</t>
  </si>
  <si>
    <t>חוז שונים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</si>
  <si>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</si>
  <si>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</si>
  <si>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</si>
  <si>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</si>
  <si>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</si>
  <si>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מניות- הפחתת שווי ניירות חסומים</t>
  </si>
  <si>
    <t>3140130</t>
  </si>
  <si>
    <t>בטחונות דולר ארצות הברית לאומי</t>
  </si>
  <si>
    <t>300011017</t>
  </si>
  <si>
    <t>US631103AE85</t>
  </si>
  <si>
    <t>DE000A0Q4R02</t>
  </si>
  <si>
    <t>US81369Y8030</t>
  </si>
  <si>
    <t>US23331A1097</t>
  </si>
  <si>
    <t>US43300A1043</t>
  </si>
  <si>
    <t>us6936561009</t>
  </si>
  <si>
    <t>US7512121010</t>
  </si>
  <si>
    <t>FR0000121501</t>
  </si>
  <si>
    <t>FR0000121261</t>
  </si>
  <si>
    <t>US9291601097</t>
  </si>
  <si>
    <t>גורם 158</t>
  </si>
  <si>
    <t>מגדל מקפת קרנות פנסיה וקופות גמל בע"מ</t>
  </si>
  <si>
    <t>מגדל לתגמולים ולפיצויים מסלול כללי</t>
  </si>
  <si>
    <t>Fimi Israel Opportunity II</t>
  </si>
  <si>
    <t>ANATOMY I</t>
  </si>
  <si>
    <t>Helios Renewable Energy 1</t>
  </si>
  <si>
    <t>ANATOMY 2</t>
  </si>
  <si>
    <t>Reality III</t>
  </si>
  <si>
    <t>NOY 2 infra &amp; energy investment LP</t>
  </si>
  <si>
    <t>NOY 2 co-investment Ashalim plot A</t>
  </si>
  <si>
    <t>Accelmed growth partners</t>
  </si>
  <si>
    <t>FIMI 6</t>
  </si>
  <si>
    <t>Orbimed  II</t>
  </si>
  <si>
    <t>Reality IV</t>
  </si>
  <si>
    <t>TENE GROWTH CAPITAL IV</t>
  </si>
  <si>
    <t>Yesodot Gimmel</t>
  </si>
  <si>
    <t>sky III</t>
  </si>
  <si>
    <t>Arkin Bio Ventures II, L.P</t>
  </si>
  <si>
    <t>Vintage IX Migdal LP</t>
  </si>
  <si>
    <t>Kedma Capital III</t>
  </si>
  <si>
    <t>Fortissimo Capital Fund V L.P.</t>
  </si>
  <si>
    <t>Vintage fund of funds ISRAEL V</t>
  </si>
  <si>
    <t>apollo natural pesources partners II</t>
  </si>
  <si>
    <t>Ares Special Situations Fund IV F3</t>
  </si>
  <si>
    <t>Bluebay SLFI</t>
  </si>
  <si>
    <t>Brookfield Capital Partners IV</t>
  </si>
  <si>
    <t>Graph Tech Brookfield</t>
  </si>
  <si>
    <t>Klirmark Opportunity II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</si>
  <si>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</si>
  <si>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</si>
  <si>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</si>
  <si>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</si>
  <si>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</si>
  <si>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</si>
  <si>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</si>
  <si>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</si>
  <si>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</si>
  <si>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</si>
  <si>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</si>
  <si>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</si>
  <si>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</si>
  <si>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</si>
  <si>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</si>
  <si>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</si>
  <si>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</si>
  <si>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</si>
  <si>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</si>
  <si>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</si>
  <si>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</si>
  <si>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</si>
  <si>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</si>
  <si>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</si>
  <si>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</si>
  <si>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</si>
  <si>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</si>
  <si>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waterton</t>
  </si>
  <si>
    <t>Vintage Migdal Co-investment</t>
  </si>
  <si>
    <t>KSO</t>
  </si>
  <si>
    <t>KLIRMARK III</t>
  </si>
  <si>
    <t>Apollo Overseas Partners (Delaware) IX L.P</t>
  </si>
  <si>
    <t>Patria VI</t>
  </si>
  <si>
    <t>TPG ASIA VII L.P</t>
  </si>
  <si>
    <t xml:space="preserve">WSREDII </t>
  </si>
  <si>
    <t>incline</t>
  </si>
  <si>
    <t>PCSIII LP</t>
  </si>
  <si>
    <t>IK harbourvest tranche B</t>
  </si>
  <si>
    <t>KELSO INVESTMENT ASSOCIATES X - HARB B</t>
  </si>
  <si>
    <t>brookfield III F1</t>
  </si>
  <si>
    <t>PERMIRA CREDIT SOLUTIONS IV</t>
  </si>
  <si>
    <t>LS POWER FUND IV F2</t>
  </si>
  <si>
    <t>harbourvest Sec gridiron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</si>
  <si>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</si>
  <si>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</si>
  <si>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</si>
  <si>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</si>
  <si>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</si>
  <si>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</si>
  <si>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Harbourvest Project Starboard</t>
  </si>
  <si>
    <t>Court Square IV</t>
  </si>
  <si>
    <t>ACE V</t>
  </si>
  <si>
    <t>WestView IV harbourvest</t>
  </si>
  <si>
    <t>harbourvest DOVER</t>
  </si>
  <si>
    <t>Warburg Pincus China I</t>
  </si>
  <si>
    <t>Thoma Bravo Fund XIII</t>
  </si>
  <si>
    <t>Brookfield Capital Partners V</t>
  </si>
  <si>
    <t>Astorg VII</t>
  </si>
  <si>
    <t>BROOKFIELD HSO CO-INVEST L.P</t>
  </si>
  <si>
    <t>BCP V BRAND CO-INVEST LP</t>
  </si>
  <si>
    <t>Blackstone Real Estate Partners IX.F L.P</t>
  </si>
  <si>
    <t>Accelmed Partners II</t>
  </si>
  <si>
    <t>ARCLIGHT AEP FEEDER FUND VII LLC</t>
  </si>
  <si>
    <t>KASS</t>
  </si>
  <si>
    <t>Horsley Bridge XII Ventures</t>
  </si>
  <si>
    <t>Advent International GPE IX L.P</t>
  </si>
  <si>
    <t>PERMIRA VII PCS</t>
  </si>
  <si>
    <t>Enlight</t>
  </si>
  <si>
    <t>TRILANTIC EUROPE VI SCSP</t>
  </si>
  <si>
    <t>CAPSII</t>
  </si>
  <si>
    <t>CAPSII co-inv</t>
  </si>
  <si>
    <t>SPECTRUM co-inv - Saavi LP</t>
  </si>
  <si>
    <t>CVC Capital partners VIII</t>
  </si>
  <si>
    <t>Pantheon Global Secondary Fund VI</t>
  </si>
  <si>
    <t>Warburg Pincus China II L.P</t>
  </si>
  <si>
    <t>Vintage Fund of Funds (access) V</t>
  </si>
  <si>
    <t>PGCO IV Co-mingled Fund SCSP</t>
  </si>
  <si>
    <t>Vintage Co-Inv II Class A F2</t>
  </si>
  <si>
    <t>Vintage Co-Inv II Class A Pitango VIII</t>
  </si>
  <si>
    <t>Vintage Co-Inv II B Lightspeed IV</t>
  </si>
  <si>
    <t>Vintage Co-Inv II B Lightspeed XIII</t>
  </si>
  <si>
    <t>VINTAGE CO-INVESTMENT II CLASS A+B+C</t>
  </si>
  <si>
    <t>VINTAGE CO-INV II C ZEEV VENTURES VI</t>
  </si>
  <si>
    <t>Strategic Investors Fund X</t>
  </si>
  <si>
    <t>SPECTRUM</t>
  </si>
  <si>
    <t>SPECTRUM co-inv</t>
  </si>
  <si>
    <t>SVB IX</t>
  </si>
  <si>
    <t>Copenhagen Infrastructure III F1</t>
  </si>
  <si>
    <t>meridiam III</t>
  </si>
  <si>
    <t>בנק הפועלים</t>
  </si>
  <si>
    <t>יובנק בע"מ</t>
  </si>
  <si>
    <t>בנק לאומי</t>
  </si>
  <si>
    <t>200040- 10- לאומי</t>
  </si>
  <si>
    <t>30005- 10- לאומי</t>
  </si>
  <si>
    <t>גורם 163</t>
  </si>
  <si>
    <t>גורם 164</t>
  </si>
  <si>
    <t>גורם 166</t>
  </si>
  <si>
    <t>גורם 165</t>
  </si>
  <si>
    <t>גורם 157</t>
  </si>
  <si>
    <t>גורם 1</t>
  </si>
  <si>
    <t>גורם 162</t>
  </si>
  <si>
    <t>*גורם 14</t>
  </si>
  <si>
    <t>*גורם 115</t>
  </si>
  <si>
    <t>גורם 2</t>
  </si>
  <si>
    <t>גורם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</si>
</sst>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0" fontId="18" fillId="4" borderId="0" xfId="12" applyNumberFormat="1" applyFont="1" applyFill="1"/>
    <xf numFmtId="166" fontId="20" fillId="4" borderId="0" xfId="0" applyNumberFormat="1" applyFont="1" applyFill="1"/>
    <xf numFmtId="166" fontId="2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4">
        <v>44104</v>
      </c>
      <c r="D1" s="15"/>
    </row>
    <row r="2" spans="1:36" s="16" customFormat="1">
      <c r="B2" s="2" t="s">
        <v>1</v>
      </c>
      <c r="C2" s="12" t="s">
        <v>3564</v>
      </c>
      <c r="D2" s="15"/>
    </row>
    <row r="3" spans="1:36" s="16" customFormat="1">
      <c r="B3" s="2" t="s">
        <v>2</v>
      </c>
      <c r="C3" s="26" t="s">
        <v>3565</v>
      </c>
      <c r="D3" s="15"/>
    </row>
    <row r="4" spans="1:36" s="16" customFormat="1">
      <c r="B4" s="2" t="s">
        <v>3</v>
      </c>
      <c r="C4" s="82" t="s">
        <v>197</v>
      </c>
      <c r="D4" s="15"/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76054.882529049588</v>
      </c>
      <c r="D11" s="92">
        <f>C11/$C$42</f>
        <v>7.751543261775401E-2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133017.76555274799</v>
      </c>
      <c r="D13" s="78">
        <f t="shared" ref="D13:D22" si="0">C13/$C$42</f>
        <v>0.1355722249486076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176740.09355206741</v>
      </c>
      <c r="D15" s="78">
        <f t="shared" si="0"/>
        <v>0.18013419200743616</v>
      </c>
    </row>
    <row r="16" spans="1:36">
      <c r="A16" s="10" t="s">
        <v>13</v>
      </c>
      <c r="B16" s="70" t="s">
        <v>19</v>
      </c>
      <c r="C16" s="77">
        <v>181485.93130852026</v>
      </c>
      <c r="D16" s="78">
        <f t="shared" si="0"/>
        <v>0.18497116834073865</v>
      </c>
    </row>
    <row r="17" spans="1:4">
      <c r="A17" s="10" t="s">
        <v>13</v>
      </c>
      <c r="B17" s="70" t="s">
        <v>195</v>
      </c>
      <c r="C17" s="77">
        <v>105858.69366186763</v>
      </c>
      <c r="D17" s="78">
        <f t="shared" si="0"/>
        <v>0.10789159305342108</v>
      </c>
    </row>
    <row r="18" spans="1:4">
      <c r="A18" s="10" t="s">
        <v>13</v>
      </c>
      <c r="B18" s="70" t="s">
        <v>20</v>
      </c>
      <c r="C18" s="77">
        <v>47688.670895984571</v>
      </c>
      <c r="D18" s="78">
        <f t="shared" si="0"/>
        <v>4.8604479193771664E-2</v>
      </c>
    </row>
    <row r="19" spans="1:4">
      <c r="A19" s="10" t="s">
        <v>13</v>
      </c>
      <c r="B19" s="70" t="s">
        <v>21</v>
      </c>
      <c r="C19" s="77">
        <v>100.18569273163909</v>
      </c>
      <c r="D19" s="78">
        <f t="shared" si="0"/>
        <v>1.0210964840076026E-4</v>
      </c>
    </row>
    <row r="20" spans="1:4">
      <c r="A20" s="10" t="s">
        <v>13</v>
      </c>
      <c r="B20" s="70" t="s">
        <v>22</v>
      </c>
      <c r="C20" s="77">
        <v>-1474.4302791919999</v>
      </c>
      <c r="D20" s="78">
        <f t="shared" si="0"/>
        <v>-1.5027450855982793E-3</v>
      </c>
    </row>
    <row r="21" spans="1:4">
      <c r="A21" s="10" t="s">
        <v>13</v>
      </c>
      <c r="B21" s="70" t="s">
        <v>23</v>
      </c>
      <c r="C21" s="77">
        <v>-501.81471544818061</v>
      </c>
      <c r="D21" s="78">
        <f t="shared" si="0"/>
        <v>-5.1145151328139103E-4</v>
      </c>
    </row>
    <row r="22" spans="1:4">
      <c r="A22" s="10" t="s">
        <v>13</v>
      </c>
      <c r="B22" s="70" t="s">
        <v>24</v>
      </c>
      <c r="C22" s="77">
        <v>2668.815990133</v>
      </c>
      <c r="D22" s="78">
        <f t="shared" si="0"/>
        <v>2.7200676560551148E-3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24975.397186185972</v>
      </c>
      <c r="D26" s="78">
        <f t="shared" si="1"/>
        <v>2.5455022127579826E-2</v>
      </c>
    </row>
    <row r="27" spans="1:4">
      <c r="A27" s="10" t="s">
        <v>13</v>
      </c>
      <c r="B27" s="70" t="s">
        <v>28</v>
      </c>
      <c r="C27" s="77">
        <v>4101.2389281155265</v>
      </c>
      <c r="D27" s="78">
        <f t="shared" si="1"/>
        <v>4.1799986958131388E-3</v>
      </c>
    </row>
    <row r="28" spans="1:4">
      <c r="A28" s="10" t="s">
        <v>13</v>
      </c>
      <c r="B28" s="70" t="s">
        <v>29</v>
      </c>
      <c r="C28" s="77">
        <v>94378.77091907381</v>
      </c>
      <c r="D28" s="78">
        <f t="shared" si="1"/>
        <v>9.6191211063005613E-2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-2656.3262009658347</v>
      </c>
      <c r="D31" s="78">
        <f t="shared" si="1"/>
        <v>-2.7073380142700844E-3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132402.06062693219</v>
      </c>
      <c r="D33" s="78">
        <f t="shared" si="1"/>
        <v>0.13494469608915186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6318.0087849299998</v>
      </c>
      <c r="D37" s="78">
        <f t="shared" si="1"/>
        <v>6.4393391714142626E-3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981157.94443273358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95124.435399328257</v>
      </c>
      <c r="D43" s="78">
        <f>C43/$C$42</f>
        <v>9.6951195206726293E-2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199</v>
      </c>
      <c r="D49">
        <v>3.726</v>
      </c>
    </row>
    <row r="50" spans="3:4">
      <c r="C50" t="s">
        <v>113</v>
      </c>
      <c r="D50">
        <v>4.4108000000000001</v>
      </c>
    </row>
    <row r="51" spans="3:4">
      <c r="C51" t="s">
        <v>200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120</v>
      </c>
      <c r="D53">
        <v>2.4483000000000001</v>
      </c>
    </row>
    <row r="54" spans="3:4">
      <c r="C54" t="s">
        <v>201</v>
      </c>
      <c r="D54">
        <v>0.38080000000000003</v>
      </c>
    </row>
    <row r="55" spans="3:4">
      <c r="C55" t="s">
        <v>202</v>
      </c>
      <c r="D55">
        <v>0.54069999999999996</v>
      </c>
    </row>
    <row r="56" spans="3:4">
      <c r="C56" t="s">
        <v>203</v>
      </c>
      <c r="D56">
        <v>0.44479999999999997</v>
      </c>
    </row>
    <row r="57" spans="3:4">
      <c r="C57" t="s">
        <v>120</v>
      </c>
      <c r="D57">
        <v>2.4483000000000001</v>
      </c>
    </row>
    <row r="58" spans="3:4">
      <c r="C58" t="s">
        <v>199</v>
      </c>
      <c r="D58">
        <v>3.726</v>
      </c>
    </row>
    <row r="59" spans="3:4">
      <c r="C59" t="s">
        <v>110</v>
      </c>
      <c r="D59">
        <v>4.0258000000000003</v>
      </c>
    </row>
    <row r="60" spans="3:4">
      <c r="C60" t="s">
        <v>113</v>
      </c>
      <c r="D60">
        <v>4.4108000000000001</v>
      </c>
    </row>
    <row r="61" spans="3:4">
      <c r="C61" t="s">
        <v>203</v>
      </c>
      <c r="D61">
        <v>0.44479999999999997</v>
      </c>
    </row>
    <row r="62" spans="3:4">
      <c r="C62" t="s">
        <v>200</v>
      </c>
      <c r="D62">
        <v>3.2545999999999999E-2</v>
      </c>
    </row>
    <row r="63" spans="3:4">
      <c r="C63" t="s">
        <v>201</v>
      </c>
      <c r="D63">
        <v>0.38080000000000003</v>
      </c>
    </row>
    <row r="64" spans="3:4">
      <c r="C64" t="s">
        <v>106</v>
      </c>
      <c r="D64">
        <v>3.4409999999999998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4">
        <v>44104</v>
      </c>
      <c r="E1" s="16"/>
    </row>
    <row r="2" spans="2:61">
      <c r="B2" s="2" t="s">
        <v>1</v>
      </c>
      <c r="C2" s="12" t="s">
        <v>3564</v>
      </c>
      <c r="E2" s="16"/>
    </row>
    <row r="3" spans="2:61">
      <c r="B3" s="2" t="s">
        <v>2</v>
      </c>
      <c r="C3" s="26" t="s">
        <v>3565</v>
      </c>
      <c r="E3" s="16"/>
    </row>
    <row r="4" spans="2:61">
      <c r="B4" s="2" t="s">
        <v>3</v>
      </c>
      <c r="C4" s="82" t="s">
        <v>197</v>
      </c>
      <c r="E4" s="16"/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-1474.4302791919999</v>
      </c>
      <c r="J11" s="25"/>
      <c r="K11" s="76">
        <v>1</v>
      </c>
      <c r="L11" s="76">
        <v>-1.5E-3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296.00128000000001</v>
      </c>
      <c r="K12" s="80">
        <v>-0.20080000000000001</v>
      </c>
      <c r="L12" s="80">
        <v>2.9999999999999997E-4</v>
      </c>
    </row>
    <row r="13" spans="2:61">
      <c r="B13" s="79" t="s">
        <v>2140</v>
      </c>
      <c r="C13" s="16"/>
      <c r="D13" s="16"/>
      <c r="E13" s="16"/>
      <c r="G13" s="81">
        <v>0</v>
      </c>
      <c r="I13" s="81">
        <v>296.00128000000001</v>
      </c>
      <c r="K13" s="80">
        <v>-0.20080000000000001</v>
      </c>
      <c r="L13" s="80">
        <v>2.9999999999999997E-4</v>
      </c>
    </row>
    <row r="14" spans="2:61">
      <c r="B14" t="s">
        <v>2141</v>
      </c>
      <c r="C14" t="s">
        <v>2142</v>
      </c>
      <c r="D14" t="s">
        <v>100</v>
      </c>
      <c r="E14" t="s">
        <v>931</v>
      </c>
      <c r="F14" t="s">
        <v>102</v>
      </c>
      <c r="G14" s="77">
        <v>41.48</v>
      </c>
      <c r="H14" s="77">
        <v>714000</v>
      </c>
      <c r="I14" s="77">
        <v>296.16719999999998</v>
      </c>
      <c r="J14" s="78">
        <v>0</v>
      </c>
      <c r="K14" s="78">
        <v>-0.2009</v>
      </c>
      <c r="L14" s="78">
        <v>2.9999999999999997E-4</v>
      </c>
    </row>
    <row r="15" spans="2:61">
      <c r="B15" t="s">
        <v>2143</v>
      </c>
      <c r="C15" t="s">
        <v>2144</v>
      </c>
      <c r="D15" t="s">
        <v>100</v>
      </c>
      <c r="E15" t="s">
        <v>931</v>
      </c>
      <c r="F15" t="s">
        <v>102</v>
      </c>
      <c r="G15" s="77">
        <v>-41.48</v>
      </c>
      <c r="H15" s="77">
        <v>400</v>
      </c>
      <c r="I15" s="77">
        <v>-0.16592000000000001</v>
      </c>
      <c r="J15" s="78">
        <v>0</v>
      </c>
      <c r="K15" s="78">
        <v>1E-4</v>
      </c>
      <c r="L15" s="78">
        <v>0</v>
      </c>
    </row>
    <row r="16" spans="2:61">
      <c r="B16" s="79" t="s">
        <v>2145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2146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877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238</v>
      </c>
      <c r="C22" s="16"/>
      <c r="D22" s="16"/>
      <c r="E22" s="16"/>
      <c r="G22" s="81">
        <v>0</v>
      </c>
      <c r="I22" s="81">
        <v>-1770.4315591919999</v>
      </c>
      <c r="K22" s="80">
        <v>1.2008000000000001</v>
      </c>
      <c r="L22" s="80">
        <v>-1.8E-3</v>
      </c>
    </row>
    <row r="23" spans="2:12">
      <c r="B23" s="79" t="s">
        <v>2140</v>
      </c>
      <c r="C23" s="16"/>
      <c r="D23" s="16"/>
      <c r="E23" s="16"/>
      <c r="G23" s="81">
        <v>0</v>
      </c>
      <c r="I23" s="81">
        <v>-1770.4315591919999</v>
      </c>
      <c r="K23" s="80">
        <v>1.2008000000000001</v>
      </c>
      <c r="L23" s="80">
        <v>-1.8E-3</v>
      </c>
    </row>
    <row r="24" spans="2:12">
      <c r="B24" t="s">
        <v>2147</v>
      </c>
      <c r="C24" t="s">
        <v>2148</v>
      </c>
      <c r="D24" t="s">
        <v>889</v>
      </c>
      <c r="E24" t="s">
        <v>123</v>
      </c>
      <c r="F24" t="s">
        <v>106</v>
      </c>
      <c r="G24" s="77">
        <v>-10.26</v>
      </c>
      <c r="H24" s="77">
        <v>4035000</v>
      </c>
      <c r="I24" s="77">
        <v>-1424.5430309999999</v>
      </c>
      <c r="J24" s="78">
        <v>0</v>
      </c>
      <c r="K24" s="78">
        <v>0.96619999999999995</v>
      </c>
      <c r="L24" s="78">
        <v>-1.5E-3</v>
      </c>
    </row>
    <row r="25" spans="2:12">
      <c r="B25" t="s">
        <v>2149</v>
      </c>
      <c r="C25" t="s">
        <v>2150</v>
      </c>
      <c r="D25" t="s">
        <v>889</v>
      </c>
      <c r="E25" t="s">
        <v>123</v>
      </c>
      <c r="F25" t="s">
        <v>106</v>
      </c>
      <c r="G25" s="77">
        <v>10.26</v>
      </c>
      <c r="H25" s="77">
        <v>559300</v>
      </c>
      <c r="I25" s="77">
        <v>197.45896338</v>
      </c>
      <c r="J25" s="78">
        <v>0</v>
      </c>
      <c r="K25" s="78">
        <v>-0.13389999999999999</v>
      </c>
      <c r="L25" s="78">
        <v>2.0000000000000001E-4</v>
      </c>
    </row>
    <row r="26" spans="2:12">
      <c r="B26" t="s">
        <v>2151</v>
      </c>
      <c r="C26" t="s">
        <v>2152</v>
      </c>
      <c r="D26" t="s">
        <v>889</v>
      </c>
      <c r="E26" t="s">
        <v>123</v>
      </c>
      <c r="F26" t="s">
        <v>110</v>
      </c>
      <c r="G26" s="77">
        <v>-47.34</v>
      </c>
      <c r="H26" s="77">
        <v>315200</v>
      </c>
      <c r="I26" s="77">
        <v>-600.71248454399995</v>
      </c>
      <c r="J26" s="78">
        <v>0</v>
      </c>
      <c r="K26" s="78">
        <v>0.40739999999999998</v>
      </c>
      <c r="L26" s="78">
        <v>-5.9999999999999995E-4</v>
      </c>
    </row>
    <row r="27" spans="2:12">
      <c r="B27" t="s">
        <v>2153</v>
      </c>
      <c r="C27" t="s">
        <v>2154</v>
      </c>
      <c r="D27" t="s">
        <v>889</v>
      </c>
      <c r="E27" t="s">
        <v>123</v>
      </c>
      <c r="F27" t="s">
        <v>110</v>
      </c>
      <c r="G27" s="77">
        <v>47.34</v>
      </c>
      <c r="H27" s="77">
        <v>30100</v>
      </c>
      <c r="I27" s="77">
        <v>57.364992972000003</v>
      </c>
      <c r="J27" s="78">
        <v>0</v>
      </c>
      <c r="K27" s="78">
        <v>-3.8899999999999997E-2</v>
      </c>
      <c r="L27" s="78">
        <v>1E-4</v>
      </c>
    </row>
    <row r="28" spans="2:12">
      <c r="B28" s="79" t="s">
        <v>2155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2146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2156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s="16"/>
      <c r="E33" t="s">
        <v>215</v>
      </c>
      <c r="F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877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215</v>
      </c>
      <c r="C35" t="s">
        <v>215</v>
      </c>
      <c r="D35" s="16"/>
      <c r="E35" t="s">
        <v>215</v>
      </c>
      <c r="F35" t="s">
        <v>215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240</v>
      </c>
      <c r="C36" s="16"/>
      <c r="D36" s="16"/>
      <c r="E36" s="16"/>
    </row>
    <row r="37" spans="2:12">
      <c r="B37" t="s">
        <v>329</v>
      </c>
      <c r="C37" s="16"/>
      <c r="D37" s="16"/>
      <c r="E37" s="16"/>
    </row>
    <row r="38" spans="2:12">
      <c r="B38" t="s">
        <v>330</v>
      </c>
      <c r="C38" s="16"/>
      <c r="D38" s="16"/>
      <c r="E38" s="16"/>
    </row>
    <row r="39" spans="2:12">
      <c r="B39" t="s">
        <v>331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4">
        <v>44104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3564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3565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2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146.22999999999999</v>
      </c>
      <c r="H11" s="25"/>
      <c r="I11" s="75">
        <v>-501.81471544818061</v>
      </c>
      <c r="J11" s="76">
        <v>1</v>
      </c>
      <c r="K11" s="76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238</v>
      </c>
      <c r="C14" s="19"/>
      <c r="D14" s="19"/>
      <c r="E14" s="19"/>
      <c r="F14" s="19"/>
      <c r="G14" s="81">
        <v>146.22999999999999</v>
      </c>
      <c r="H14" s="19"/>
      <c r="I14" s="81">
        <v>-501.81471544818061</v>
      </c>
      <c r="J14" s="80">
        <v>1</v>
      </c>
      <c r="K14" s="80">
        <v>-5.0000000000000001E-4</v>
      </c>
      <c r="BF14" s="16" t="s">
        <v>126</v>
      </c>
    </row>
    <row r="15" spans="1:60">
      <c r="B15" t="s">
        <v>2157</v>
      </c>
      <c r="C15" t="s">
        <v>2158</v>
      </c>
      <c r="D15" t="s">
        <v>123</v>
      </c>
      <c r="E15" t="s">
        <v>123</v>
      </c>
      <c r="F15" t="s">
        <v>110</v>
      </c>
      <c r="G15" s="77">
        <v>20.350000000000001</v>
      </c>
      <c r="H15" s="77">
        <v>-124964.1</v>
      </c>
      <c r="I15" s="77">
        <v>-102.37687641423</v>
      </c>
      <c r="J15" s="78">
        <v>0.20399999999999999</v>
      </c>
      <c r="K15" s="78">
        <v>-1E-4</v>
      </c>
      <c r="BF15" s="16" t="s">
        <v>127</v>
      </c>
    </row>
    <row r="16" spans="1:60">
      <c r="B16" t="s">
        <v>2159</v>
      </c>
      <c r="C16" t="s">
        <v>2160</v>
      </c>
      <c r="D16" t="s">
        <v>123</v>
      </c>
      <c r="E16" t="s">
        <v>123</v>
      </c>
      <c r="F16" t="s">
        <v>106</v>
      </c>
      <c r="G16" s="77">
        <v>18.48</v>
      </c>
      <c r="H16" s="77">
        <v>31960.674999999999</v>
      </c>
      <c r="I16" s="77">
        <v>20.323690958339999</v>
      </c>
      <c r="J16" s="78">
        <v>-4.0500000000000001E-2</v>
      </c>
      <c r="K16" s="78">
        <v>0</v>
      </c>
      <c r="BF16" s="16" t="s">
        <v>128</v>
      </c>
    </row>
    <row r="17" spans="2:58">
      <c r="B17" t="s">
        <v>2161</v>
      </c>
      <c r="C17" t="s">
        <v>2162</v>
      </c>
      <c r="D17" t="s">
        <v>123</v>
      </c>
      <c r="E17" t="s">
        <v>123</v>
      </c>
      <c r="F17" t="s">
        <v>106</v>
      </c>
      <c r="G17" s="77">
        <v>76.06</v>
      </c>
      <c r="H17" s="77">
        <v>-142752.44500000001</v>
      </c>
      <c r="I17" s="77">
        <v>-373.61521076414698</v>
      </c>
      <c r="J17" s="78">
        <v>0.74450000000000005</v>
      </c>
      <c r="K17" s="78">
        <v>-4.0000000000000002E-4</v>
      </c>
      <c r="BF17" s="16" t="s">
        <v>129</v>
      </c>
    </row>
    <row r="18" spans="2:58">
      <c r="B18" t="s">
        <v>2163</v>
      </c>
      <c r="C18" t="s">
        <v>2164</v>
      </c>
      <c r="D18" t="s">
        <v>123</v>
      </c>
      <c r="E18" t="s">
        <v>123</v>
      </c>
      <c r="F18" t="s">
        <v>110</v>
      </c>
      <c r="G18" s="77">
        <v>31.34</v>
      </c>
      <c r="H18" s="77">
        <v>-36575.129999999997</v>
      </c>
      <c r="I18" s="77">
        <v>-46.146319228143597</v>
      </c>
      <c r="J18" s="78">
        <v>9.1999999999999998E-2</v>
      </c>
      <c r="K18" s="78">
        <v>0</v>
      </c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4">
        <v>44104</v>
      </c>
    </row>
    <row r="2" spans="2:81">
      <c r="B2" s="2" t="s">
        <v>1</v>
      </c>
      <c r="C2" s="12" t="s">
        <v>3564</v>
      </c>
    </row>
    <row r="3" spans="2:81">
      <c r="B3" s="2" t="s">
        <v>2</v>
      </c>
      <c r="C3" s="26" t="s">
        <v>3565</v>
      </c>
    </row>
    <row r="4" spans="2:81">
      <c r="B4" s="2" t="s">
        <v>3</v>
      </c>
      <c r="C4" s="82" t="s">
        <v>197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3.11</v>
      </c>
      <c r="I11" s="7"/>
      <c r="J11" s="7"/>
      <c r="K11" s="76">
        <v>6.6E-3</v>
      </c>
      <c r="L11" s="75">
        <v>2672666.9900000002</v>
      </c>
      <c r="M11" s="7"/>
      <c r="N11" s="75">
        <v>2668.815990133</v>
      </c>
      <c r="O11" s="7"/>
      <c r="P11" s="76">
        <v>1</v>
      </c>
      <c r="Q11" s="76">
        <v>2.7000000000000001E-3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3.11</v>
      </c>
      <c r="K12" s="80">
        <v>6.6E-3</v>
      </c>
      <c r="L12" s="81">
        <v>2672666.9900000002</v>
      </c>
      <c r="N12" s="81">
        <v>2668.815990133</v>
      </c>
      <c r="P12" s="80">
        <v>1</v>
      </c>
      <c r="Q12" s="80">
        <v>2.7000000000000001E-3</v>
      </c>
    </row>
    <row r="13" spans="2:81">
      <c r="B13" s="79" t="s">
        <v>2165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2166</v>
      </c>
      <c r="H15" s="81">
        <v>3.11</v>
      </c>
      <c r="K15" s="80">
        <v>6.6E-3</v>
      </c>
      <c r="L15" s="81">
        <v>2672666.9900000002</v>
      </c>
      <c r="N15" s="81">
        <v>2668.815990133</v>
      </c>
      <c r="P15" s="80">
        <v>1</v>
      </c>
      <c r="Q15" s="80">
        <v>2.7000000000000001E-3</v>
      </c>
    </row>
    <row r="16" spans="2:81">
      <c r="B16" t="s">
        <v>2167</v>
      </c>
      <c r="C16" t="s">
        <v>2168</v>
      </c>
      <c r="D16" t="s">
        <v>2169</v>
      </c>
      <c r="E16" t="s">
        <v>208</v>
      </c>
      <c r="F16" t="s">
        <v>209</v>
      </c>
      <c r="G16" t="s">
        <v>246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1792125.13</v>
      </c>
      <c r="M16" s="77">
        <v>101.21</v>
      </c>
      <c r="N16" s="77">
        <v>1813.809844073</v>
      </c>
      <c r="O16" s="78">
        <v>4.0000000000000002E-4</v>
      </c>
      <c r="P16" s="78">
        <v>0.67959999999999998</v>
      </c>
      <c r="Q16" s="78">
        <v>1.8E-3</v>
      </c>
    </row>
    <row r="17" spans="2:17">
      <c r="B17" t="s">
        <v>2170</v>
      </c>
      <c r="C17" t="s">
        <v>2171</v>
      </c>
      <c r="D17" t="s">
        <v>2172</v>
      </c>
      <c r="E17" t="s">
        <v>208</v>
      </c>
      <c r="F17" t="s">
        <v>209</v>
      </c>
      <c r="G17" t="s">
        <v>246</v>
      </c>
      <c r="H17" s="77">
        <v>5.31</v>
      </c>
      <c r="I17" t="s">
        <v>102</v>
      </c>
      <c r="J17" s="78">
        <v>5.0000000000000001E-3</v>
      </c>
      <c r="K17" s="78">
        <v>5.0000000000000001E-3</v>
      </c>
      <c r="L17" s="77">
        <v>880541.86</v>
      </c>
      <c r="M17" s="77">
        <v>97.1</v>
      </c>
      <c r="N17" s="77">
        <v>855.00614605999999</v>
      </c>
      <c r="O17" s="78">
        <v>1.1000000000000001E-3</v>
      </c>
      <c r="P17" s="78">
        <v>0.32040000000000002</v>
      </c>
      <c r="Q17" s="78">
        <v>8.9999999999999998E-4</v>
      </c>
    </row>
    <row r="18" spans="2:17">
      <c r="B18" s="79" t="s">
        <v>2173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2174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215</v>
      </c>
      <c r="C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2175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215</v>
      </c>
      <c r="C22" t="s">
        <v>215</v>
      </c>
      <c r="E22" t="s">
        <v>215</v>
      </c>
      <c r="H22" s="77">
        <v>0</v>
      </c>
      <c r="I22" t="s">
        <v>215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2176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215</v>
      </c>
      <c r="C24" t="s">
        <v>215</v>
      </c>
      <c r="E24" t="s">
        <v>215</v>
      </c>
      <c r="H24" s="77">
        <v>0</v>
      </c>
      <c r="I24" t="s">
        <v>215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2177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215</v>
      </c>
      <c r="C26" t="s">
        <v>215</v>
      </c>
      <c r="E26" t="s">
        <v>215</v>
      </c>
      <c r="H26" s="77">
        <v>0</v>
      </c>
      <c r="I26" t="s">
        <v>215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2165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215</v>
      </c>
      <c r="C29" t="s">
        <v>215</v>
      </c>
      <c r="E29" t="s">
        <v>215</v>
      </c>
      <c r="H29" s="77">
        <v>0</v>
      </c>
      <c r="I29" t="s">
        <v>215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2166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215</v>
      </c>
      <c r="C31" t="s">
        <v>215</v>
      </c>
      <c r="E31" t="s">
        <v>215</v>
      </c>
      <c r="H31" s="77">
        <v>0</v>
      </c>
      <c r="I31" t="s">
        <v>215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2173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2174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215</v>
      </c>
      <c r="C34" t="s">
        <v>215</v>
      </c>
      <c r="E34" t="s">
        <v>215</v>
      </c>
      <c r="H34" s="77">
        <v>0</v>
      </c>
      <c r="I34" t="s">
        <v>215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2175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215</v>
      </c>
      <c r="C36" t="s">
        <v>215</v>
      </c>
      <c r="E36" t="s">
        <v>215</v>
      </c>
      <c r="H36" s="77">
        <v>0</v>
      </c>
      <c r="I36" t="s">
        <v>215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2176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215</v>
      </c>
      <c r="C38" t="s">
        <v>215</v>
      </c>
      <c r="E38" t="s">
        <v>215</v>
      </c>
      <c r="H38" s="77">
        <v>0</v>
      </c>
      <c r="I38" t="s">
        <v>215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2177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215</v>
      </c>
      <c r="C40" t="s">
        <v>215</v>
      </c>
      <c r="E40" t="s">
        <v>215</v>
      </c>
      <c r="H40" s="77">
        <v>0</v>
      </c>
      <c r="I40" t="s">
        <v>215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240</v>
      </c>
    </row>
    <row r="42" spans="2:17">
      <c r="B42" t="s">
        <v>329</v>
      </c>
    </row>
    <row r="43" spans="2:17">
      <c r="B43" t="s">
        <v>330</v>
      </c>
    </row>
    <row r="44" spans="2:17">
      <c r="B44" t="s">
        <v>331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4">
        <v>44104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3564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3565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2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2179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2180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2181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2182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4">
        <v>44104</v>
      </c>
      <c r="E1" s="16"/>
      <c r="F1" s="16"/>
    </row>
    <row r="2" spans="2:65">
      <c r="B2" s="2" t="s">
        <v>1</v>
      </c>
      <c r="C2" s="12" t="s">
        <v>3564</v>
      </c>
      <c r="E2" s="16"/>
      <c r="F2" s="16"/>
    </row>
    <row r="3" spans="2:65">
      <c r="B3" s="2" t="s">
        <v>2</v>
      </c>
      <c r="C3" s="26" t="s">
        <v>3565</v>
      </c>
      <c r="E3" s="16"/>
      <c r="F3" s="16"/>
    </row>
    <row r="4" spans="2:65">
      <c r="B4" s="2" t="s">
        <v>3</v>
      </c>
      <c r="C4" s="82" t="s">
        <v>197</v>
      </c>
      <c r="E4" s="16"/>
      <c r="F4" s="16"/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2183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2184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2185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4">
        <v>44104</v>
      </c>
      <c r="E1" s="16"/>
    </row>
    <row r="2" spans="2:81">
      <c r="B2" s="2" t="s">
        <v>1</v>
      </c>
      <c r="C2" s="12" t="s">
        <v>3564</v>
      </c>
      <c r="E2" s="16"/>
    </row>
    <row r="3" spans="2:81">
      <c r="B3" s="2" t="s">
        <v>2</v>
      </c>
      <c r="C3" s="26" t="s">
        <v>3565</v>
      </c>
      <c r="E3" s="16"/>
    </row>
    <row r="4" spans="2:81">
      <c r="B4" s="2" t="s">
        <v>3</v>
      </c>
      <c r="C4" s="82" t="s">
        <v>197</v>
      </c>
      <c r="E4" s="16"/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5.96</v>
      </c>
      <c r="K11" s="7"/>
      <c r="L11" s="7"/>
      <c r="M11" s="76">
        <v>1.9099999999999999E-2</v>
      </c>
      <c r="N11" s="75">
        <v>18661776.91</v>
      </c>
      <c r="O11" s="7"/>
      <c r="P11" s="75">
        <v>24975.397186185972</v>
      </c>
      <c r="Q11" s="7"/>
      <c r="R11" s="76">
        <v>1</v>
      </c>
      <c r="S11" s="76">
        <v>2.5499999999999998E-2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5.59</v>
      </c>
      <c r="M12" s="80">
        <v>1.7999999999999999E-2</v>
      </c>
      <c r="N12" s="81">
        <v>17818776.91</v>
      </c>
      <c r="P12" s="81">
        <v>22695.48023759247</v>
      </c>
      <c r="R12" s="80">
        <v>0.90869999999999995</v>
      </c>
      <c r="S12" s="80">
        <v>2.3099999999999999E-2</v>
      </c>
    </row>
    <row r="13" spans="2:81">
      <c r="B13" s="79" t="s">
        <v>2183</v>
      </c>
      <c r="C13" s="16"/>
      <c r="D13" s="16"/>
      <c r="E13" s="16"/>
      <c r="J13" s="81">
        <v>6.39</v>
      </c>
      <c r="M13" s="80">
        <v>1.7999999999999999E-2</v>
      </c>
      <c r="N13" s="81">
        <v>12087996.689999999</v>
      </c>
      <c r="P13" s="81">
        <v>15775.796244028768</v>
      </c>
      <c r="R13" s="80">
        <v>0.63170000000000004</v>
      </c>
      <c r="S13" s="80">
        <v>1.61E-2</v>
      </c>
    </row>
    <row r="14" spans="2:81">
      <c r="B14" t="s">
        <v>2187</v>
      </c>
      <c r="C14" t="s">
        <v>2188</v>
      </c>
      <c r="D14" t="s">
        <v>123</v>
      </c>
      <c r="E14" t="s">
        <v>365</v>
      </c>
      <c r="F14" t="s">
        <v>127</v>
      </c>
      <c r="G14" t="s">
        <v>208</v>
      </c>
      <c r="H14" t="s">
        <v>209</v>
      </c>
      <c r="I14" t="s">
        <v>246</v>
      </c>
      <c r="J14" s="77">
        <v>7.25</v>
      </c>
      <c r="K14" t="s">
        <v>102</v>
      </c>
      <c r="L14" s="78">
        <v>4.9000000000000002E-2</v>
      </c>
      <c r="M14" s="78">
        <v>7.4999999999999997E-3</v>
      </c>
      <c r="N14" s="77">
        <v>1347266.94</v>
      </c>
      <c r="O14" s="77">
        <v>164.76</v>
      </c>
      <c r="P14" s="77">
        <v>2219.7570103439998</v>
      </c>
      <c r="Q14" s="78">
        <v>6.9999999999999999E-4</v>
      </c>
      <c r="R14" s="78">
        <v>8.8900000000000007E-2</v>
      </c>
      <c r="S14" s="78">
        <v>2.3E-3</v>
      </c>
    </row>
    <row r="15" spans="2:81">
      <c r="B15" t="s">
        <v>2189</v>
      </c>
      <c r="C15" t="s">
        <v>2190</v>
      </c>
      <c r="D15" t="s">
        <v>123</v>
      </c>
      <c r="E15" t="s">
        <v>365</v>
      </c>
      <c r="F15" t="s">
        <v>127</v>
      </c>
      <c r="G15" t="s">
        <v>208</v>
      </c>
      <c r="H15" t="s">
        <v>209</v>
      </c>
      <c r="I15" t="s">
        <v>246</v>
      </c>
      <c r="J15" s="77">
        <v>11.24</v>
      </c>
      <c r="K15" t="s">
        <v>102</v>
      </c>
      <c r="L15" s="78">
        <v>4.1000000000000002E-2</v>
      </c>
      <c r="M15" s="78">
        <v>2.29E-2</v>
      </c>
      <c r="N15" s="77">
        <v>4063550.09</v>
      </c>
      <c r="O15" s="77">
        <v>142.76</v>
      </c>
      <c r="P15" s="77">
        <v>5801.1241084840003</v>
      </c>
      <c r="Q15" s="78">
        <v>1E-3</v>
      </c>
      <c r="R15" s="78">
        <v>0.23230000000000001</v>
      </c>
      <c r="S15" s="78">
        <v>5.8999999999999999E-3</v>
      </c>
    </row>
    <row r="16" spans="2:81">
      <c r="B16" t="s">
        <v>2191</v>
      </c>
      <c r="C16" t="s">
        <v>2192</v>
      </c>
      <c r="D16" t="s">
        <v>123</v>
      </c>
      <c r="E16" t="s">
        <v>2193</v>
      </c>
      <c r="F16" t="s">
        <v>127</v>
      </c>
      <c r="G16" t="s">
        <v>208</v>
      </c>
      <c r="H16" t="s">
        <v>209</v>
      </c>
      <c r="I16" t="s">
        <v>246</v>
      </c>
      <c r="J16" s="77">
        <v>0.5</v>
      </c>
      <c r="K16" t="s">
        <v>102</v>
      </c>
      <c r="L16" s="78">
        <v>0.05</v>
      </c>
      <c r="M16" s="78">
        <v>5.3800000000000001E-2</v>
      </c>
      <c r="N16" s="77">
        <v>1794.71</v>
      </c>
      <c r="O16" s="77">
        <v>121.27</v>
      </c>
      <c r="P16" s="77">
        <v>2.1764448170000001</v>
      </c>
      <c r="Q16" s="78">
        <v>2.9999999999999997E-4</v>
      </c>
      <c r="R16" s="78">
        <v>1E-4</v>
      </c>
      <c r="S16" s="78">
        <v>0</v>
      </c>
    </row>
    <row r="17" spans="2:19">
      <c r="B17" t="s">
        <v>2194</v>
      </c>
      <c r="C17" t="s">
        <v>2195</v>
      </c>
      <c r="D17" t="s">
        <v>123</v>
      </c>
      <c r="E17" t="s">
        <v>2196</v>
      </c>
      <c r="F17" t="s">
        <v>1476</v>
      </c>
      <c r="G17" t="s">
        <v>341</v>
      </c>
      <c r="H17" t="s">
        <v>150</v>
      </c>
      <c r="I17" t="s">
        <v>246</v>
      </c>
      <c r="J17" s="77">
        <v>6.79</v>
      </c>
      <c r="K17" t="s">
        <v>102</v>
      </c>
      <c r="L17" s="78">
        <v>2.1399999999999999E-2</v>
      </c>
      <c r="M17" s="78">
        <v>2.1499999999999998E-2</v>
      </c>
      <c r="N17" s="77">
        <v>959244.77</v>
      </c>
      <c r="O17" s="77">
        <v>114.22</v>
      </c>
      <c r="P17" s="77">
        <v>1095.6493762939999</v>
      </c>
      <c r="Q17" s="78">
        <v>4.0000000000000001E-3</v>
      </c>
      <c r="R17" s="78">
        <v>4.3900000000000002E-2</v>
      </c>
      <c r="S17" s="78">
        <v>1.1000000000000001E-3</v>
      </c>
    </row>
    <row r="18" spans="2:19">
      <c r="B18" t="s">
        <v>2197</v>
      </c>
      <c r="C18" t="s">
        <v>2198</v>
      </c>
      <c r="D18" t="s">
        <v>123</v>
      </c>
      <c r="E18" t="s">
        <v>2199</v>
      </c>
      <c r="F18" t="s">
        <v>340</v>
      </c>
      <c r="G18" t="s">
        <v>377</v>
      </c>
      <c r="H18" t="s">
        <v>209</v>
      </c>
      <c r="I18" t="s">
        <v>246</v>
      </c>
      <c r="J18" s="77">
        <v>4.21</v>
      </c>
      <c r="K18" t="s">
        <v>102</v>
      </c>
      <c r="L18" s="78">
        <v>6.5000000000000002E-2</v>
      </c>
      <c r="M18" s="78">
        <v>1.1999999999999999E-3</v>
      </c>
      <c r="N18" s="77">
        <v>678.92</v>
      </c>
      <c r="O18" s="77">
        <v>175.27</v>
      </c>
      <c r="P18" s="77">
        <v>1.189943084</v>
      </c>
      <c r="Q18" s="78">
        <v>0</v>
      </c>
      <c r="R18" s="78">
        <v>0</v>
      </c>
      <c r="S18" s="78">
        <v>0</v>
      </c>
    </row>
    <row r="19" spans="2:19">
      <c r="B19" t="s">
        <v>2200</v>
      </c>
      <c r="C19" t="s">
        <v>2201</v>
      </c>
      <c r="D19" t="s">
        <v>123</v>
      </c>
      <c r="E19" t="s">
        <v>397</v>
      </c>
      <c r="F19" t="s">
        <v>127</v>
      </c>
      <c r="G19" t="s">
        <v>377</v>
      </c>
      <c r="H19" t="s">
        <v>209</v>
      </c>
      <c r="I19" t="s">
        <v>246</v>
      </c>
      <c r="J19" s="77">
        <v>3.29</v>
      </c>
      <c r="K19" t="s">
        <v>102</v>
      </c>
      <c r="L19" s="78">
        <v>5.6000000000000001E-2</v>
      </c>
      <c r="M19" s="78">
        <v>1.9E-3</v>
      </c>
      <c r="N19" s="77">
        <v>372431.82</v>
      </c>
      <c r="O19" s="77">
        <v>145.30000000000001</v>
      </c>
      <c r="P19" s="77">
        <v>541.14343445999998</v>
      </c>
      <c r="Q19" s="78">
        <v>5.0000000000000001E-4</v>
      </c>
      <c r="R19" s="78">
        <v>2.1700000000000001E-2</v>
      </c>
      <c r="S19" s="78">
        <v>5.9999999999999995E-4</v>
      </c>
    </row>
    <row r="20" spans="2:19">
      <c r="B20" t="s">
        <v>2202</v>
      </c>
      <c r="C20" t="s">
        <v>2203</v>
      </c>
      <c r="D20" t="s">
        <v>123</v>
      </c>
      <c r="E20" t="s">
        <v>471</v>
      </c>
      <c r="F20" t="s">
        <v>472</v>
      </c>
      <c r="G20" t="s">
        <v>447</v>
      </c>
      <c r="H20" t="s">
        <v>150</v>
      </c>
      <c r="I20" t="s">
        <v>246</v>
      </c>
      <c r="J20" s="77">
        <v>1.26</v>
      </c>
      <c r="K20" t="s">
        <v>102</v>
      </c>
      <c r="L20" s="78">
        <v>0.06</v>
      </c>
      <c r="M20" s="78">
        <v>1.4200000000000001E-2</v>
      </c>
      <c r="N20" s="77">
        <v>2079623.16</v>
      </c>
      <c r="O20" s="77">
        <v>112.96</v>
      </c>
      <c r="P20" s="77">
        <v>2349.1423215360001</v>
      </c>
      <c r="Q20" s="78">
        <v>6.9999999999999999E-4</v>
      </c>
      <c r="R20" s="78">
        <v>9.4100000000000003E-2</v>
      </c>
      <c r="S20" s="78">
        <v>2.3999999999999998E-3</v>
      </c>
    </row>
    <row r="21" spans="2:19">
      <c r="B21" t="s">
        <v>2204</v>
      </c>
      <c r="C21" t="s">
        <v>2205</v>
      </c>
      <c r="D21" t="s">
        <v>123</v>
      </c>
      <c r="E21" t="s">
        <v>1242</v>
      </c>
      <c r="F21" t="s">
        <v>340</v>
      </c>
      <c r="G21" t="s">
        <v>502</v>
      </c>
      <c r="H21" t="s">
        <v>209</v>
      </c>
      <c r="I21" t="s">
        <v>246</v>
      </c>
      <c r="J21" s="77">
        <v>1.97</v>
      </c>
      <c r="K21" t="s">
        <v>102</v>
      </c>
      <c r="L21" s="78">
        <v>5.7500000000000002E-2</v>
      </c>
      <c r="M21" s="78">
        <v>4.3E-3</v>
      </c>
      <c r="N21" s="77">
        <v>2731167.91</v>
      </c>
      <c r="O21" s="77">
        <v>132.26</v>
      </c>
      <c r="P21" s="77">
        <v>3612.2426777659998</v>
      </c>
      <c r="Q21" s="78">
        <v>2.0999999999999999E-3</v>
      </c>
      <c r="R21" s="78">
        <v>0.14460000000000001</v>
      </c>
      <c r="S21" s="78">
        <v>3.7000000000000002E-3</v>
      </c>
    </row>
    <row r="22" spans="2:19">
      <c r="B22" t="s">
        <v>2206</v>
      </c>
      <c r="C22" t="s">
        <v>2207</v>
      </c>
      <c r="D22" t="s">
        <v>123</v>
      </c>
      <c r="E22" t="s">
        <v>2208</v>
      </c>
      <c r="F22" t="s">
        <v>383</v>
      </c>
      <c r="G22" t="s">
        <v>948</v>
      </c>
      <c r="H22" t="s">
        <v>209</v>
      </c>
      <c r="I22" t="s">
        <v>246</v>
      </c>
      <c r="J22" s="77">
        <v>0.22</v>
      </c>
      <c r="K22" t="s">
        <v>102</v>
      </c>
      <c r="L22" s="78">
        <v>6.7000000000000004E-2</v>
      </c>
      <c r="M22" s="78">
        <v>1.5902000000000001</v>
      </c>
      <c r="N22" s="77">
        <v>29549.35</v>
      </c>
      <c r="O22" s="77">
        <v>100.9</v>
      </c>
      <c r="P22" s="77">
        <v>29.81529415</v>
      </c>
      <c r="Q22" s="78">
        <v>4.0000000000000002E-4</v>
      </c>
      <c r="R22" s="78">
        <v>1.1999999999999999E-3</v>
      </c>
      <c r="S22" s="78">
        <v>0</v>
      </c>
    </row>
    <row r="23" spans="2:19">
      <c r="B23" t="s">
        <v>2209</v>
      </c>
      <c r="C23" t="s">
        <v>2210</v>
      </c>
      <c r="D23" t="s">
        <v>123</v>
      </c>
      <c r="E23" t="s">
        <v>2208</v>
      </c>
      <c r="F23" t="s">
        <v>383</v>
      </c>
      <c r="G23" t="s">
        <v>948</v>
      </c>
      <c r="H23" t="s">
        <v>209</v>
      </c>
      <c r="I23" t="s">
        <v>246</v>
      </c>
      <c r="J23" s="77">
        <v>0.34</v>
      </c>
      <c r="K23" t="s">
        <v>102</v>
      </c>
      <c r="L23" s="78">
        <v>6.7000000000000004E-2</v>
      </c>
      <c r="M23" s="78">
        <v>0.8992</v>
      </c>
      <c r="N23" s="77">
        <v>3323.4</v>
      </c>
      <c r="O23" s="77">
        <v>99.932360000000003</v>
      </c>
      <c r="P23" s="77">
        <v>3.32115205224</v>
      </c>
      <c r="Q23" s="78">
        <v>0</v>
      </c>
      <c r="R23" s="78">
        <v>1E-4</v>
      </c>
      <c r="S23" s="78">
        <v>0</v>
      </c>
    </row>
    <row r="24" spans="2:19">
      <c r="B24" t="s">
        <v>2211</v>
      </c>
      <c r="C24" t="s">
        <v>2212</v>
      </c>
      <c r="D24" t="s">
        <v>123</v>
      </c>
      <c r="E24" t="s">
        <v>2213</v>
      </c>
      <c r="F24" t="s">
        <v>672</v>
      </c>
      <c r="G24" t="s">
        <v>215</v>
      </c>
      <c r="H24" t="s">
        <v>216</v>
      </c>
      <c r="I24" t="s">
        <v>246</v>
      </c>
      <c r="J24" s="77">
        <v>1.26</v>
      </c>
      <c r="K24" t="s">
        <v>102</v>
      </c>
      <c r="L24" s="78">
        <v>5.6000000000000001E-2</v>
      </c>
      <c r="M24" s="78">
        <v>9.4600000000000004E-2</v>
      </c>
      <c r="N24" s="77">
        <v>444204.78</v>
      </c>
      <c r="O24" s="77">
        <v>24.42</v>
      </c>
      <c r="P24" s="77">
        <v>108.47480727600001</v>
      </c>
      <c r="Q24" s="78">
        <v>8.0000000000000004E-4</v>
      </c>
      <c r="R24" s="78">
        <v>4.3E-3</v>
      </c>
      <c r="S24" s="78">
        <v>1E-4</v>
      </c>
    </row>
    <row r="25" spans="2:19">
      <c r="B25" t="s">
        <v>2214</v>
      </c>
      <c r="C25" t="s">
        <v>2215</v>
      </c>
      <c r="D25" t="s">
        <v>123</v>
      </c>
      <c r="E25" t="s">
        <v>2216</v>
      </c>
      <c r="F25" t="s">
        <v>340</v>
      </c>
      <c r="G25" t="s">
        <v>215</v>
      </c>
      <c r="H25" t="s">
        <v>216</v>
      </c>
      <c r="I25" t="s">
        <v>2217</v>
      </c>
      <c r="J25" s="77">
        <v>2.09</v>
      </c>
      <c r="K25" t="s">
        <v>102</v>
      </c>
      <c r="L25" s="78">
        <v>0.04</v>
      </c>
      <c r="M25" s="78">
        <v>1.26E-2</v>
      </c>
      <c r="N25" s="77">
        <v>201.95</v>
      </c>
      <c r="O25" s="77">
        <v>108.099463</v>
      </c>
      <c r="P25" s="77">
        <v>0.21830686552850001</v>
      </c>
      <c r="Q25" s="78">
        <v>0</v>
      </c>
      <c r="R25" s="78">
        <v>0</v>
      </c>
      <c r="S25" s="78">
        <v>0</v>
      </c>
    </row>
    <row r="26" spans="2:19">
      <c r="B26" t="s">
        <v>2218</v>
      </c>
      <c r="C26" t="s">
        <v>2219</v>
      </c>
      <c r="D26" t="s">
        <v>123</v>
      </c>
      <c r="E26" t="s">
        <v>671</v>
      </c>
      <c r="F26" t="s">
        <v>672</v>
      </c>
      <c r="G26" t="s">
        <v>215</v>
      </c>
      <c r="H26" t="s">
        <v>216</v>
      </c>
      <c r="I26" t="s">
        <v>246</v>
      </c>
      <c r="J26" s="77">
        <v>0.01</v>
      </c>
      <c r="K26" t="s">
        <v>102</v>
      </c>
      <c r="L26" s="78">
        <v>4.9000000000000002E-2</v>
      </c>
      <c r="M26" s="78">
        <v>-7.6E-3</v>
      </c>
      <c r="N26" s="77">
        <v>54958.89</v>
      </c>
      <c r="O26" s="77">
        <v>21</v>
      </c>
      <c r="P26" s="77">
        <v>11.5413669</v>
      </c>
      <c r="Q26" s="78">
        <v>0</v>
      </c>
      <c r="R26" s="78">
        <v>5.0000000000000001E-4</v>
      </c>
      <c r="S26" s="78">
        <v>0</v>
      </c>
    </row>
    <row r="27" spans="2:19">
      <c r="B27" s="79" t="s">
        <v>2184</v>
      </c>
      <c r="C27" s="16"/>
      <c r="D27" s="16"/>
      <c r="E27" s="16"/>
      <c r="J27" s="81">
        <v>4.16</v>
      </c>
      <c r="M27" s="80">
        <v>1.7299999999999999E-2</v>
      </c>
      <c r="N27" s="81">
        <v>5379925.2199999997</v>
      </c>
      <c r="P27" s="81">
        <v>5725.3099635522012</v>
      </c>
      <c r="R27" s="80">
        <v>0.22919999999999999</v>
      </c>
      <c r="S27" s="80">
        <v>5.7999999999999996E-3</v>
      </c>
    </row>
    <row r="28" spans="2:19">
      <c r="B28" t="s">
        <v>2220</v>
      </c>
      <c r="C28" t="s">
        <v>2221</v>
      </c>
      <c r="D28" t="s">
        <v>123</v>
      </c>
      <c r="E28" t="s">
        <v>2196</v>
      </c>
      <c r="F28" t="s">
        <v>1476</v>
      </c>
      <c r="G28" t="s">
        <v>341</v>
      </c>
      <c r="H28" t="s">
        <v>150</v>
      </c>
      <c r="I28" t="s">
        <v>246</v>
      </c>
      <c r="J28" s="77">
        <v>2.88</v>
      </c>
      <c r="K28" t="s">
        <v>102</v>
      </c>
      <c r="L28" s="78">
        <v>2.5000000000000001E-2</v>
      </c>
      <c r="M28" s="78">
        <v>8.3999999999999995E-3</v>
      </c>
      <c r="N28" s="77">
        <v>1410915.31</v>
      </c>
      <c r="O28" s="77">
        <v>104.92</v>
      </c>
      <c r="P28" s="77">
        <v>1480.3323432520001</v>
      </c>
      <c r="Q28" s="78">
        <v>2.3E-3</v>
      </c>
      <c r="R28" s="78">
        <v>5.9299999999999999E-2</v>
      </c>
      <c r="S28" s="78">
        <v>1.5E-3</v>
      </c>
    </row>
    <row r="29" spans="2:19">
      <c r="B29" t="s">
        <v>2222</v>
      </c>
      <c r="C29" t="s">
        <v>2223</v>
      </c>
      <c r="D29" t="s">
        <v>123</v>
      </c>
      <c r="E29" t="s">
        <v>2196</v>
      </c>
      <c r="F29" t="s">
        <v>1476</v>
      </c>
      <c r="G29" t="s">
        <v>341</v>
      </c>
      <c r="H29" t="s">
        <v>150</v>
      </c>
      <c r="I29" t="s">
        <v>246</v>
      </c>
      <c r="J29" s="77">
        <v>6.68</v>
      </c>
      <c r="K29" t="s">
        <v>102</v>
      </c>
      <c r="L29" s="78">
        <v>3.7400000000000003E-2</v>
      </c>
      <c r="M29" s="78">
        <v>1.6199999999999999E-2</v>
      </c>
      <c r="N29" s="77">
        <v>1152267.69</v>
      </c>
      <c r="O29" s="77">
        <v>114.78</v>
      </c>
      <c r="P29" s="77">
        <v>1322.572854582</v>
      </c>
      <c r="Q29" s="78">
        <v>2.3999999999999998E-3</v>
      </c>
      <c r="R29" s="78">
        <v>5.2999999999999999E-2</v>
      </c>
      <c r="S29" s="78">
        <v>1.2999999999999999E-3</v>
      </c>
    </row>
    <row r="30" spans="2:19">
      <c r="B30" t="s">
        <v>2224</v>
      </c>
      <c r="C30" t="s">
        <v>2225</v>
      </c>
      <c r="D30" t="s">
        <v>123</v>
      </c>
      <c r="E30" t="s">
        <v>2226</v>
      </c>
      <c r="F30" t="s">
        <v>383</v>
      </c>
      <c r="G30" t="s">
        <v>447</v>
      </c>
      <c r="H30" t="s">
        <v>150</v>
      </c>
      <c r="I30" t="s">
        <v>246</v>
      </c>
      <c r="J30" s="77">
        <v>4.55</v>
      </c>
      <c r="K30" t="s">
        <v>102</v>
      </c>
      <c r="L30" s="78">
        <v>3.1E-2</v>
      </c>
      <c r="M30" s="78">
        <v>1.7999999999999999E-2</v>
      </c>
      <c r="N30" s="77">
        <v>982910.61</v>
      </c>
      <c r="O30" s="77">
        <v>106.1</v>
      </c>
      <c r="P30" s="77">
        <v>1042.8681572099999</v>
      </c>
      <c r="Q30" s="78">
        <v>1.1000000000000001E-3</v>
      </c>
      <c r="R30" s="78">
        <v>4.1799999999999997E-2</v>
      </c>
      <c r="S30" s="78">
        <v>1.1000000000000001E-3</v>
      </c>
    </row>
    <row r="31" spans="2:19">
      <c r="B31" t="s">
        <v>2227</v>
      </c>
      <c r="C31" t="s">
        <v>2228</v>
      </c>
      <c r="D31" t="s">
        <v>123</v>
      </c>
      <c r="E31" t="s">
        <v>1291</v>
      </c>
      <c r="F31" t="s">
        <v>125</v>
      </c>
      <c r="G31" t="s">
        <v>502</v>
      </c>
      <c r="H31" t="s">
        <v>209</v>
      </c>
      <c r="I31" t="s">
        <v>246</v>
      </c>
      <c r="J31" s="77">
        <v>5.51</v>
      </c>
      <c r="K31" t="s">
        <v>102</v>
      </c>
      <c r="L31" s="78">
        <v>3.3500000000000002E-2</v>
      </c>
      <c r="M31" s="78">
        <v>3.3300000000000003E-2</v>
      </c>
      <c r="N31" s="77">
        <v>469794.62</v>
      </c>
      <c r="O31" s="77">
        <v>101.07</v>
      </c>
      <c r="P31" s="77">
        <v>474.821422434</v>
      </c>
      <c r="Q31" s="78">
        <v>5.0000000000000001E-4</v>
      </c>
      <c r="R31" s="78">
        <v>1.9E-2</v>
      </c>
      <c r="S31" s="78">
        <v>5.0000000000000001E-4</v>
      </c>
    </row>
    <row r="32" spans="2:19">
      <c r="B32" t="s">
        <v>2229</v>
      </c>
      <c r="C32" t="s">
        <v>2230</v>
      </c>
      <c r="D32" t="s">
        <v>123</v>
      </c>
      <c r="E32" t="s">
        <v>2231</v>
      </c>
      <c r="F32" t="s">
        <v>128</v>
      </c>
      <c r="G32" t="s">
        <v>519</v>
      </c>
      <c r="H32" t="s">
        <v>150</v>
      </c>
      <c r="I32" t="s">
        <v>246</v>
      </c>
      <c r="J32" s="77">
        <v>1.24</v>
      </c>
      <c r="K32" t="s">
        <v>102</v>
      </c>
      <c r="L32" s="78">
        <v>1.34E-2</v>
      </c>
      <c r="M32" s="78">
        <v>1.7600000000000001E-2</v>
      </c>
      <c r="N32" s="77">
        <v>680378.01</v>
      </c>
      <c r="O32" s="77">
        <v>99.5</v>
      </c>
      <c r="P32" s="77">
        <v>676.97611995</v>
      </c>
      <c r="Q32" s="78">
        <v>1.2999999999999999E-3</v>
      </c>
      <c r="R32" s="78">
        <v>2.7099999999999999E-2</v>
      </c>
      <c r="S32" s="78">
        <v>6.9999999999999999E-4</v>
      </c>
    </row>
    <row r="33" spans="2:19">
      <c r="B33" t="s">
        <v>2232</v>
      </c>
      <c r="C33" t="s">
        <v>2233</v>
      </c>
      <c r="D33" t="s">
        <v>123</v>
      </c>
      <c r="E33" t="s">
        <v>415</v>
      </c>
      <c r="F33" t="s">
        <v>383</v>
      </c>
      <c r="G33" t="s">
        <v>766</v>
      </c>
      <c r="H33" t="s">
        <v>209</v>
      </c>
      <c r="I33" t="s">
        <v>246</v>
      </c>
      <c r="J33" s="77">
        <v>3.6</v>
      </c>
      <c r="K33" t="s">
        <v>102</v>
      </c>
      <c r="L33" s="78">
        <v>3.5499999999999997E-2</v>
      </c>
      <c r="M33" s="78">
        <v>2.01E-2</v>
      </c>
      <c r="N33" s="77">
        <v>658525.92000000004</v>
      </c>
      <c r="O33" s="77">
        <v>106.56</v>
      </c>
      <c r="P33" s="77">
        <v>701.72522035199995</v>
      </c>
      <c r="Q33" s="78">
        <v>2.0999999999999999E-3</v>
      </c>
      <c r="R33" s="78">
        <v>2.81E-2</v>
      </c>
      <c r="S33" s="78">
        <v>6.9999999999999999E-4</v>
      </c>
    </row>
    <row r="34" spans="2:19">
      <c r="B34" t="s">
        <v>2234</v>
      </c>
      <c r="C34" t="s">
        <v>2235</v>
      </c>
      <c r="D34" t="s">
        <v>123</v>
      </c>
      <c r="E34" t="s">
        <v>2236</v>
      </c>
      <c r="F34" t="s">
        <v>383</v>
      </c>
      <c r="G34" t="s">
        <v>655</v>
      </c>
      <c r="H34" t="s">
        <v>150</v>
      </c>
      <c r="I34" t="s">
        <v>246</v>
      </c>
      <c r="J34" s="77">
        <v>0.83</v>
      </c>
      <c r="K34" t="s">
        <v>102</v>
      </c>
      <c r="L34" s="78">
        <v>5.1499999999999997E-2</v>
      </c>
      <c r="M34" s="78">
        <v>1.5800000000000002E-2</v>
      </c>
      <c r="N34" s="77">
        <v>23702.17</v>
      </c>
      <c r="O34" s="77">
        <v>103.79</v>
      </c>
      <c r="P34" s="77">
        <v>24.600482242999998</v>
      </c>
      <c r="Q34" s="78">
        <v>1.6000000000000001E-3</v>
      </c>
      <c r="R34" s="78">
        <v>1E-3</v>
      </c>
      <c r="S34" s="78">
        <v>0</v>
      </c>
    </row>
    <row r="35" spans="2:19">
      <c r="B35" t="s">
        <v>2237</v>
      </c>
      <c r="C35" t="s">
        <v>2238</v>
      </c>
      <c r="D35" t="s">
        <v>123</v>
      </c>
      <c r="E35" t="s">
        <v>2239</v>
      </c>
      <c r="F35" t="s">
        <v>623</v>
      </c>
      <c r="G35" t="s">
        <v>948</v>
      </c>
      <c r="H35" t="s">
        <v>209</v>
      </c>
      <c r="I35" t="s">
        <v>246</v>
      </c>
      <c r="J35" s="77">
        <v>0.17</v>
      </c>
      <c r="K35" t="s">
        <v>102</v>
      </c>
      <c r="L35" s="78">
        <v>7.0000000000000007E-2</v>
      </c>
      <c r="M35" s="78">
        <v>2.8300999999999998</v>
      </c>
      <c r="N35" s="77">
        <v>1430.89</v>
      </c>
      <c r="O35" s="77">
        <v>98.775135000000006</v>
      </c>
      <c r="P35" s="77">
        <v>1.4133635292015001</v>
      </c>
      <c r="Q35" s="78">
        <v>0</v>
      </c>
      <c r="R35" s="78">
        <v>1E-4</v>
      </c>
      <c r="S35" s="78">
        <v>0</v>
      </c>
    </row>
    <row r="36" spans="2:19">
      <c r="B36" s="79" t="s">
        <v>334</v>
      </c>
      <c r="C36" s="16"/>
      <c r="D36" s="16"/>
      <c r="E36" s="16"/>
      <c r="J36" s="81">
        <v>1.9</v>
      </c>
      <c r="M36" s="80">
        <v>2.1499999999999998E-2</v>
      </c>
      <c r="N36" s="81">
        <v>350855</v>
      </c>
      <c r="P36" s="81">
        <v>1194.3740300115001</v>
      </c>
      <c r="R36" s="80">
        <v>4.7800000000000002E-2</v>
      </c>
      <c r="S36" s="80">
        <v>1.1999999999999999E-3</v>
      </c>
    </row>
    <row r="37" spans="2:19">
      <c r="B37" t="s">
        <v>2240</v>
      </c>
      <c r="C37" t="s">
        <v>2241</v>
      </c>
      <c r="D37" t="s">
        <v>123</v>
      </c>
      <c r="E37" t="s">
        <v>1291</v>
      </c>
      <c r="F37" t="s">
        <v>125</v>
      </c>
      <c r="G37" t="s">
        <v>502</v>
      </c>
      <c r="H37" t="s">
        <v>209</v>
      </c>
      <c r="I37" t="s">
        <v>2242</v>
      </c>
      <c r="J37" s="77">
        <v>1.9</v>
      </c>
      <c r="K37" t="s">
        <v>106</v>
      </c>
      <c r="L37" s="78">
        <v>4.4499999999999998E-2</v>
      </c>
      <c r="M37" s="78">
        <v>2.1499999999999998E-2</v>
      </c>
      <c r="N37" s="77">
        <v>350855</v>
      </c>
      <c r="O37" s="77">
        <v>98.93</v>
      </c>
      <c r="P37" s="77">
        <v>1194.3740300115001</v>
      </c>
      <c r="Q37" s="78">
        <v>2.5999999999999999E-3</v>
      </c>
      <c r="R37" s="78">
        <v>4.7800000000000002E-2</v>
      </c>
      <c r="S37" s="78">
        <v>1.1999999999999999E-3</v>
      </c>
    </row>
    <row r="38" spans="2:19">
      <c r="B38" s="79" t="s">
        <v>877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v>0</v>
      </c>
      <c r="S38" s="80">
        <v>0</v>
      </c>
    </row>
    <row r="39" spans="2:19">
      <c r="B39" t="s">
        <v>215</v>
      </c>
      <c r="C39" t="s">
        <v>215</v>
      </c>
      <c r="D39" s="16"/>
      <c r="E39" s="16"/>
      <c r="F39" t="s">
        <v>215</v>
      </c>
      <c r="G39" t="s">
        <v>215</v>
      </c>
      <c r="J39" s="77">
        <v>0</v>
      </c>
      <c r="K39" t="s">
        <v>215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  <c r="S39" s="78">
        <v>0</v>
      </c>
    </row>
    <row r="40" spans="2:19">
      <c r="B40" s="79" t="s">
        <v>238</v>
      </c>
      <c r="C40" s="16"/>
      <c r="D40" s="16"/>
      <c r="E40" s="16"/>
      <c r="J40" s="81">
        <v>9.65</v>
      </c>
      <c r="M40" s="80">
        <v>3.0200000000000001E-2</v>
      </c>
      <c r="N40" s="81">
        <v>843000</v>
      </c>
      <c r="P40" s="81">
        <v>2279.9169485934999</v>
      </c>
      <c r="R40" s="80">
        <v>9.1300000000000006E-2</v>
      </c>
      <c r="S40" s="80">
        <v>2.3E-3</v>
      </c>
    </row>
    <row r="41" spans="2:19">
      <c r="B41" s="79" t="s">
        <v>335</v>
      </c>
      <c r="C41" s="16"/>
      <c r="D41" s="16"/>
      <c r="E41" s="16"/>
      <c r="J41" s="81">
        <v>0</v>
      </c>
      <c r="M41" s="80">
        <v>0</v>
      </c>
      <c r="N41" s="81">
        <v>0</v>
      </c>
      <c r="P41" s="81">
        <v>0</v>
      </c>
      <c r="R41" s="80">
        <v>0</v>
      </c>
      <c r="S41" s="80">
        <v>0</v>
      </c>
    </row>
    <row r="42" spans="2:19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J42" s="77">
        <v>0</v>
      </c>
      <c r="K42" t="s">
        <v>215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  <c r="S42" s="78">
        <v>0</v>
      </c>
    </row>
    <row r="43" spans="2:19">
      <c r="B43" s="79" t="s">
        <v>336</v>
      </c>
      <c r="C43" s="16"/>
      <c r="D43" s="16"/>
      <c r="E43" s="16"/>
      <c r="J43" s="81">
        <v>9.65</v>
      </c>
      <c r="M43" s="80">
        <v>3.0200000000000001E-2</v>
      </c>
      <c r="N43" s="81">
        <v>843000</v>
      </c>
      <c r="P43" s="81">
        <v>2279.9169485934999</v>
      </c>
      <c r="R43" s="80">
        <v>9.1300000000000006E-2</v>
      </c>
      <c r="S43" s="80">
        <v>2.3E-3</v>
      </c>
    </row>
    <row r="44" spans="2:19">
      <c r="B44" t="s">
        <v>2243</v>
      </c>
      <c r="C44" t="s">
        <v>2244</v>
      </c>
      <c r="D44" t="s">
        <v>881</v>
      </c>
      <c r="E44" t="s">
        <v>2245</v>
      </c>
      <c r="F44" t="s">
        <v>976</v>
      </c>
      <c r="G44" t="s">
        <v>2246</v>
      </c>
      <c r="H44" t="s">
        <v>150</v>
      </c>
      <c r="I44" t="s">
        <v>2247</v>
      </c>
      <c r="J44" s="77">
        <v>17.12</v>
      </c>
      <c r="K44" t="s">
        <v>116</v>
      </c>
      <c r="L44" s="78">
        <v>4.5600000000000002E-2</v>
      </c>
      <c r="M44" s="78">
        <v>4.2599999999999999E-2</v>
      </c>
      <c r="N44" s="77">
        <v>266000</v>
      </c>
      <c r="O44" s="77">
        <v>109.33</v>
      </c>
      <c r="P44" s="77">
        <v>747.31450066000002</v>
      </c>
      <c r="Q44" s="78">
        <v>1.6000000000000001E-3</v>
      </c>
      <c r="R44" s="78">
        <v>2.9899999999999999E-2</v>
      </c>
      <c r="S44" s="78">
        <v>8.0000000000000004E-4</v>
      </c>
    </row>
    <row r="45" spans="2:19">
      <c r="B45" t="s">
        <v>2248</v>
      </c>
      <c r="C45" t="s">
        <v>2249</v>
      </c>
      <c r="D45" t="s">
        <v>123</v>
      </c>
      <c r="E45" t="s">
        <v>2250</v>
      </c>
      <c r="F45" t="s">
        <v>955</v>
      </c>
      <c r="G45" t="s">
        <v>1020</v>
      </c>
      <c r="H45" t="s">
        <v>217</v>
      </c>
      <c r="I45" t="s">
        <v>2251</v>
      </c>
      <c r="J45" s="77">
        <v>1.42</v>
      </c>
      <c r="K45" t="s">
        <v>106</v>
      </c>
      <c r="L45" s="78">
        <v>0.06</v>
      </c>
      <c r="M45" s="78">
        <v>1.67E-2</v>
      </c>
      <c r="N45" s="77">
        <v>361000</v>
      </c>
      <c r="O45" s="77">
        <v>74.311350000000004</v>
      </c>
      <c r="P45" s="77">
        <v>923.0963328135</v>
      </c>
      <c r="Q45" s="78">
        <v>4.0000000000000002E-4</v>
      </c>
      <c r="R45" s="78">
        <v>3.6999999999999998E-2</v>
      </c>
      <c r="S45" s="78">
        <v>8.9999999999999998E-4</v>
      </c>
    </row>
    <row r="46" spans="2:19">
      <c r="B46" t="s">
        <v>2252</v>
      </c>
      <c r="C46" t="s">
        <v>2253</v>
      </c>
      <c r="D46" t="s">
        <v>123</v>
      </c>
      <c r="E46" t="s">
        <v>2254</v>
      </c>
      <c r="F46" t="s">
        <v>918</v>
      </c>
      <c r="G46" t="s">
        <v>2255</v>
      </c>
      <c r="H46" t="s">
        <v>209</v>
      </c>
      <c r="I46" t="s">
        <v>2256</v>
      </c>
      <c r="J46" s="77">
        <v>12.95</v>
      </c>
      <c r="K46" t="s">
        <v>116</v>
      </c>
      <c r="L46" s="78">
        <v>3.95E-2</v>
      </c>
      <c r="M46" s="78">
        <v>3.5299999999999998E-2</v>
      </c>
      <c r="N46" s="77">
        <v>216000</v>
      </c>
      <c r="O46" s="77">
        <v>109.81</v>
      </c>
      <c r="P46" s="77">
        <v>609.50611512</v>
      </c>
      <c r="Q46" s="78">
        <v>5.0000000000000001E-4</v>
      </c>
      <c r="R46" s="78">
        <v>2.4400000000000002E-2</v>
      </c>
      <c r="S46" s="78">
        <v>5.9999999999999995E-4</v>
      </c>
    </row>
    <row r="47" spans="2:19">
      <c r="B47" t="s">
        <v>240</v>
      </c>
      <c r="C47" s="16"/>
      <c r="D47" s="16"/>
      <c r="E47" s="16"/>
    </row>
    <row r="48" spans="2:19">
      <c r="B48" t="s">
        <v>329</v>
      </c>
      <c r="C48" s="16"/>
      <c r="D48" s="16"/>
      <c r="E48" s="16"/>
    </row>
    <row r="49" spans="2:5">
      <c r="B49" t="s">
        <v>330</v>
      </c>
      <c r="C49" s="16"/>
      <c r="D49" s="16"/>
      <c r="E49" s="16"/>
    </row>
    <row r="50" spans="2:5">
      <c r="B50" t="s">
        <v>331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4">
        <v>44104</v>
      </c>
      <c r="E1" s="16"/>
    </row>
    <row r="2" spans="2:98">
      <c r="B2" s="2" t="s">
        <v>1</v>
      </c>
      <c r="C2" s="12" t="s">
        <v>3564</v>
      </c>
      <c r="E2" s="16"/>
    </row>
    <row r="3" spans="2:98">
      <c r="B3" s="2" t="s">
        <v>2</v>
      </c>
      <c r="C3" s="26" t="s">
        <v>3565</v>
      </c>
      <c r="E3" s="16"/>
    </row>
    <row r="4" spans="2:98">
      <c r="B4" s="2" t="s">
        <v>3</v>
      </c>
      <c r="C4" s="82" t="s">
        <v>197</v>
      </c>
      <c r="E4" s="16"/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207978.12</v>
      </c>
      <c r="I11" s="7"/>
      <c r="J11" s="75">
        <v>4101.2389281155265</v>
      </c>
      <c r="K11" s="7"/>
      <c r="L11" s="76">
        <v>1</v>
      </c>
      <c r="M11" s="76">
        <v>4.1999999999999997E-3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166624.12</v>
      </c>
      <c r="J12" s="81">
        <v>3681.6662907095624</v>
      </c>
      <c r="L12" s="80">
        <v>0.89770000000000005</v>
      </c>
      <c r="M12" s="80">
        <v>3.8E-3</v>
      </c>
    </row>
    <row r="13" spans="2:98">
      <c r="B13" t="s">
        <v>2257</v>
      </c>
      <c r="C13" t="s">
        <v>2258</v>
      </c>
      <c r="D13" t="s">
        <v>123</v>
      </c>
      <c r="E13" t="s">
        <v>2213</v>
      </c>
      <c r="F13" t="s">
        <v>672</v>
      </c>
      <c r="G13" t="s">
        <v>102</v>
      </c>
      <c r="H13" s="77">
        <v>14489</v>
      </c>
      <c r="I13" s="77">
        <v>1E-4</v>
      </c>
      <c r="J13" s="77">
        <v>1.4489E-5</v>
      </c>
      <c r="K13" s="78">
        <v>5.0000000000000001E-4</v>
      </c>
      <c r="L13" s="78">
        <v>0</v>
      </c>
      <c r="M13" s="78">
        <v>0</v>
      </c>
    </row>
    <row r="14" spans="2:98">
      <c r="B14" t="s">
        <v>2259</v>
      </c>
      <c r="C14" t="s">
        <v>2260</v>
      </c>
      <c r="D14" t="s">
        <v>123</v>
      </c>
      <c r="E14" t="s">
        <v>2261</v>
      </c>
      <c r="F14" t="s">
        <v>383</v>
      </c>
      <c r="G14" t="s">
        <v>106</v>
      </c>
      <c r="H14" s="77">
        <v>149206.72</v>
      </c>
      <c r="I14" s="77">
        <v>685.29099999999937</v>
      </c>
      <c r="J14" s="77">
        <v>3518.4232692534401</v>
      </c>
      <c r="K14" s="78">
        <v>2.5999999999999999E-3</v>
      </c>
      <c r="L14" s="78">
        <v>0.8579</v>
      </c>
      <c r="M14" s="78">
        <v>3.5999999999999999E-3</v>
      </c>
    </row>
    <row r="15" spans="2:98">
      <c r="B15" t="s">
        <v>2262</v>
      </c>
      <c r="C15" t="s">
        <v>2263</v>
      </c>
      <c r="D15" t="s">
        <v>123</v>
      </c>
      <c r="E15" t="s">
        <v>2264</v>
      </c>
      <c r="F15" t="s">
        <v>127</v>
      </c>
      <c r="G15" t="s">
        <v>102</v>
      </c>
      <c r="H15" s="77">
        <v>0.02</v>
      </c>
      <c r="I15" s="77">
        <v>14032.855611000001</v>
      </c>
      <c r="J15" s="77">
        <v>2.8065711222E-3</v>
      </c>
      <c r="K15" s="78">
        <v>0</v>
      </c>
      <c r="L15" s="78">
        <v>0</v>
      </c>
      <c r="M15" s="78">
        <v>0</v>
      </c>
    </row>
    <row r="16" spans="2:98">
      <c r="B16" t="s">
        <v>2265</v>
      </c>
      <c r="C16" t="s">
        <v>2266</v>
      </c>
      <c r="D16" t="s">
        <v>123</v>
      </c>
      <c r="E16" t="s">
        <v>2267</v>
      </c>
      <c r="F16" t="s">
        <v>127</v>
      </c>
      <c r="G16" t="s">
        <v>106</v>
      </c>
      <c r="H16" s="77">
        <v>2928.38</v>
      </c>
      <c r="I16" s="77">
        <v>1620</v>
      </c>
      <c r="J16" s="77">
        <v>163.24020039600001</v>
      </c>
      <c r="K16" s="78">
        <v>2.9999999999999997E-4</v>
      </c>
      <c r="L16" s="78">
        <v>3.9800000000000002E-2</v>
      </c>
      <c r="M16" s="78">
        <v>2.0000000000000001E-4</v>
      </c>
    </row>
    <row r="17" spans="2:13">
      <c r="B17" s="79" t="s">
        <v>238</v>
      </c>
      <c r="C17" s="16"/>
      <c r="D17" s="16"/>
      <c r="E17" s="16"/>
      <c r="H17" s="81">
        <v>41354</v>
      </c>
      <c r="J17" s="81">
        <v>419.57263740596397</v>
      </c>
      <c r="L17" s="80">
        <v>0.1023</v>
      </c>
      <c r="M17" s="80">
        <v>4.0000000000000002E-4</v>
      </c>
    </row>
    <row r="18" spans="2:13">
      <c r="B18" s="79" t="s">
        <v>335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215</v>
      </c>
      <c r="C19" t="s">
        <v>215</v>
      </c>
      <c r="D19" s="16"/>
      <c r="E19" s="16"/>
      <c r="F19" t="s">
        <v>215</v>
      </c>
      <c r="G19" t="s">
        <v>215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336</v>
      </c>
      <c r="C20" s="16"/>
      <c r="D20" s="16"/>
      <c r="E20" s="16"/>
      <c r="H20" s="81">
        <v>41354</v>
      </c>
      <c r="J20" s="81">
        <v>419.57263740596397</v>
      </c>
      <c r="L20" s="80">
        <v>0.1023</v>
      </c>
      <c r="M20" s="80">
        <v>4.0000000000000002E-4</v>
      </c>
    </row>
    <row r="21" spans="2:13">
      <c r="B21" t="s">
        <v>2268</v>
      </c>
      <c r="C21" t="s">
        <v>2269</v>
      </c>
      <c r="D21" t="s">
        <v>123</v>
      </c>
      <c r="E21" t="s">
        <v>2270</v>
      </c>
      <c r="F21" t="s">
        <v>1063</v>
      </c>
      <c r="G21" t="s">
        <v>106</v>
      </c>
      <c r="H21" s="77">
        <v>41354</v>
      </c>
      <c r="I21" s="77">
        <v>294.8526</v>
      </c>
      <c r="J21" s="77">
        <v>419.57263740596397</v>
      </c>
      <c r="K21" s="78">
        <v>2.0000000000000001E-4</v>
      </c>
      <c r="L21" s="78">
        <v>0.1023</v>
      </c>
      <c r="M21" s="78">
        <v>4.0000000000000002E-4</v>
      </c>
    </row>
    <row r="22" spans="2:13">
      <c r="B22" t="s">
        <v>240</v>
      </c>
      <c r="C22" s="16"/>
      <c r="D22" s="16"/>
      <c r="E22" s="16"/>
    </row>
    <row r="23" spans="2:13">
      <c r="B23" t="s">
        <v>329</v>
      </c>
      <c r="C23" s="16"/>
      <c r="D23" s="16"/>
      <c r="E23" s="16"/>
    </row>
    <row r="24" spans="2:13">
      <c r="B24" t="s">
        <v>330</v>
      </c>
      <c r="C24" s="16"/>
      <c r="D24" s="16"/>
      <c r="E24" s="16"/>
    </row>
    <row r="25" spans="2:13">
      <c r="B25" t="s">
        <v>331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4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3564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3565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33134624.975000001</v>
      </c>
      <c r="G11" s="7"/>
      <c r="H11" s="75">
        <v>94378.77091907381</v>
      </c>
      <c r="I11" s="7"/>
      <c r="J11" s="76">
        <v>1</v>
      </c>
      <c r="K11" s="76">
        <v>9.6199999999999994E-2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8265009.625</v>
      </c>
      <c r="H12" s="81">
        <v>12507.423886474957</v>
      </c>
      <c r="J12" s="80">
        <v>0.13250000000000001</v>
      </c>
      <c r="K12" s="80">
        <v>1.2699999999999999E-2</v>
      </c>
    </row>
    <row r="13" spans="2:55">
      <c r="B13" s="79" t="s">
        <v>2271</v>
      </c>
      <c r="C13" s="16"/>
      <c r="F13" s="81">
        <v>404668.31</v>
      </c>
      <c r="H13" s="81">
        <v>1019.6474919080856</v>
      </c>
      <c r="J13" s="80">
        <v>1.0800000000000001E-2</v>
      </c>
      <c r="K13" s="80">
        <v>1E-3</v>
      </c>
    </row>
    <row r="14" spans="2:55">
      <c r="B14" t="s">
        <v>2272</v>
      </c>
      <c r="C14" t="s">
        <v>2273</v>
      </c>
      <c r="D14" t="s">
        <v>106</v>
      </c>
      <c r="E14" t="s">
        <v>2274</v>
      </c>
      <c r="F14" s="77">
        <v>151891.14000000001</v>
      </c>
      <c r="G14" s="77">
        <v>123.65660000000003</v>
      </c>
      <c r="H14" s="77">
        <v>646.30038624225097</v>
      </c>
      <c r="I14" s="78">
        <v>1.4E-3</v>
      </c>
      <c r="J14" s="78">
        <v>6.7999999999999996E-3</v>
      </c>
      <c r="K14" s="78">
        <v>6.9999999999999999E-4</v>
      </c>
    </row>
    <row r="15" spans="2:55">
      <c r="B15" t="s">
        <v>2275</v>
      </c>
      <c r="C15" t="s">
        <v>2276</v>
      </c>
      <c r="D15" t="s">
        <v>106</v>
      </c>
      <c r="E15" t="s">
        <v>2277</v>
      </c>
      <c r="F15" s="77">
        <v>19383.73</v>
      </c>
      <c r="G15" s="77">
        <v>87.129399999999976</v>
      </c>
      <c r="H15" s="77">
        <v>58.114800032019403</v>
      </c>
      <c r="I15" s="78">
        <v>3.5999999999999999E-3</v>
      </c>
      <c r="J15" s="78">
        <v>5.9999999999999995E-4</v>
      </c>
      <c r="K15" s="78">
        <v>1E-4</v>
      </c>
    </row>
    <row r="16" spans="2:55">
      <c r="B16" t="s">
        <v>2278</v>
      </c>
      <c r="C16" t="s">
        <v>2279</v>
      </c>
      <c r="D16" t="s">
        <v>106</v>
      </c>
      <c r="E16" t="s">
        <v>2280</v>
      </c>
      <c r="F16" s="77">
        <v>34993.040000000001</v>
      </c>
      <c r="G16" s="77">
        <v>151.2456</v>
      </c>
      <c r="H16" s="77">
        <v>182.116416006772</v>
      </c>
      <c r="I16" s="78">
        <v>1.6000000000000001E-3</v>
      </c>
      <c r="J16" s="78">
        <v>1.9E-3</v>
      </c>
      <c r="K16" s="78">
        <v>2.0000000000000001E-4</v>
      </c>
    </row>
    <row r="17" spans="2:11">
      <c r="B17" t="s">
        <v>2281</v>
      </c>
      <c r="C17" t="s">
        <v>2282</v>
      </c>
      <c r="D17" t="s">
        <v>102</v>
      </c>
      <c r="E17" t="s">
        <v>2283</v>
      </c>
      <c r="F17" s="77">
        <v>26708.06</v>
      </c>
      <c r="G17" s="77">
        <v>79.491842000000005</v>
      </c>
      <c r="H17" s="77">
        <v>21.230728856465198</v>
      </c>
      <c r="I17" s="78">
        <v>2E-3</v>
      </c>
      <c r="J17" s="78">
        <v>2.0000000000000001E-4</v>
      </c>
      <c r="K17" s="78">
        <v>0</v>
      </c>
    </row>
    <row r="18" spans="2:11">
      <c r="B18" t="s">
        <v>2284</v>
      </c>
      <c r="C18" t="s">
        <v>2285</v>
      </c>
      <c r="D18" t="s">
        <v>102</v>
      </c>
      <c r="E18" t="s">
        <v>2283</v>
      </c>
      <c r="F18" s="77">
        <v>171692.34</v>
      </c>
      <c r="G18" s="77">
        <v>65.166075999999762</v>
      </c>
      <c r="H18" s="77">
        <v>111.885160770578</v>
      </c>
      <c r="I18" s="78">
        <v>1.9E-3</v>
      </c>
      <c r="J18" s="78">
        <v>1.1999999999999999E-3</v>
      </c>
      <c r="K18" s="78">
        <v>1E-4</v>
      </c>
    </row>
    <row r="19" spans="2:11">
      <c r="B19" s="79" t="s">
        <v>2286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2287</v>
      </c>
      <c r="C21" s="16"/>
      <c r="F21" s="81">
        <v>1565026.86</v>
      </c>
      <c r="H21" s="81">
        <v>1608.263756739964</v>
      </c>
      <c r="J21" s="80">
        <v>1.7000000000000001E-2</v>
      </c>
      <c r="K21" s="80">
        <v>1.6000000000000001E-3</v>
      </c>
    </row>
    <row r="22" spans="2:11">
      <c r="B22" t="s">
        <v>2288</v>
      </c>
      <c r="C22" t="s">
        <v>2289</v>
      </c>
      <c r="D22" t="s">
        <v>102</v>
      </c>
      <c r="E22" t="s">
        <v>2290</v>
      </c>
      <c r="F22" s="77">
        <v>143442.76</v>
      </c>
      <c r="G22" s="77">
        <v>83.477861000000274</v>
      </c>
      <c r="H22" s="77">
        <v>119.742947807364</v>
      </c>
      <c r="I22" s="78">
        <v>1.1999999999999999E-3</v>
      </c>
      <c r="J22" s="78">
        <v>1.2999999999999999E-3</v>
      </c>
      <c r="K22" s="78">
        <v>1E-4</v>
      </c>
    </row>
    <row r="23" spans="2:11">
      <c r="B23" t="s">
        <v>2291</v>
      </c>
      <c r="C23" t="s">
        <v>2292</v>
      </c>
      <c r="D23" t="s">
        <v>102</v>
      </c>
      <c r="E23" t="s">
        <v>2293</v>
      </c>
      <c r="F23" s="77">
        <v>1421584.1</v>
      </c>
      <c r="G23" s="77">
        <v>104.7086</v>
      </c>
      <c r="H23" s="77">
        <v>1488.5208089325999</v>
      </c>
      <c r="I23" s="78">
        <v>2.8E-3</v>
      </c>
      <c r="J23" s="78">
        <v>1.5800000000000002E-2</v>
      </c>
      <c r="K23" s="78">
        <v>1.5E-3</v>
      </c>
    </row>
    <row r="24" spans="2:11">
      <c r="B24" s="79" t="s">
        <v>2294</v>
      </c>
      <c r="C24" s="16"/>
      <c r="F24" s="81">
        <v>6295314.4550000001</v>
      </c>
      <c r="H24" s="81">
        <v>9879.5126378269069</v>
      </c>
      <c r="J24" s="80">
        <v>0.1047</v>
      </c>
      <c r="K24" s="80">
        <v>1.01E-2</v>
      </c>
    </row>
    <row r="25" spans="2:11">
      <c r="B25" t="s">
        <v>2295</v>
      </c>
      <c r="C25" t="s">
        <v>2296</v>
      </c>
      <c r="D25" t="s">
        <v>106</v>
      </c>
      <c r="E25" t="s">
        <v>2297</v>
      </c>
      <c r="F25" s="77">
        <v>1591.03</v>
      </c>
      <c r="G25" s="77">
        <v>100</v>
      </c>
      <c r="H25" s="77">
        <v>5.4747342300000001</v>
      </c>
      <c r="I25" s="78">
        <v>4.0000000000000001E-3</v>
      </c>
      <c r="J25" s="78">
        <v>1E-4</v>
      </c>
      <c r="K25" s="78">
        <v>0</v>
      </c>
    </row>
    <row r="26" spans="2:11">
      <c r="B26" t="s">
        <v>2298</v>
      </c>
      <c r="C26" t="s">
        <v>2299</v>
      </c>
      <c r="D26" t="s">
        <v>106</v>
      </c>
      <c r="E26" t="s">
        <v>2300</v>
      </c>
      <c r="F26" s="77">
        <v>12565.08</v>
      </c>
      <c r="G26" s="77">
        <v>100</v>
      </c>
      <c r="H26" s="77">
        <v>43.236440279999997</v>
      </c>
      <c r="I26" s="78">
        <v>0</v>
      </c>
      <c r="J26" s="78">
        <v>5.0000000000000001E-4</v>
      </c>
      <c r="K26" s="78">
        <v>0</v>
      </c>
    </row>
    <row r="27" spans="2:11">
      <c r="B27" t="s">
        <v>2301</v>
      </c>
      <c r="C27" t="s">
        <v>2302</v>
      </c>
      <c r="D27" t="s">
        <v>106</v>
      </c>
      <c r="E27" t="s">
        <v>2303</v>
      </c>
      <c r="F27" s="77">
        <v>91.19</v>
      </c>
      <c r="G27" s="77">
        <v>100</v>
      </c>
      <c r="H27" s="77">
        <v>0.31378478999999998</v>
      </c>
      <c r="I27" s="78">
        <v>0</v>
      </c>
      <c r="J27" s="78">
        <v>0</v>
      </c>
      <c r="K27" s="78">
        <v>0</v>
      </c>
    </row>
    <row r="28" spans="2:11">
      <c r="B28" t="s">
        <v>2304</v>
      </c>
      <c r="C28" t="s">
        <v>2305</v>
      </c>
      <c r="D28" t="s">
        <v>106</v>
      </c>
      <c r="E28" t="s">
        <v>2300</v>
      </c>
      <c r="F28" s="77">
        <v>4549.68</v>
      </c>
      <c r="G28" s="77">
        <v>91.560299999999742</v>
      </c>
      <c r="H28" s="77">
        <v>14.3341759608746</v>
      </c>
      <c r="I28" s="78">
        <v>2.0000000000000001E-4</v>
      </c>
      <c r="J28" s="78">
        <v>2.0000000000000001E-4</v>
      </c>
      <c r="K28" s="78">
        <v>0</v>
      </c>
    </row>
    <row r="29" spans="2:11">
      <c r="B29" t="s">
        <v>2306</v>
      </c>
      <c r="C29" t="s">
        <v>2307</v>
      </c>
      <c r="D29" t="s">
        <v>102</v>
      </c>
      <c r="E29" t="s">
        <v>2308</v>
      </c>
      <c r="F29" s="77">
        <v>719560.13</v>
      </c>
      <c r="G29" s="77">
        <v>106.66733399999994</v>
      </c>
      <c r="H29" s="77">
        <v>767.53560719793404</v>
      </c>
      <c r="I29" s="78">
        <v>1.4E-3</v>
      </c>
      <c r="J29" s="78">
        <v>8.0999999999999996E-3</v>
      </c>
      <c r="K29" s="78">
        <v>8.0000000000000004E-4</v>
      </c>
    </row>
    <row r="30" spans="2:11">
      <c r="B30" t="s">
        <v>2309</v>
      </c>
      <c r="C30" t="s">
        <v>2310</v>
      </c>
      <c r="D30" t="s">
        <v>102</v>
      </c>
      <c r="E30" t="s">
        <v>2311</v>
      </c>
      <c r="F30" s="77">
        <v>943503</v>
      </c>
      <c r="G30" s="77">
        <v>99.863648999999995</v>
      </c>
      <c r="H30" s="77">
        <v>942.21652422447005</v>
      </c>
      <c r="I30" s="78">
        <v>1.1999999999999999E-3</v>
      </c>
      <c r="J30" s="78">
        <v>0.01</v>
      </c>
      <c r="K30" s="78">
        <v>1E-3</v>
      </c>
    </row>
    <row r="31" spans="2:11">
      <c r="B31" t="s">
        <v>2312</v>
      </c>
      <c r="C31" t="s">
        <v>2313</v>
      </c>
      <c r="D31" t="s">
        <v>106</v>
      </c>
      <c r="E31" t="s">
        <v>2314</v>
      </c>
      <c r="F31" s="77">
        <v>136665.32</v>
      </c>
      <c r="G31" s="77">
        <v>94.00660000000002</v>
      </c>
      <c r="H31" s="77">
        <v>442.08048166696398</v>
      </c>
      <c r="I31" s="78">
        <v>1E-3</v>
      </c>
      <c r="J31" s="78">
        <v>4.7000000000000002E-3</v>
      </c>
      <c r="K31" s="78">
        <v>5.0000000000000001E-4</v>
      </c>
    </row>
    <row r="32" spans="2:11">
      <c r="B32" t="s">
        <v>2315</v>
      </c>
      <c r="C32" t="s">
        <v>2316</v>
      </c>
      <c r="D32" t="s">
        <v>106</v>
      </c>
      <c r="E32" t="s">
        <v>2317</v>
      </c>
      <c r="F32" s="77">
        <v>31422.65</v>
      </c>
      <c r="G32" s="77">
        <v>100</v>
      </c>
      <c r="H32" s="77">
        <v>108.12533865</v>
      </c>
      <c r="I32" s="78">
        <v>0</v>
      </c>
      <c r="J32" s="78">
        <v>1.1000000000000001E-3</v>
      </c>
      <c r="K32" s="78">
        <v>1E-4</v>
      </c>
    </row>
    <row r="33" spans="2:11">
      <c r="B33" t="s">
        <v>2318</v>
      </c>
      <c r="C33" t="s">
        <v>2319</v>
      </c>
      <c r="D33" t="s">
        <v>102</v>
      </c>
      <c r="E33" t="s">
        <v>2300</v>
      </c>
      <c r="F33" s="77">
        <v>434136.97</v>
      </c>
      <c r="G33" s="77">
        <v>91.83675899999993</v>
      </c>
      <c r="H33" s="77">
        <v>398.69732286880202</v>
      </c>
      <c r="I33" s="78">
        <v>0</v>
      </c>
      <c r="J33" s="78">
        <v>4.1999999999999997E-3</v>
      </c>
      <c r="K33" s="78">
        <v>4.0000000000000002E-4</v>
      </c>
    </row>
    <row r="34" spans="2:11">
      <c r="B34" t="s">
        <v>2320</v>
      </c>
      <c r="C34" t="s">
        <v>2321</v>
      </c>
      <c r="D34" t="s">
        <v>102</v>
      </c>
      <c r="E34" t="s">
        <v>2322</v>
      </c>
      <c r="F34" s="77">
        <v>2204705.34</v>
      </c>
      <c r="G34" s="77">
        <v>21.1876</v>
      </c>
      <c r="H34" s="77">
        <v>467.12414861783998</v>
      </c>
      <c r="I34" s="78">
        <v>2.3E-3</v>
      </c>
      <c r="J34" s="78">
        <v>4.8999999999999998E-3</v>
      </c>
      <c r="K34" s="78">
        <v>5.0000000000000001E-4</v>
      </c>
    </row>
    <row r="35" spans="2:11">
      <c r="B35" t="s">
        <v>2323</v>
      </c>
      <c r="C35" t="s">
        <v>2324</v>
      </c>
      <c r="D35" t="s">
        <v>106</v>
      </c>
      <c r="E35" t="s">
        <v>2325</v>
      </c>
      <c r="F35" s="77">
        <v>261491.345</v>
      </c>
      <c r="G35" s="77">
        <v>126.68599999999948</v>
      </c>
      <c r="H35" s="77">
        <v>1139.91013604917</v>
      </c>
      <c r="I35" s="78">
        <v>4.5999999999999999E-3</v>
      </c>
      <c r="J35" s="78">
        <v>1.21E-2</v>
      </c>
      <c r="K35" s="78">
        <v>1.1999999999999999E-3</v>
      </c>
    </row>
    <row r="36" spans="2:11">
      <c r="B36" t="s">
        <v>2326</v>
      </c>
      <c r="C36" t="s">
        <v>2327</v>
      </c>
      <c r="D36" t="s">
        <v>106</v>
      </c>
      <c r="E36" t="s">
        <v>2251</v>
      </c>
      <c r="F36" s="77">
        <v>4108.32</v>
      </c>
      <c r="G36" s="77">
        <v>100</v>
      </c>
      <c r="H36" s="77">
        <v>14.13672912</v>
      </c>
      <c r="I36" s="78">
        <v>0</v>
      </c>
      <c r="J36" s="78">
        <v>1E-4</v>
      </c>
      <c r="K36" s="78">
        <v>0</v>
      </c>
    </row>
    <row r="37" spans="2:11">
      <c r="B37" t="s">
        <v>2328</v>
      </c>
      <c r="C37" t="s">
        <v>2329</v>
      </c>
      <c r="D37" t="s">
        <v>106</v>
      </c>
      <c r="E37" t="s">
        <v>2330</v>
      </c>
      <c r="F37" s="77">
        <v>3916.29</v>
      </c>
      <c r="G37" s="77">
        <v>100</v>
      </c>
      <c r="H37" s="77">
        <v>13.47595389</v>
      </c>
      <c r="I37" s="78">
        <v>0</v>
      </c>
      <c r="J37" s="78">
        <v>1E-4</v>
      </c>
      <c r="K37" s="78">
        <v>0</v>
      </c>
    </row>
    <row r="38" spans="2:11">
      <c r="B38" t="s">
        <v>2331</v>
      </c>
      <c r="C38" t="s">
        <v>2332</v>
      </c>
      <c r="D38" t="s">
        <v>106</v>
      </c>
      <c r="E38" t="s">
        <v>2333</v>
      </c>
      <c r="F38" s="77">
        <v>92486.06</v>
      </c>
      <c r="G38" s="77">
        <v>113.98829999999992</v>
      </c>
      <c r="H38" s="77">
        <v>362.76153239410201</v>
      </c>
      <c r="I38" s="78">
        <v>1E-4</v>
      </c>
      <c r="J38" s="78">
        <v>3.8E-3</v>
      </c>
      <c r="K38" s="78">
        <v>4.0000000000000002E-4</v>
      </c>
    </row>
    <row r="39" spans="2:11">
      <c r="B39" t="s">
        <v>2334</v>
      </c>
      <c r="C39" t="s">
        <v>2335</v>
      </c>
      <c r="D39" t="s">
        <v>102</v>
      </c>
      <c r="E39" t="s">
        <v>2336</v>
      </c>
      <c r="F39" s="77">
        <v>391598.47</v>
      </c>
      <c r="G39" s="77">
        <v>97.893299999999996</v>
      </c>
      <c r="H39" s="77">
        <v>383.34866503250998</v>
      </c>
      <c r="I39" s="78">
        <v>3.7000000000000002E-3</v>
      </c>
      <c r="J39" s="78">
        <v>4.1000000000000003E-3</v>
      </c>
      <c r="K39" s="78">
        <v>4.0000000000000002E-4</v>
      </c>
    </row>
    <row r="40" spans="2:11">
      <c r="B40" t="s">
        <v>2337</v>
      </c>
      <c r="C40" t="s">
        <v>2338</v>
      </c>
      <c r="D40" t="s">
        <v>106</v>
      </c>
      <c r="E40" t="s">
        <v>2339</v>
      </c>
      <c r="F40" s="77">
        <v>23889.85</v>
      </c>
      <c r="G40" s="77">
        <v>1E-4</v>
      </c>
      <c r="H40" s="77">
        <v>8.2204973850000005E-5</v>
      </c>
      <c r="I40" s="78">
        <v>4.0000000000000002E-4</v>
      </c>
      <c r="J40" s="78">
        <v>0</v>
      </c>
      <c r="K40" s="78">
        <v>0</v>
      </c>
    </row>
    <row r="41" spans="2:11">
      <c r="B41" t="s">
        <v>2340</v>
      </c>
      <c r="C41" t="s">
        <v>2341</v>
      </c>
      <c r="D41" t="s">
        <v>106</v>
      </c>
      <c r="E41" t="s">
        <v>2342</v>
      </c>
      <c r="F41" s="77">
        <v>321820.19</v>
      </c>
      <c r="G41" s="77">
        <v>126.01219999999978</v>
      </c>
      <c r="H41" s="77">
        <v>1395.4380257348</v>
      </c>
      <c r="I41" s="78">
        <v>6.9999999999999999E-4</v>
      </c>
      <c r="J41" s="78">
        <v>1.4800000000000001E-2</v>
      </c>
      <c r="K41" s="78">
        <v>1.4E-3</v>
      </c>
    </row>
    <row r="42" spans="2:11">
      <c r="B42" t="s">
        <v>2343</v>
      </c>
      <c r="C42" t="s">
        <v>2344</v>
      </c>
      <c r="D42" t="s">
        <v>106</v>
      </c>
      <c r="E42" t="s">
        <v>2339</v>
      </c>
      <c r="F42" s="77">
        <v>24228.25</v>
      </c>
      <c r="G42" s="77">
        <v>21.3612</v>
      </c>
      <c r="H42" s="77">
        <v>17.808706035099</v>
      </c>
      <c r="I42" s="78">
        <v>2.0000000000000001E-4</v>
      </c>
      <c r="J42" s="78">
        <v>2.0000000000000001E-4</v>
      </c>
      <c r="K42" s="78">
        <v>0</v>
      </c>
    </row>
    <row r="43" spans="2:11">
      <c r="B43" t="s">
        <v>2345</v>
      </c>
      <c r="C43" t="s">
        <v>2346</v>
      </c>
      <c r="D43" t="s">
        <v>106</v>
      </c>
      <c r="E43" t="s">
        <v>2347</v>
      </c>
      <c r="F43" s="77">
        <v>6672.68</v>
      </c>
      <c r="G43" s="77">
        <v>54.40360000000009</v>
      </c>
      <c r="H43" s="77">
        <v>12.4914429676277</v>
      </c>
      <c r="I43" s="78">
        <v>2.0999999999999999E-3</v>
      </c>
      <c r="J43" s="78">
        <v>1E-4</v>
      </c>
      <c r="K43" s="78">
        <v>0</v>
      </c>
    </row>
    <row r="44" spans="2:11">
      <c r="B44" t="s">
        <v>2348</v>
      </c>
      <c r="C44" t="s">
        <v>2349</v>
      </c>
      <c r="D44" t="s">
        <v>106</v>
      </c>
      <c r="E44" t="s">
        <v>2350</v>
      </c>
      <c r="F44" s="77">
        <v>462083.68</v>
      </c>
      <c r="G44" s="77">
        <v>74.702400000000054</v>
      </c>
      <c r="H44" s="77">
        <v>1187.7905280499899</v>
      </c>
      <c r="I44" s="78">
        <v>5.4000000000000003E-3</v>
      </c>
      <c r="J44" s="78">
        <v>1.26E-2</v>
      </c>
      <c r="K44" s="78">
        <v>1.1999999999999999E-3</v>
      </c>
    </row>
    <row r="45" spans="2:11">
      <c r="B45" t="s">
        <v>2351</v>
      </c>
      <c r="C45" t="s">
        <v>2352</v>
      </c>
      <c r="D45" t="s">
        <v>102</v>
      </c>
      <c r="E45" t="s">
        <v>2353</v>
      </c>
      <c r="F45" s="77">
        <v>30.77</v>
      </c>
      <c r="G45" s="77">
        <v>1541187.8473259993</v>
      </c>
      <c r="H45" s="77">
        <v>474.22350062221</v>
      </c>
      <c r="I45" s="78">
        <v>0</v>
      </c>
      <c r="J45" s="78">
        <v>5.0000000000000001E-3</v>
      </c>
      <c r="K45" s="78">
        <v>5.0000000000000001E-4</v>
      </c>
    </row>
    <row r="46" spans="2:11">
      <c r="B46" t="s">
        <v>2354</v>
      </c>
      <c r="C46" t="s">
        <v>2355</v>
      </c>
      <c r="D46" t="s">
        <v>110</v>
      </c>
      <c r="E46" t="s">
        <v>2356</v>
      </c>
      <c r="F46" s="77">
        <v>214198.16</v>
      </c>
      <c r="G46" s="77">
        <v>195.86590000000001</v>
      </c>
      <c r="H46" s="77">
        <v>1688.98877723954</v>
      </c>
      <c r="I46" s="78">
        <v>2.0999999999999999E-3</v>
      </c>
      <c r="J46" s="78">
        <v>1.7899999999999999E-2</v>
      </c>
      <c r="K46" s="78">
        <v>1.6999999999999999E-3</v>
      </c>
    </row>
    <row r="47" spans="2:11">
      <c r="B47" s="79" t="s">
        <v>238</v>
      </c>
      <c r="C47" s="16"/>
      <c r="F47" s="81">
        <v>24869615.350000001</v>
      </c>
      <c r="H47" s="81">
        <v>81871.347032598846</v>
      </c>
      <c r="J47" s="80">
        <v>0.86750000000000005</v>
      </c>
      <c r="K47" s="80">
        <v>8.3400000000000002E-2</v>
      </c>
    </row>
    <row r="48" spans="2:11">
      <c r="B48" s="79" t="s">
        <v>2357</v>
      </c>
      <c r="C48" s="16"/>
      <c r="F48" s="81">
        <v>1339558.03</v>
      </c>
      <c r="H48" s="81">
        <v>5877.6261320564372</v>
      </c>
      <c r="J48" s="80">
        <v>6.2300000000000001E-2</v>
      </c>
      <c r="K48" s="80">
        <v>6.0000000000000001E-3</v>
      </c>
    </row>
    <row r="49" spans="2:11">
      <c r="B49" t="s">
        <v>2358</v>
      </c>
      <c r="C49" t="s">
        <v>2359</v>
      </c>
      <c r="D49" t="s">
        <v>106</v>
      </c>
      <c r="E49" t="s">
        <v>2333</v>
      </c>
      <c r="F49" s="77">
        <v>23686.03</v>
      </c>
      <c r="G49" s="77">
        <v>90.836499999999944</v>
      </c>
      <c r="H49" s="77">
        <v>74.035044165508907</v>
      </c>
      <c r="I49" s="78">
        <v>3.0000000000000001E-3</v>
      </c>
      <c r="J49" s="78">
        <v>8.0000000000000004E-4</v>
      </c>
      <c r="K49" s="78">
        <v>1E-4</v>
      </c>
    </row>
    <row r="50" spans="2:11">
      <c r="B50" t="s">
        <v>2360</v>
      </c>
      <c r="C50" t="s">
        <v>2361</v>
      </c>
      <c r="D50" t="s">
        <v>106</v>
      </c>
      <c r="E50" t="s">
        <v>246</v>
      </c>
      <c r="F50" s="77">
        <v>13097.65</v>
      </c>
      <c r="G50" s="77">
        <v>100</v>
      </c>
      <c r="H50" s="77">
        <v>45.069013650000002</v>
      </c>
      <c r="I50" s="78">
        <v>0</v>
      </c>
      <c r="J50" s="78">
        <v>5.0000000000000001E-4</v>
      </c>
      <c r="K50" s="78">
        <v>0</v>
      </c>
    </row>
    <row r="51" spans="2:11">
      <c r="B51" t="s">
        <v>2362</v>
      </c>
      <c r="C51" t="s">
        <v>2363</v>
      </c>
      <c r="D51" t="s">
        <v>106</v>
      </c>
      <c r="E51" t="s">
        <v>2317</v>
      </c>
      <c r="F51" s="77">
        <v>220422.8</v>
      </c>
      <c r="G51" s="77">
        <v>108.07089999999998</v>
      </c>
      <c r="H51" s="77">
        <v>819.69060185605304</v>
      </c>
      <c r="I51" s="78">
        <v>2.9999999999999997E-4</v>
      </c>
      <c r="J51" s="78">
        <v>8.6999999999999994E-3</v>
      </c>
      <c r="K51" s="78">
        <v>8.0000000000000004E-4</v>
      </c>
    </row>
    <row r="52" spans="2:11">
      <c r="B52" t="s">
        <v>2364</v>
      </c>
      <c r="C52" t="s">
        <v>2365</v>
      </c>
      <c r="D52" t="s">
        <v>106</v>
      </c>
      <c r="E52" t="s">
        <v>2366</v>
      </c>
      <c r="F52" s="77">
        <v>284923.15000000002</v>
      </c>
      <c r="G52" s="77">
        <v>174.45420000000007</v>
      </c>
      <c r="H52" s="77">
        <v>1710.38484310066</v>
      </c>
      <c r="I52" s="78">
        <v>8.9999999999999998E-4</v>
      </c>
      <c r="J52" s="78">
        <v>1.8100000000000002E-2</v>
      </c>
      <c r="K52" s="78">
        <v>1.6999999999999999E-3</v>
      </c>
    </row>
    <row r="53" spans="2:11">
      <c r="B53" t="s">
        <v>2367</v>
      </c>
      <c r="C53" t="s">
        <v>2368</v>
      </c>
      <c r="D53" t="s">
        <v>106</v>
      </c>
      <c r="E53" t="s">
        <v>2369</v>
      </c>
      <c r="F53" s="77">
        <v>92867.23</v>
      </c>
      <c r="G53" s="77">
        <v>102.86979999999996</v>
      </c>
      <c r="H53" s="77">
        <v>328.72676049066399</v>
      </c>
      <c r="I53" s="78">
        <v>6.9999999999999999E-4</v>
      </c>
      <c r="J53" s="78">
        <v>3.5000000000000001E-3</v>
      </c>
      <c r="K53" s="78">
        <v>2.9999999999999997E-4</v>
      </c>
    </row>
    <row r="54" spans="2:11">
      <c r="B54" t="s">
        <v>2370</v>
      </c>
      <c r="C54" t="s">
        <v>2371</v>
      </c>
      <c r="D54" t="s">
        <v>106</v>
      </c>
      <c r="E54" t="s">
        <v>2342</v>
      </c>
      <c r="F54" s="77">
        <v>609133</v>
      </c>
      <c r="G54" s="77">
        <v>121.80090000000014</v>
      </c>
      <c r="H54" s="77">
        <v>2552.97932759388</v>
      </c>
      <c r="I54" s="78">
        <v>3.3E-3</v>
      </c>
      <c r="J54" s="78">
        <v>2.7099999999999999E-2</v>
      </c>
      <c r="K54" s="78">
        <v>2.5999999999999999E-3</v>
      </c>
    </row>
    <row r="55" spans="2:11">
      <c r="B55" t="s">
        <v>2372</v>
      </c>
      <c r="C55" t="s">
        <v>2373</v>
      </c>
      <c r="D55" t="s">
        <v>106</v>
      </c>
      <c r="E55" t="s">
        <v>2374</v>
      </c>
      <c r="F55" s="77">
        <v>95428.17</v>
      </c>
      <c r="G55" s="77">
        <v>105.59499999999984</v>
      </c>
      <c r="H55" s="77">
        <v>346.74054119967099</v>
      </c>
      <c r="I55" s="78">
        <v>1.9E-3</v>
      </c>
      <c r="J55" s="78">
        <v>3.7000000000000002E-3</v>
      </c>
      <c r="K55" s="78">
        <v>4.0000000000000002E-4</v>
      </c>
    </row>
    <row r="56" spans="2:11">
      <c r="B56" s="79" t="s">
        <v>2375</v>
      </c>
      <c r="C56" s="16"/>
      <c r="F56" s="81">
        <v>1190.8</v>
      </c>
      <c r="H56" s="81">
        <v>806.93307260832296</v>
      </c>
      <c r="J56" s="80">
        <v>8.5000000000000006E-3</v>
      </c>
      <c r="K56" s="80">
        <v>8.0000000000000004E-4</v>
      </c>
    </row>
    <row r="57" spans="2:11">
      <c r="B57" t="s">
        <v>2376</v>
      </c>
      <c r="C57" t="s">
        <v>2377</v>
      </c>
      <c r="D57" t="s">
        <v>106</v>
      </c>
      <c r="E57" t="s">
        <v>2378</v>
      </c>
      <c r="F57" s="77">
        <v>3.08</v>
      </c>
      <c r="G57" s="77">
        <v>60704.32</v>
      </c>
      <c r="H57" s="77">
        <v>6.4336138056959999</v>
      </c>
      <c r="I57" s="78">
        <v>0</v>
      </c>
      <c r="J57" s="78">
        <v>1E-4</v>
      </c>
      <c r="K57" s="78">
        <v>0</v>
      </c>
    </row>
    <row r="58" spans="2:11">
      <c r="B58" t="s">
        <v>2379</v>
      </c>
      <c r="C58" t="s">
        <v>2380</v>
      </c>
      <c r="D58" t="s">
        <v>113</v>
      </c>
      <c r="E58" t="s">
        <v>2381</v>
      </c>
      <c r="F58" s="77">
        <v>1187.72</v>
      </c>
      <c r="G58" s="77">
        <v>15280.219999999996</v>
      </c>
      <c r="H58" s="77">
        <v>800.49945880262703</v>
      </c>
      <c r="I58" s="78">
        <v>0</v>
      </c>
      <c r="J58" s="78">
        <v>8.5000000000000006E-3</v>
      </c>
      <c r="K58" s="78">
        <v>8.0000000000000004E-4</v>
      </c>
    </row>
    <row r="59" spans="2:11">
      <c r="B59" s="79" t="s">
        <v>2382</v>
      </c>
      <c r="C59" s="16"/>
      <c r="F59" s="81">
        <v>2901540.69</v>
      </c>
      <c r="H59" s="81">
        <v>9607.8017960906946</v>
      </c>
      <c r="J59" s="80">
        <v>0.1018</v>
      </c>
      <c r="K59" s="80">
        <v>9.7999999999999997E-3</v>
      </c>
    </row>
    <row r="60" spans="2:11">
      <c r="B60" t="s">
        <v>2383</v>
      </c>
      <c r="C60" t="s">
        <v>2384</v>
      </c>
      <c r="D60" t="s">
        <v>106</v>
      </c>
      <c r="E60" t="s">
        <v>2385</v>
      </c>
      <c r="F60" s="77">
        <v>352367.63</v>
      </c>
      <c r="G60" s="77">
        <v>118.87450000000014</v>
      </c>
      <c r="H60" s="77">
        <v>1441.3497638940901</v>
      </c>
      <c r="I60" s="78">
        <v>1E-4</v>
      </c>
      <c r="J60" s="78">
        <v>1.5299999999999999E-2</v>
      </c>
      <c r="K60" s="78">
        <v>1.5E-3</v>
      </c>
    </row>
    <row r="61" spans="2:11">
      <c r="B61" t="s">
        <v>2386</v>
      </c>
      <c r="C61" t="s">
        <v>2387</v>
      </c>
      <c r="D61" t="s">
        <v>106</v>
      </c>
      <c r="E61" t="s">
        <v>2388</v>
      </c>
      <c r="F61" s="77">
        <v>174024.41</v>
      </c>
      <c r="G61" s="77">
        <v>99.23970000000007</v>
      </c>
      <c r="H61" s="77">
        <v>594.26518159546004</v>
      </c>
      <c r="I61" s="78">
        <v>0</v>
      </c>
      <c r="J61" s="78">
        <v>6.3E-3</v>
      </c>
      <c r="K61" s="78">
        <v>5.9999999999999995E-4</v>
      </c>
    </row>
    <row r="62" spans="2:11">
      <c r="B62" t="s">
        <v>2389</v>
      </c>
      <c r="C62" t="s">
        <v>2390</v>
      </c>
      <c r="D62" t="s">
        <v>106</v>
      </c>
      <c r="E62" t="s">
        <v>2317</v>
      </c>
      <c r="F62" s="77">
        <v>778192.64</v>
      </c>
      <c r="G62" s="77">
        <v>97.079600000000156</v>
      </c>
      <c r="H62" s="77">
        <v>2599.5595456687001</v>
      </c>
      <c r="I62" s="78">
        <v>1E-4</v>
      </c>
      <c r="J62" s="78">
        <v>2.75E-2</v>
      </c>
      <c r="K62" s="78">
        <v>2.5999999999999999E-3</v>
      </c>
    </row>
    <row r="63" spans="2:11">
      <c r="B63" t="s">
        <v>2391</v>
      </c>
      <c r="C63" t="s">
        <v>2392</v>
      </c>
      <c r="D63" t="s">
        <v>106</v>
      </c>
      <c r="E63" t="s">
        <v>2393</v>
      </c>
      <c r="F63" s="77">
        <v>194009.53</v>
      </c>
      <c r="G63" s="77">
        <v>96.351200000000034</v>
      </c>
      <c r="H63" s="77">
        <v>643.22788583686804</v>
      </c>
      <c r="I63" s="78">
        <v>1E-4</v>
      </c>
      <c r="J63" s="78">
        <v>6.7999999999999996E-3</v>
      </c>
      <c r="K63" s="78">
        <v>6.9999999999999999E-4</v>
      </c>
    </row>
    <row r="64" spans="2:11">
      <c r="B64" t="s">
        <v>2394</v>
      </c>
      <c r="C64" t="s">
        <v>2395</v>
      </c>
      <c r="D64" t="s">
        <v>106</v>
      </c>
      <c r="E64" t="s">
        <v>2396</v>
      </c>
      <c r="F64" s="77">
        <v>398797.47</v>
      </c>
      <c r="G64" s="77">
        <v>86.881599999999679</v>
      </c>
      <c r="H64" s="77">
        <v>1192.2432636952799</v>
      </c>
      <c r="I64" s="78">
        <v>1E-3</v>
      </c>
      <c r="J64" s="78">
        <v>1.26E-2</v>
      </c>
      <c r="K64" s="78">
        <v>1.1999999999999999E-3</v>
      </c>
    </row>
    <row r="65" spans="2:11">
      <c r="B65" t="s">
        <v>2397</v>
      </c>
      <c r="C65" t="s">
        <v>2398</v>
      </c>
      <c r="D65" t="s">
        <v>106</v>
      </c>
      <c r="E65" t="s">
        <v>2399</v>
      </c>
      <c r="F65" s="77">
        <v>900174.22</v>
      </c>
      <c r="G65" s="77">
        <v>90.754199999999912</v>
      </c>
      <c r="H65" s="77">
        <v>2811.11088307927</v>
      </c>
      <c r="I65" s="78">
        <v>0</v>
      </c>
      <c r="J65" s="78">
        <v>2.98E-2</v>
      </c>
      <c r="K65" s="78">
        <v>2.8999999999999998E-3</v>
      </c>
    </row>
    <row r="66" spans="2:11">
      <c r="B66" t="s">
        <v>2400</v>
      </c>
      <c r="C66" t="s">
        <v>2401</v>
      </c>
      <c r="D66" t="s">
        <v>106</v>
      </c>
      <c r="E66" t="s">
        <v>2402</v>
      </c>
      <c r="F66" s="77">
        <v>103974.79</v>
      </c>
      <c r="G66" s="77">
        <v>91.130799999999965</v>
      </c>
      <c r="H66" s="77">
        <v>326.045272321026</v>
      </c>
      <c r="I66" s="78">
        <v>0</v>
      </c>
      <c r="J66" s="78">
        <v>3.5000000000000001E-3</v>
      </c>
      <c r="K66" s="78">
        <v>2.9999999999999997E-4</v>
      </c>
    </row>
    <row r="67" spans="2:11">
      <c r="B67" s="79" t="s">
        <v>2403</v>
      </c>
      <c r="C67" s="16"/>
      <c r="F67" s="81">
        <v>20627325.829999998</v>
      </c>
      <c r="H67" s="81">
        <v>65578.986031843393</v>
      </c>
      <c r="J67" s="80">
        <v>0.69479999999999997</v>
      </c>
      <c r="K67" s="80">
        <v>6.6799999999999998E-2</v>
      </c>
    </row>
    <row r="68" spans="2:11">
      <c r="B68" t="s">
        <v>2404</v>
      </c>
      <c r="C68" t="s">
        <v>2405</v>
      </c>
      <c r="D68" t="s">
        <v>106</v>
      </c>
      <c r="E68" t="s">
        <v>2406</v>
      </c>
      <c r="F68" s="77">
        <v>84524.68</v>
      </c>
      <c r="G68" s="77">
        <v>98.233299999999986</v>
      </c>
      <c r="H68" s="77">
        <v>285.710987108312</v>
      </c>
      <c r="I68" s="78">
        <v>2.0000000000000001E-4</v>
      </c>
      <c r="J68" s="78">
        <v>3.0000000000000001E-3</v>
      </c>
      <c r="K68" s="78">
        <v>2.9999999999999997E-4</v>
      </c>
    </row>
    <row r="69" spans="2:11">
      <c r="B69" t="s">
        <v>2407</v>
      </c>
      <c r="C69" t="s">
        <v>2408</v>
      </c>
      <c r="D69" t="s">
        <v>106</v>
      </c>
      <c r="E69" t="s">
        <v>2409</v>
      </c>
      <c r="F69" s="77">
        <v>20345.099999999999</v>
      </c>
      <c r="G69" s="77">
        <v>97.021000000000001</v>
      </c>
      <c r="H69" s="77">
        <v>67.921965999711006</v>
      </c>
      <c r="I69" s="78">
        <v>1.9E-3</v>
      </c>
      <c r="J69" s="78">
        <v>6.9999999999999999E-4</v>
      </c>
      <c r="K69" s="78">
        <v>1E-4</v>
      </c>
    </row>
    <row r="70" spans="2:11">
      <c r="B70" t="s">
        <v>2410</v>
      </c>
      <c r="C70" t="s">
        <v>2411</v>
      </c>
      <c r="D70" t="s">
        <v>106</v>
      </c>
      <c r="E70" t="s">
        <v>2409</v>
      </c>
      <c r="F70" s="77">
        <v>21572.46</v>
      </c>
      <c r="G70" s="77">
        <v>96.477999999999994</v>
      </c>
      <c r="H70" s="77">
        <v>71.616424856230793</v>
      </c>
      <c r="I70" s="78">
        <v>2.3999999999999998E-3</v>
      </c>
      <c r="J70" s="78">
        <v>8.0000000000000004E-4</v>
      </c>
      <c r="K70" s="78">
        <v>1E-4</v>
      </c>
    </row>
    <row r="71" spans="2:11">
      <c r="B71" t="s">
        <v>2412</v>
      </c>
      <c r="C71" t="s">
        <v>2413</v>
      </c>
      <c r="D71" t="s">
        <v>106</v>
      </c>
      <c r="E71" t="s">
        <v>2274</v>
      </c>
      <c r="F71" s="77">
        <v>17178.560000000001</v>
      </c>
      <c r="G71" s="77">
        <v>1E-4</v>
      </c>
      <c r="H71" s="77">
        <v>5.911142496E-5</v>
      </c>
      <c r="I71" s="78">
        <v>5.0000000000000001E-4</v>
      </c>
      <c r="J71" s="78">
        <v>0</v>
      </c>
      <c r="K71" s="78">
        <v>0</v>
      </c>
    </row>
    <row r="72" spans="2:11">
      <c r="B72" t="s">
        <v>2414</v>
      </c>
      <c r="C72" t="s">
        <v>2415</v>
      </c>
      <c r="D72" t="s">
        <v>106</v>
      </c>
      <c r="E72" t="s">
        <v>2342</v>
      </c>
      <c r="F72" s="77">
        <v>37546.769999999997</v>
      </c>
      <c r="G72" s="77">
        <v>98.409400000000332</v>
      </c>
      <c r="H72" s="77">
        <v>127.143405253824</v>
      </c>
      <c r="I72" s="78">
        <v>2.0000000000000001E-4</v>
      </c>
      <c r="J72" s="78">
        <v>1.2999999999999999E-3</v>
      </c>
      <c r="K72" s="78">
        <v>1E-4</v>
      </c>
    </row>
    <row r="73" spans="2:11">
      <c r="B73" t="s">
        <v>2416</v>
      </c>
      <c r="C73" t="s">
        <v>2417</v>
      </c>
      <c r="D73" t="s">
        <v>106</v>
      </c>
      <c r="E73" t="s">
        <v>246</v>
      </c>
      <c r="F73" s="77">
        <v>1253030.8799999999</v>
      </c>
      <c r="G73" s="77">
        <v>100.56849999999989</v>
      </c>
      <c r="H73" s="77">
        <v>4336.1911546621805</v>
      </c>
      <c r="I73" s="78">
        <v>1E-3</v>
      </c>
      <c r="J73" s="78">
        <v>4.5900000000000003E-2</v>
      </c>
      <c r="K73" s="78">
        <v>4.4000000000000003E-3</v>
      </c>
    </row>
    <row r="74" spans="2:11">
      <c r="B74" t="s">
        <v>2418</v>
      </c>
      <c r="C74" t="s">
        <v>2419</v>
      </c>
      <c r="D74" t="s">
        <v>110</v>
      </c>
      <c r="E74" t="s">
        <v>2420</v>
      </c>
      <c r="F74" s="77">
        <v>111786.86</v>
      </c>
      <c r="G74" s="77">
        <v>102.56649999999999</v>
      </c>
      <c r="H74" s="77">
        <v>461.58160048745702</v>
      </c>
      <c r="I74" s="78">
        <v>8.9999999999999998E-4</v>
      </c>
      <c r="J74" s="78">
        <v>4.8999999999999998E-3</v>
      </c>
      <c r="K74" s="78">
        <v>5.0000000000000001E-4</v>
      </c>
    </row>
    <row r="75" spans="2:11">
      <c r="B75" t="s">
        <v>2421</v>
      </c>
      <c r="C75" t="s">
        <v>2422</v>
      </c>
      <c r="D75" t="s">
        <v>110</v>
      </c>
      <c r="E75" t="s">
        <v>2423</v>
      </c>
      <c r="F75" s="77">
        <v>30405.4</v>
      </c>
      <c r="G75" s="77">
        <v>98.620999999999839</v>
      </c>
      <c r="H75" s="77">
        <v>120.71807976197699</v>
      </c>
      <c r="I75" s="78">
        <v>5.9999999999999995E-4</v>
      </c>
      <c r="J75" s="78">
        <v>1.2999999999999999E-3</v>
      </c>
      <c r="K75" s="78">
        <v>1E-4</v>
      </c>
    </row>
    <row r="76" spans="2:11">
      <c r="B76" t="s">
        <v>2424</v>
      </c>
      <c r="C76" t="s">
        <v>2425</v>
      </c>
      <c r="D76" t="s">
        <v>110</v>
      </c>
      <c r="E76" t="s">
        <v>2420</v>
      </c>
      <c r="F76" s="77">
        <v>56726.5</v>
      </c>
      <c r="G76" s="77">
        <v>103.36780000000017</v>
      </c>
      <c r="H76" s="77">
        <v>236.06057319272901</v>
      </c>
      <c r="I76" s="78">
        <v>1.4E-3</v>
      </c>
      <c r="J76" s="78">
        <v>2.5000000000000001E-3</v>
      </c>
      <c r="K76" s="78">
        <v>2.0000000000000001E-4</v>
      </c>
    </row>
    <row r="77" spans="2:11">
      <c r="B77" t="s">
        <v>2426</v>
      </c>
      <c r="C77" t="s">
        <v>2427</v>
      </c>
      <c r="D77" t="s">
        <v>106</v>
      </c>
      <c r="E77" t="s">
        <v>2428</v>
      </c>
      <c r="F77" s="77">
        <v>304.14999999999998</v>
      </c>
      <c r="G77" s="77">
        <v>100</v>
      </c>
      <c r="H77" s="77">
        <v>1.04658015</v>
      </c>
      <c r="I77" s="78">
        <v>5.5999999999999999E-3</v>
      </c>
      <c r="J77" s="78">
        <v>0</v>
      </c>
      <c r="K77" s="78">
        <v>0</v>
      </c>
    </row>
    <row r="78" spans="2:11">
      <c r="B78" t="s">
        <v>2429</v>
      </c>
      <c r="C78" t="s">
        <v>2430</v>
      </c>
      <c r="D78" t="s">
        <v>106</v>
      </c>
      <c r="E78" t="s">
        <v>2431</v>
      </c>
      <c r="F78" s="77">
        <v>18484.47</v>
      </c>
      <c r="G78" s="77">
        <v>86.847800000000063</v>
      </c>
      <c r="H78" s="77">
        <v>55.239596401647098</v>
      </c>
      <c r="I78" s="78">
        <v>0</v>
      </c>
      <c r="J78" s="78">
        <v>5.9999999999999995E-4</v>
      </c>
      <c r="K78" s="78">
        <v>1E-4</v>
      </c>
    </row>
    <row r="79" spans="2:11">
      <c r="B79" t="s">
        <v>2432</v>
      </c>
      <c r="C79" t="s">
        <v>2433</v>
      </c>
      <c r="D79" t="s">
        <v>106</v>
      </c>
      <c r="E79" t="s">
        <v>2434</v>
      </c>
      <c r="F79" s="77">
        <v>487018.52</v>
      </c>
      <c r="G79" s="77">
        <v>97.981999999999857</v>
      </c>
      <c r="H79" s="77">
        <v>1642.01246324268</v>
      </c>
      <c r="I79" s="78">
        <v>4.0000000000000002E-4</v>
      </c>
      <c r="J79" s="78">
        <v>1.7399999999999999E-2</v>
      </c>
      <c r="K79" s="78">
        <v>1.6999999999999999E-3</v>
      </c>
    </row>
    <row r="80" spans="2:11">
      <c r="B80" t="s">
        <v>2435</v>
      </c>
      <c r="C80" t="s">
        <v>2436</v>
      </c>
      <c r="D80" t="s">
        <v>106</v>
      </c>
      <c r="E80" t="s">
        <v>2303</v>
      </c>
      <c r="F80" s="77">
        <v>454485.37</v>
      </c>
      <c r="G80" s="77">
        <v>86.740899999999897</v>
      </c>
      <c r="H80" s="77">
        <v>1356.5271937540799</v>
      </c>
      <c r="I80" s="78">
        <v>0</v>
      </c>
      <c r="J80" s="78">
        <v>1.44E-2</v>
      </c>
      <c r="K80" s="78">
        <v>1.4E-3</v>
      </c>
    </row>
    <row r="81" spans="2:11">
      <c r="B81" t="s">
        <v>2437</v>
      </c>
      <c r="C81" t="s">
        <v>2438</v>
      </c>
      <c r="D81" t="s">
        <v>106</v>
      </c>
      <c r="E81" t="s">
        <v>2402</v>
      </c>
      <c r="F81" s="77">
        <v>190323.04</v>
      </c>
      <c r="G81" s="77">
        <v>93.490999999999943</v>
      </c>
      <c r="H81" s="77">
        <v>612.27403675614198</v>
      </c>
      <c r="I81" s="78">
        <v>5.9999999999999995E-4</v>
      </c>
      <c r="J81" s="78">
        <v>6.4999999999999997E-3</v>
      </c>
      <c r="K81" s="78">
        <v>5.9999999999999995E-4</v>
      </c>
    </row>
    <row r="82" spans="2:11">
      <c r="B82" t="s">
        <v>2439</v>
      </c>
      <c r="C82" t="s">
        <v>2440</v>
      </c>
      <c r="D82" t="s">
        <v>113</v>
      </c>
      <c r="E82" t="s">
        <v>2441</v>
      </c>
      <c r="F82" s="77">
        <v>559314.16</v>
      </c>
      <c r="G82" s="77">
        <v>105.59589999999984</v>
      </c>
      <c r="H82" s="77">
        <v>2605.0750312171899</v>
      </c>
      <c r="I82" s="78">
        <v>1.5E-3</v>
      </c>
      <c r="J82" s="78">
        <v>2.76E-2</v>
      </c>
      <c r="K82" s="78">
        <v>2.7000000000000001E-3</v>
      </c>
    </row>
    <row r="83" spans="2:11">
      <c r="B83" t="s">
        <v>2442</v>
      </c>
      <c r="C83" t="s">
        <v>2443</v>
      </c>
      <c r="D83" t="s">
        <v>106</v>
      </c>
      <c r="E83" t="s">
        <v>2444</v>
      </c>
      <c r="F83" s="77">
        <v>265923.62</v>
      </c>
      <c r="G83" s="77">
        <v>115.8403999999996</v>
      </c>
      <c r="H83" s="77">
        <v>1059.98967573763</v>
      </c>
      <c r="I83" s="78">
        <v>2.0000000000000001E-4</v>
      </c>
      <c r="J83" s="78">
        <v>1.12E-2</v>
      </c>
      <c r="K83" s="78">
        <v>1.1000000000000001E-3</v>
      </c>
    </row>
    <row r="84" spans="2:11">
      <c r="B84" t="s">
        <v>2445</v>
      </c>
      <c r="C84" t="s">
        <v>2446</v>
      </c>
      <c r="D84" t="s">
        <v>106</v>
      </c>
      <c r="E84" t="s">
        <v>2447</v>
      </c>
      <c r="F84" s="77">
        <v>10233.9</v>
      </c>
      <c r="G84" s="77">
        <v>80.507800000000003</v>
      </c>
      <c r="H84" s="77">
        <v>28.3507009277922</v>
      </c>
      <c r="I84" s="78">
        <v>0</v>
      </c>
      <c r="J84" s="78">
        <v>2.9999999999999997E-4</v>
      </c>
      <c r="K84" s="78">
        <v>0</v>
      </c>
    </row>
    <row r="85" spans="2:11">
      <c r="B85" t="s">
        <v>2448</v>
      </c>
      <c r="C85" t="s">
        <v>2449</v>
      </c>
      <c r="D85" t="s">
        <v>106</v>
      </c>
      <c r="E85" t="s">
        <v>2353</v>
      </c>
      <c r="F85" s="77">
        <v>105510.8</v>
      </c>
      <c r="G85" s="77">
        <v>116.1615</v>
      </c>
      <c r="H85" s="77">
        <v>421.73903504842201</v>
      </c>
      <c r="I85" s="78">
        <v>0</v>
      </c>
      <c r="J85" s="78">
        <v>4.4999999999999997E-3</v>
      </c>
      <c r="K85" s="78">
        <v>4.0000000000000002E-4</v>
      </c>
    </row>
    <row r="86" spans="2:11">
      <c r="B86" t="s">
        <v>2450</v>
      </c>
      <c r="C86" t="s">
        <v>2451</v>
      </c>
      <c r="D86" t="s">
        <v>106</v>
      </c>
      <c r="E86" t="s">
        <v>2402</v>
      </c>
      <c r="F86" s="77">
        <v>36163.99</v>
      </c>
      <c r="G86" s="77">
        <v>92.894299999999703</v>
      </c>
      <c r="H86" s="77">
        <v>115.59793593260299</v>
      </c>
      <c r="I86" s="78">
        <v>2.0000000000000001E-4</v>
      </c>
      <c r="J86" s="78">
        <v>1.1999999999999999E-3</v>
      </c>
      <c r="K86" s="78">
        <v>1E-4</v>
      </c>
    </row>
    <row r="87" spans="2:11">
      <c r="B87" t="s">
        <v>2452</v>
      </c>
      <c r="C87" t="s">
        <v>2453</v>
      </c>
      <c r="D87" t="s">
        <v>110</v>
      </c>
      <c r="E87" t="s">
        <v>2454</v>
      </c>
      <c r="F87" s="77">
        <v>13530</v>
      </c>
      <c r="G87" s="77">
        <v>97.594800000000006</v>
      </c>
      <c r="H87" s="77">
        <v>53.158983832152003</v>
      </c>
      <c r="I87" s="78">
        <v>1E-4</v>
      </c>
      <c r="J87" s="78">
        <v>5.9999999999999995E-4</v>
      </c>
      <c r="K87" s="78">
        <v>1E-4</v>
      </c>
    </row>
    <row r="88" spans="2:11">
      <c r="B88" t="s">
        <v>2455</v>
      </c>
      <c r="C88" t="s">
        <v>2456</v>
      </c>
      <c r="D88" t="s">
        <v>106</v>
      </c>
      <c r="E88" t="s">
        <v>2457</v>
      </c>
      <c r="F88" s="77">
        <v>37655.93</v>
      </c>
      <c r="G88" s="77">
        <v>73.669799999999967</v>
      </c>
      <c r="H88" s="77">
        <v>95.456947266160697</v>
      </c>
      <c r="I88" s="78">
        <v>1.1999999999999999E-3</v>
      </c>
      <c r="J88" s="78">
        <v>1E-3</v>
      </c>
      <c r="K88" s="78">
        <v>1E-4</v>
      </c>
    </row>
    <row r="89" spans="2:11">
      <c r="B89" t="s">
        <v>2458</v>
      </c>
      <c r="C89" t="s">
        <v>2459</v>
      </c>
      <c r="D89" t="s">
        <v>113</v>
      </c>
      <c r="E89" t="s">
        <v>2460</v>
      </c>
      <c r="F89" s="77">
        <v>13246.3</v>
      </c>
      <c r="G89" s="77">
        <v>1E-4</v>
      </c>
      <c r="H89" s="77">
        <v>5.8426780039999999E-5</v>
      </c>
      <c r="I89" s="78">
        <v>2.9999999999999997E-4</v>
      </c>
      <c r="J89" s="78">
        <v>0</v>
      </c>
      <c r="K89" s="78">
        <v>0</v>
      </c>
    </row>
    <row r="90" spans="2:11">
      <c r="B90" t="s">
        <v>2461</v>
      </c>
      <c r="C90" t="s">
        <v>2462</v>
      </c>
      <c r="D90" t="s">
        <v>110</v>
      </c>
      <c r="E90" t="s">
        <v>2463</v>
      </c>
      <c r="F90" s="77">
        <v>900.51</v>
      </c>
      <c r="G90" s="77">
        <v>100</v>
      </c>
      <c r="H90" s="77">
        <v>3.6252731580000002</v>
      </c>
      <c r="I90" s="78">
        <v>0</v>
      </c>
      <c r="J90" s="78">
        <v>0</v>
      </c>
      <c r="K90" s="78">
        <v>0</v>
      </c>
    </row>
    <row r="91" spans="2:11">
      <c r="B91" t="s">
        <v>2464</v>
      </c>
      <c r="C91" t="s">
        <v>2465</v>
      </c>
      <c r="D91" t="s">
        <v>106</v>
      </c>
      <c r="E91" t="s">
        <v>2457</v>
      </c>
      <c r="F91" s="77">
        <v>33528</v>
      </c>
      <c r="G91" s="77">
        <v>95.808899999999994</v>
      </c>
      <c r="H91" s="77">
        <v>110.534582300472</v>
      </c>
      <c r="I91" s="78">
        <v>2.0000000000000001E-4</v>
      </c>
      <c r="J91" s="78">
        <v>1.1999999999999999E-3</v>
      </c>
      <c r="K91" s="78">
        <v>1E-4</v>
      </c>
    </row>
    <row r="92" spans="2:11">
      <c r="B92" t="s">
        <v>2466</v>
      </c>
      <c r="C92" t="s">
        <v>2467</v>
      </c>
      <c r="D92" t="s">
        <v>110</v>
      </c>
      <c r="E92" t="s">
        <v>2468</v>
      </c>
      <c r="F92" s="77">
        <v>109638.74</v>
      </c>
      <c r="G92" s="77">
        <v>93.057799999999915</v>
      </c>
      <c r="H92" s="77">
        <v>410.74190447118599</v>
      </c>
      <c r="I92" s="78">
        <v>0</v>
      </c>
      <c r="J92" s="78">
        <v>4.4000000000000003E-3</v>
      </c>
      <c r="K92" s="78">
        <v>4.0000000000000002E-4</v>
      </c>
    </row>
    <row r="93" spans="2:11">
      <c r="B93" t="s">
        <v>2469</v>
      </c>
      <c r="C93" t="s">
        <v>2470</v>
      </c>
      <c r="D93" t="s">
        <v>106</v>
      </c>
      <c r="E93" t="s">
        <v>2431</v>
      </c>
      <c r="F93" s="77">
        <v>90463.78</v>
      </c>
      <c r="G93" s="77">
        <v>100.2801</v>
      </c>
      <c r="H93" s="77">
        <v>312.15777869341099</v>
      </c>
      <c r="I93" s="78">
        <v>0</v>
      </c>
      <c r="J93" s="78">
        <v>3.3E-3</v>
      </c>
      <c r="K93" s="78">
        <v>2.9999999999999997E-4</v>
      </c>
    </row>
    <row r="94" spans="2:11">
      <c r="B94" t="s">
        <v>2471</v>
      </c>
      <c r="C94" t="s">
        <v>2472</v>
      </c>
      <c r="D94" t="s">
        <v>106</v>
      </c>
      <c r="E94" t="s">
        <v>2473</v>
      </c>
      <c r="F94" s="77">
        <v>120889.73</v>
      </c>
      <c r="G94" s="77">
        <v>100</v>
      </c>
      <c r="H94" s="77">
        <v>415.98156093</v>
      </c>
      <c r="I94" s="78">
        <v>0</v>
      </c>
      <c r="J94" s="78">
        <v>4.4000000000000003E-3</v>
      </c>
      <c r="K94" s="78">
        <v>4.0000000000000002E-4</v>
      </c>
    </row>
    <row r="95" spans="2:11">
      <c r="B95" t="s">
        <v>2474</v>
      </c>
      <c r="C95" t="s">
        <v>2475</v>
      </c>
      <c r="D95" t="s">
        <v>106</v>
      </c>
      <c r="E95" t="s">
        <v>2473</v>
      </c>
      <c r="F95" s="77">
        <v>83600.100000000006</v>
      </c>
      <c r="G95" s="77">
        <v>98.282800000000066</v>
      </c>
      <c r="H95" s="77">
        <v>282.72811016391501</v>
      </c>
      <c r="I95" s="78">
        <v>0</v>
      </c>
      <c r="J95" s="78">
        <v>3.0000000000000001E-3</v>
      </c>
      <c r="K95" s="78">
        <v>2.9999999999999997E-4</v>
      </c>
    </row>
    <row r="96" spans="2:11">
      <c r="B96" t="s">
        <v>2476</v>
      </c>
      <c r="C96" t="s">
        <v>2477</v>
      </c>
      <c r="D96" t="s">
        <v>110</v>
      </c>
      <c r="E96" t="s">
        <v>2342</v>
      </c>
      <c r="F96" s="77">
        <v>377798.9</v>
      </c>
      <c r="G96" s="77">
        <v>134.94970000000032</v>
      </c>
      <c r="H96" s="77">
        <v>2052.50776145276</v>
      </c>
      <c r="I96" s="78">
        <v>0</v>
      </c>
      <c r="J96" s="78">
        <v>2.1700000000000001E-2</v>
      </c>
      <c r="K96" s="78">
        <v>2.0999999999999999E-3</v>
      </c>
    </row>
    <row r="97" spans="2:11">
      <c r="B97" t="s">
        <v>2478</v>
      </c>
      <c r="C97" t="s">
        <v>2479</v>
      </c>
      <c r="D97" t="s">
        <v>106</v>
      </c>
      <c r="E97" t="s">
        <v>2480</v>
      </c>
      <c r="F97" s="77">
        <v>660549.61</v>
      </c>
      <c r="G97" s="77">
        <v>49.327099999999966</v>
      </c>
      <c r="H97" s="77">
        <v>1121.1809153263</v>
      </c>
      <c r="I97" s="78">
        <v>2.0000000000000001E-4</v>
      </c>
      <c r="J97" s="78">
        <v>1.1900000000000001E-2</v>
      </c>
      <c r="K97" s="78">
        <v>1.1000000000000001E-3</v>
      </c>
    </row>
    <row r="98" spans="2:11">
      <c r="B98" t="s">
        <v>2481</v>
      </c>
      <c r="C98" t="s">
        <v>2482</v>
      </c>
      <c r="D98" t="s">
        <v>106</v>
      </c>
      <c r="E98" t="s">
        <v>2483</v>
      </c>
      <c r="F98" s="77">
        <v>176261.9</v>
      </c>
      <c r="G98" s="77">
        <v>85.277899999999988</v>
      </c>
      <c r="H98" s="77">
        <v>517.22512950796397</v>
      </c>
      <c r="I98" s="78">
        <v>1E-4</v>
      </c>
      <c r="J98" s="78">
        <v>5.4999999999999997E-3</v>
      </c>
      <c r="K98" s="78">
        <v>5.0000000000000001E-4</v>
      </c>
    </row>
    <row r="99" spans="2:11">
      <c r="B99" t="s">
        <v>2484</v>
      </c>
      <c r="C99" t="s">
        <v>2485</v>
      </c>
      <c r="D99" t="s">
        <v>106</v>
      </c>
      <c r="E99" t="s">
        <v>2486</v>
      </c>
      <c r="F99" s="77">
        <v>87951.360000000001</v>
      </c>
      <c r="G99" s="77">
        <v>99.936300000000045</v>
      </c>
      <c r="H99" s="77">
        <v>302.447847678843</v>
      </c>
      <c r="I99" s="78">
        <v>2.3E-3</v>
      </c>
      <c r="J99" s="78">
        <v>3.2000000000000002E-3</v>
      </c>
      <c r="K99" s="78">
        <v>2.9999999999999997E-4</v>
      </c>
    </row>
    <row r="100" spans="2:11">
      <c r="B100" t="s">
        <v>2487</v>
      </c>
      <c r="C100" t="s">
        <v>2488</v>
      </c>
      <c r="D100" t="s">
        <v>110</v>
      </c>
      <c r="E100" t="s">
        <v>2311</v>
      </c>
      <c r="F100" s="77">
        <v>566865.66</v>
      </c>
      <c r="G100" s="77">
        <v>80.52839999999982</v>
      </c>
      <c r="H100" s="77">
        <v>1837.72877102036</v>
      </c>
      <c r="I100" s="78">
        <v>8.0000000000000004E-4</v>
      </c>
      <c r="J100" s="78">
        <v>1.95E-2</v>
      </c>
      <c r="K100" s="78">
        <v>1.9E-3</v>
      </c>
    </row>
    <row r="101" spans="2:11">
      <c r="B101" t="s">
        <v>2489</v>
      </c>
      <c r="C101" t="s">
        <v>2490</v>
      </c>
      <c r="D101" t="s">
        <v>106</v>
      </c>
      <c r="E101" t="s">
        <v>246</v>
      </c>
      <c r="F101" s="77">
        <v>577048.92000000004</v>
      </c>
      <c r="G101" s="77">
        <v>85.409699999999759</v>
      </c>
      <c r="H101" s="77">
        <v>1695.9166406542499</v>
      </c>
      <c r="I101" s="78">
        <v>2.0000000000000001E-4</v>
      </c>
      <c r="J101" s="78">
        <v>1.7999999999999999E-2</v>
      </c>
      <c r="K101" s="78">
        <v>1.6999999999999999E-3</v>
      </c>
    </row>
    <row r="102" spans="2:11">
      <c r="B102" t="s">
        <v>2491</v>
      </c>
      <c r="C102" t="s">
        <v>2492</v>
      </c>
      <c r="D102" t="s">
        <v>110</v>
      </c>
      <c r="E102" t="s">
        <v>2460</v>
      </c>
      <c r="F102" s="77">
        <v>16054.42</v>
      </c>
      <c r="G102" s="77">
        <v>1E-4</v>
      </c>
      <c r="H102" s="77">
        <v>6.4631884036000001E-5</v>
      </c>
      <c r="I102" s="78">
        <v>1E-4</v>
      </c>
      <c r="J102" s="78">
        <v>0</v>
      </c>
      <c r="K102" s="78">
        <v>0</v>
      </c>
    </row>
    <row r="103" spans="2:11">
      <c r="B103" t="s">
        <v>2493</v>
      </c>
      <c r="C103" t="s">
        <v>2494</v>
      </c>
      <c r="D103" t="s">
        <v>106</v>
      </c>
      <c r="E103" t="s">
        <v>246</v>
      </c>
      <c r="F103" s="77">
        <v>500620.08</v>
      </c>
      <c r="G103" s="77">
        <v>80.119399999999743</v>
      </c>
      <c r="H103" s="77">
        <v>1380.16378085616</v>
      </c>
      <c r="I103" s="78">
        <v>2.0000000000000001E-4</v>
      </c>
      <c r="J103" s="78">
        <v>1.46E-2</v>
      </c>
      <c r="K103" s="78">
        <v>1.4E-3</v>
      </c>
    </row>
    <row r="104" spans="2:11">
      <c r="B104" t="s">
        <v>2495</v>
      </c>
      <c r="C104" t="s">
        <v>2496</v>
      </c>
      <c r="D104" t="s">
        <v>106</v>
      </c>
      <c r="E104" t="s">
        <v>2317</v>
      </c>
      <c r="F104" s="77">
        <v>444726.03</v>
      </c>
      <c r="G104" s="77">
        <v>98.637499999999918</v>
      </c>
      <c r="H104" s="77">
        <v>1509.45190081174</v>
      </c>
      <c r="I104" s="78">
        <v>1E-4</v>
      </c>
      <c r="J104" s="78">
        <v>1.6E-2</v>
      </c>
      <c r="K104" s="78">
        <v>1.5E-3</v>
      </c>
    </row>
    <row r="105" spans="2:11">
      <c r="B105" t="s">
        <v>2497</v>
      </c>
      <c r="C105" t="s">
        <v>2498</v>
      </c>
      <c r="D105" t="s">
        <v>106</v>
      </c>
      <c r="E105" t="s">
        <v>2499</v>
      </c>
      <c r="F105" s="77">
        <v>202382.03</v>
      </c>
      <c r="G105" s="77">
        <v>118.02400000000006</v>
      </c>
      <c r="H105" s="77">
        <v>821.91508214705595</v>
      </c>
      <c r="I105" s="78">
        <v>1.4E-3</v>
      </c>
      <c r="J105" s="78">
        <v>8.6999999999999994E-3</v>
      </c>
      <c r="K105" s="78">
        <v>8.0000000000000004E-4</v>
      </c>
    </row>
    <row r="106" spans="2:11">
      <c r="B106" t="s">
        <v>2500</v>
      </c>
      <c r="C106" t="s">
        <v>2501</v>
      </c>
      <c r="D106" t="s">
        <v>106</v>
      </c>
      <c r="E106" t="s">
        <v>2502</v>
      </c>
      <c r="F106" s="77">
        <v>1244.8399999999999</v>
      </c>
      <c r="G106" s="77">
        <v>100</v>
      </c>
      <c r="H106" s="77">
        <v>4.2834944400000001</v>
      </c>
      <c r="I106" s="78">
        <v>3.7000000000000002E-3</v>
      </c>
      <c r="J106" s="78">
        <v>0</v>
      </c>
      <c r="K106" s="78">
        <v>0</v>
      </c>
    </row>
    <row r="107" spans="2:11">
      <c r="B107" t="s">
        <v>2503</v>
      </c>
      <c r="C107" t="s">
        <v>2504</v>
      </c>
      <c r="D107" t="s">
        <v>106</v>
      </c>
      <c r="E107" t="s">
        <v>2505</v>
      </c>
      <c r="F107" s="77">
        <v>21290.83</v>
      </c>
      <c r="G107" s="77">
        <v>99.068099999999959</v>
      </c>
      <c r="H107" s="77">
        <v>72.579019818746403</v>
      </c>
      <c r="I107" s="78">
        <v>1E-4</v>
      </c>
      <c r="J107" s="78">
        <v>8.0000000000000004E-4</v>
      </c>
      <c r="K107" s="78">
        <v>1E-4</v>
      </c>
    </row>
    <row r="108" spans="2:11">
      <c r="B108" t="s">
        <v>2506</v>
      </c>
      <c r="C108" t="s">
        <v>2507</v>
      </c>
      <c r="D108" t="s">
        <v>110</v>
      </c>
      <c r="E108" t="s">
        <v>2333</v>
      </c>
      <c r="F108" s="77">
        <v>17963.05</v>
      </c>
      <c r="G108" s="77">
        <v>176.06149999999951</v>
      </c>
      <c r="H108" s="77">
        <v>127.320012297114</v>
      </c>
      <c r="I108" s="78">
        <v>2.0000000000000001E-4</v>
      </c>
      <c r="J108" s="78">
        <v>1.2999999999999999E-3</v>
      </c>
      <c r="K108" s="78">
        <v>1E-4</v>
      </c>
    </row>
    <row r="109" spans="2:11">
      <c r="B109" t="s">
        <v>2508</v>
      </c>
      <c r="C109" t="s">
        <v>2509</v>
      </c>
      <c r="D109" t="s">
        <v>106</v>
      </c>
      <c r="E109" t="s">
        <v>2510</v>
      </c>
      <c r="F109" s="77">
        <v>34726.300000000003</v>
      </c>
      <c r="G109" s="77">
        <v>172.65860000000018</v>
      </c>
      <c r="H109" s="77">
        <v>206.315283280004</v>
      </c>
      <c r="I109" s="78">
        <v>0</v>
      </c>
      <c r="J109" s="78">
        <v>2.2000000000000001E-3</v>
      </c>
      <c r="K109" s="78">
        <v>2.0000000000000001E-4</v>
      </c>
    </row>
    <row r="110" spans="2:11">
      <c r="B110" t="s">
        <v>2511</v>
      </c>
      <c r="C110" t="s">
        <v>2512</v>
      </c>
      <c r="D110" t="s">
        <v>106</v>
      </c>
      <c r="E110" t="s">
        <v>2513</v>
      </c>
      <c r="F110" s="77">
        <v>15195.31</v>
      </c>
      <c r="G110" s="77">
        <v>110.40949999999991</v>
      </c>
      <c r="H110" s="77">
        <v>57.729883398702398</v>
      </c>
      <c r="I110" s="78">
        <v>0</v>
      </c>
      <c r="J110" s="78">
        <v>5.9999999999999995E-4</v>
      </c>
      <c r="K110" s="78">
        <v>1E-4</v>
      </c>
    </row>
    <row r="111" spans="2:11">
      <c r="B111" t="s">
        <v>2514</v>
      </c>
      <c r="C111" t="s">
        <v>2515</v>
      </c>
      <c r="D111" t="s">
        <v>110</v>
      </c>
      <c r="E111" t="s">
        <v>2516</v>
      </c>
      <c r="F111" s="77">
        <v>33777.25</v>
      </c>
      <c r="G111" s="77">
        <v>101.74360000000014</v>
      </c>
      <c r="H111" s="77">
        <v>138.35140822938001</v>
      </c>
      <c r="I111" s="78">
        <v>2.0000000000000001E-4</v>
      </c>
      <c r="J111" s="78">
        <v>1.5E-3</v>
      </c>
      <c r="K111" s="78">
        <v>1E-4</v>
      </c>
    </row>
    <row r="112" spans="2:11">
      <c r="B112" t="s">
        <v>2517</v>
      </c>
      <c r="C112" t="s">
        <v>2518</v>
      </c>
      <c r="D112" t="s">
        <v>106</v>
      </c>
      <c r="E112" t="s">
        <v>2317</v>
      </c>
      <c r="F112" s="77">
        <v>26520.720000000001</v>
      </c>
      <c r="G112" s="77">
        <v>122.21920000000017</v>
      </c>
      <c r="H112" s="77">
        <v>111.53455006656399</v>
      </c>
      <c r="I112" s="78">
        <v>1E-4</v>
      </c>
      <c r="J112" s="78">
        <v>1.1999999999999999E-3</v>
      </c>
      <c r="K112" s="78">
        <v>1E-4</v>
      </c>
    </row>
    <row r="113" spans="2:11">
      <c r="B113" t="s">
        <v>2519</v>
      </c>
      <c r="C113" t="s">
        <v>2520</v>
      </c>
      <c r="D113" t="s">
        <v>106</v>
      </c>
      <c r="E113" t="s">
        <v>2521</v>
      </c>
      <c r="F113" s="77">
        <v>189650.56</v>
      </c>
      <c r="G113" s="77">
        <v>91.90270000000001</v>
      </c>
      <c r="H113" s="77">
        <v>599.74560309081801</v>
      </c>
      <c r="I113" s="78">
        <v>5.0000000000000001E-4</v>
      </c>
      <c r="J113" s="78">
        <v>6.4000000000000003E-3</v>
      </c>
      <c r="K113" s="78">
        <v>5.9999999999999995E-4</v>
      </c>
    </row>
    <row r="114" spans="2:11">
      <c r="B114" t="s">
        <v>2522</v>
      </c>
      <c r="C114" t="s">
        <v>2523</v>
      </c>
      <c r="D114" t="s">
        <v>110</v>
      </c>
      <c r="E114" t="s">
        <v>2524</v>
      </c>
      <c r="F114" s="77">
        <v>5810.21</v>
      </c>
      <c r="G114" s="77">
        <v>82.262200000000021</v>
      </c>
      <c r="H114" s="77">
        <v>19.241740132002001</v>
      </c>
      <c r="I114" s="78">
        <v>2.9999999999999997E-4</v>
      </c>
      <c r="J114" s="78">
        <v>2.0000000000000001E-4</v>
      </c>
      <c r="K114" s="78">
        <v>0</v>
      </c>
    </row>
    <row r="115" spans="2:11">
      <c r="B115" t="s">
        <v>2525</v>
      </c>
      <c r="C115" t="s">
        <v>2526</v>
      </c>
      <c r="D115" t="s">
        <v>110</v>
      </c>
      <c r="E115" t="s">
        <v>2423</v>
      </c>
      <c r="F115" s="77">
        <v>340982.15</v>
      </c>
      <c r="G115" s="77">
        <v>86.591599999999673</v>
      </c>
      <c r="H115" s="77">
        <v>1188.6653546021</v>
      </c>
      <c r="I115" s="78">
        <v>5.9999999999999995E-4</v>
      </c>
      <c r="J115" s="78">
        <v>1.26E-2</v>
      </c>
      <c r="K115" s="78">
        <v>1.1999999999999999E-3</v>
      </c>
    </row>
    <row r="116" spans="2:11">
      <c r="B116" t="s">
        <v>2527</v>
      </c>
      <c r="C116" t="s">
        <v>2528</v>
      </c>
      <c r="D116" t="s">
        <v>110</v>
      </c>
      <c r="E116" t="s">
        <v>2342</v>
      </c>
      <c r="F116" s="77">
        <v>293019.98</v>
      </c>
      <c r="G116" s="77">
        <v>70.230300000000028</v>
      </c>
      <c r="H116" s="77">
        <v>828.46459537991996</v>
      </c>
      <c r="I116" s="78">
        <v>1.1999999999999999E-3</v>
      </c>
      <c r="J116" s="78">
        <v>8.8000000000000005E-3</v>
      </c>
      <c r="K116" s="78">
        <v>8.0000000000000004E-4</v>
      </c>
    </row>
    <row r="117" spans="2:11">
      <c r="B117" t="s">
        <v>2529</v>
      </c>
      <c r="C117" t="s">
        <v>2530</v>
      </c>
      <c r="D117" t="s">
        <v>106</v>
      </c>
      <c r="E117" t="s">
        <v>2531</v>
      </c>
      <c r="F117" s="77">
        <v>26303.89</v>
      </c>
      <c r="G117" s="77">
        <v>124.98189999999965</v>
      </c>
      <c r="H117" s="77">
        <v>113.12322424742599</v>
      </c>
      <c r="I117" s="78">
        <v>0</v>
      </c>
      <c r="J117" s="78">
        <v>1.1999999999999999E-3</v>
      </c>
      <c r="K117" s="78">
        <v>1E-4</v>
      </c>
    </row>
    <row r="118" spans="2:11">
      <c r="B118" t="s">
        <v>2532</v>
      </c>
      <c r="C118" t="s">
        <v>2533</v>
      </c>
      <c r="D118" t="s">
        <v>106</v>
      </c>
      <c r="E118" t="s">
        <v>2534</v>
      </c>
      <c r="F118" s="77">
        <v>35232.800000000003</v>
      </c>
      <c r="G118" s="77">
        <v>70.241699999999994</v>
      </c>
      <c r="H118" s="77">
        <v>85.158272928621599</v>
      </c>
      <c r="I118" s="78">
        <v>0</v>
      </c>
      <c r="J118" s="78">
        <v>8.9999999999999998E-4</v>
      </c>
      <c r="K118" s="78">
        <v>1E-4</v>
      </c>
    </row>
    <row r="119" spans="2:11">
      <c r="B119" t="s">
        <v>2426</v>
      </c>
      <c r="C119" t="s">
        <v>2535</v>
      </c>
      <c r="D119" t="s">
        <v>106</v>
      </c>
      <c r="E119" t="s">
        <v>2366</v>
      </c>
      <c r="F119" s="77">
        <v>21965.33</v>
      </c>
      <c r="G119" s="77">
        <v>98.245699999999985</v>
      </c>
      <c r="H119" s="77">
        <v>74.256753214602199</v>
      </c>
      <c r="I119" s="78">
        <v>0</v>
      </c>
      <c r="J119" s="78">
        <v>8.0000000000000004E-4</v>
      </c>
      <c r="K119" s="78">
        <v>1E-4</v>
      </c>
    </row>
    <row r="120" spans="2:11">
      <c r="B120" t="s">
        <v>2536</v>
      </c>
      <c r="C120" t="s">
        <v>2537</v>
      </c>
      <c r="D120" t="s">
        <v>106</v>
      </c>
      <c r="E120" t="s">
        <v>2538</v>
      </c>
      <c r="F120" s="77">
        <v>25342.55</v>
      </c>
      <c r="G120" s="77">
        <v>65.569800000000001</v>
      </c>
      <c r="H120" s="77">
        <v>57.179301223005901</v>
      </c>
      <c r="I120" s="78">
        <v>4.0000000000000002E-4</v>
      </c>
      <c r="J120" s="78">
        <v>5.9999999999999995E-4</v>
      </c>
      <c r="K120" s="78">
        <v>1E-4</v>
      </c>
    </row>
    <row r="121" spans="2:11">
      <c r="B121" t="s">
        <v>2539</v>
      </c>
      <c r="C121" t="s">
        <v>2540</v>
      </c>
      <c r="D121" t="s">
        <v>110</v>
      </c>
      <c r="E121" t="s">
        <v>246</v>
      </c>
      <c r="F121" s="77">
        <v>308000</v>
      </c>
      <c r="G121" s="77">
        <v>99.341700000000003</v>
      </c>
      <c r="H121" s="77">
        <v>1231.7838328488001</v>
      </c>
      <c r="I121" s="78">
        <v>4.0000000000000001E-3</v>
      </c>
      <c r="J121" s="78">
        <v>1.3100000000000001E-2</v>
      </c>
      <c r="K121" s="78">
        <v>1.2999999999999999E-3</v>
      </c>
    </row>
    <row r="122" spans="2:11">
      <c r="B122" t="s">
        <v>2541</v>
      </c>
      <c r="C122" t="s">
        <v>2542</v>
      </c>
      <c r="D122" t="s">
        <v>110</v>
      </c>
      <c r="E122" t="s">
        <v>2483</v>
      </c>
      <c r="F122" s="77">
        <v>22251.32</v>
      </c>
      <c r="G122" s="77">
        <v>97.210199999999986</v>
      </c>
      <c r="H122" s="77">
        <v>87.080278957565696</v>
      </c>
      <c r="I122" s="78">
        <v>4.0000000000000002E-4</v>
      </c>
      <c r="J122" s="78">
        <v>8.9999999999999998E-4</v>
      </c>
      <c r="K122" s="78">
        <v>1E-4</v>
      </c>
    </row>
    <row r="123" spans="2:11">
      <c r="B123" t="s">
        <v>2543</v>
      </c>
      <c r="C123" t="s">
        <v>2544</v>
      </c>
      <c r="D123" t="s">
        <v>106</v>
      </c>
      <c r="E123" t="s">
        <v>2545</v>
      </c>
      <c r="F123" s="77">
        <v>61920.87</v>
      </c>
      <c r="G123" s="77">
        <v>93.346200000000209</v>
      </c>
      <c r="H123" s="77">
        <v>198.892481061826</v>
      </c>
      <c r="I123" s="78">
        <v>3.3999999999999998E-3</v>
      </c>
      <c r="J123" s="78">
        <v>2.0999999999999999E-3</v>
      </c>
      <c r="K123" s="78">
        <v>2.0000000000000001E-4</v>
      </c>
    </row>
    <row r="124" spans="2:11">
      <c r="B124" t="s">
        <v>2546</v>
      </c>
      <c r="C124" t="s">
        <v>2547</v>
      </c>
      <c r="D124" t="s">
        <v>110</v>
      </c>
      <c r="E124" t="s">
        <v>2317</v>
      </c>
      <c r="F124" s="77">
        <v>119217.16</v>
      </c>
      <c r="G124" s="77">
        <v>98.883100000000013</v>
      </c>
      <c r="H124" s="77">
        <v>474.58394324717102</v>
      </c>
      <c r="I124" s="78">
        <v>6.9999999999999999E-4</v>
      </c>
      <c r="J124" s="78">
        <v>5.0000000000000001E-3</v>
      </c>
      <c r="K124" s="78">
        <v>5.0000000000000001E-4</v>
      </c>
    </row>
    <row r="125" spans="2:11">
      <c r="B125" t="s">
        <v>2548</v>
      </c>
      <c r="C125" t="s">
        <v>2549</v>
      </c>
      <c r="D125" t="s">
        <v>110</v>
      </c>
      <c r="E125" t="s">
        <v>2550</v>
      </c>
      <c r="F125" s="77">
        <v>518091.14</v>
      </c>
      <c r="G125" s="77">
        <v>88.612400000000136</v>
      </c>
      <c r="H125" s="77">
        <v>1848.21657259365</v>
      </c>
      <c r="I125" s="78">
        <v>2.9999999999999997E-4</v>
      </c>
      <c r="J125" s="78">
        <v>1.9599999999999999E-2</v>
      </c>
      <c r="K125" s="78">
        <v>1.9E-3</v>
      </c>
    </row>
    <row r="126" spans="2:11">
      <c r="B126" t="s">
        <v>2551</v>
      </c>
      <c r="C126" t="s">
        <v>2552</v>
      </c>
      <c r="D126" t="s">
        <v>110</v>
      </c>
      <c r="E126" t="s">
        <v>2347</v>
      </c>
      <c r="F126" s="77">
        <v>86040</v>
      </c>
      <c r="G126" s="77">
        <v>98.732200000000006</v>
      </c>
      <c r="H126" s="77">
        <v>341.98842848990398</v>
      </c>
      <c r="I126" s="78">
        <v>1E-3</v>
      </c>
      <c r="J126" s="78">
        <v>3.5999999999999999E-3</v>
      </c>
      <c r="K126" s="78">
        <v>2.9999999999999997E-4</v>
      </c>
    </row>
    <row r="127" spans="2:11">
      <c r="B127" t="s">
        <v>2553</v>
      </c>
      <c r="C127" t="s">
        <v>2554</v>
      </c>
      <c r="D127" t="s">
        <v>106</v>
      </c>
      <c r="E127" t="s">
        <v>2342</v>
      </c>
      <c r="F127" s="77">
        <v>253841.84</v>
      </c>
      <c r="G127" s="77">
        <v>102.72499999999999</v>
      </c>
      <c r="H127" s="77">
        <v>897.27182271174001</v>
      </c>
      <c r="I127" s="78">
        <v>5.9999999999999995E-4</v>
      </c>
      <c r="J127" s="78">
        <v>9.4999999999999998E-3</v>
      </c>
      <c r="K127" s="78">
        <v>8.9999999999999998E-4</v>
      </c>
    </row>
    <row r="128" spans="2:11">
      <c r="B128" t="s">
        <v>2555</v>
      </c>
      <c r="C128" t="s">
        <v>2556</v>
      </c>
      <c r="D128" t="s">
        <v>110</v>
      </c>
      <c r="E128" t="s">
        <v>2557</v>
      </c>
      <c r="F128" s="77">
        <v>429309.4</v>
      </c>
      <c r="G128" s="77">
        <v>93.137600000000148</v>
      </c>
      <c r="H128" s="77">
        <v>1609.70997750835</v>
      </c>
      <c r="I128" s="78">
        <v>2.0000000000000001E-4</v>
      </c>
      <c r="J128" s="78">
        <v>1.7100000000000001E-2</v>
      </c>
      <c r="K128" s="78">
        <v>1.6000000000000001E-3</v>
      </c>
    </row>
    <row r="129" spans="2:11">
      <c r="B129" t="s">
        <v>2558</v>
      </c>
      <c r="C129" t="s">
        <v>2559</v>
      </c>
      <c r="D129" t="s">
        <v>106</v>
      </c>
      <c r="E129" t="s">
        <v>2560</v>
      </c>
      <c r="F129" s="77">
        <v>25311.200000000001</v>
      </c>
      <c r="G129" s="77">
        <v>90.133700000000005</v>
      </c>
      <c r="H129" s="77">
        <v>78.502702417010397</v>
      </c>
      <c r="I129" s="78">
        <v>8.9999999999999998E-4</v>
      </c>
      <c r="J129" s="78">
        <v>8.0000000000000004E-4</v>
      </c>
      <c r="K129" s="78">
        <v>1E-4</v>
      </c>
    </row>
    <row r="130" spans="2:11">
      <c r="B130" t="s">
        <v>2561</v>
      </c>
      <c r="C130" t="s">
        <v>2562</v>
      </c>
      <c r="D130" t="s">
        <v>110</v>
      </c>
      <c r="E130" t="s">
        <v>246</v>
      </c>
      <c r="F130" s="77">
        <v>378168.37</v>
      </c>
      <c r="G130" s="77">
        <v>97.85589999999975</v>
      </c>
      <c r="H130" s="77">
        <v>1489.7877975143699</v>
      </c>
      <c r="I130" s="78">
        <v>2.9999999999999997E-4</v>
      </c>
      <c r="J130" s="78">
        <v>1.5800000000000002E-2</v>
      </c>
      <c r="K130" s="78">
        <v>1.5E-3</v>
      </c>
    </row>
    <row r="131" spans="2:11">
      <c r="B131" t="s">
        <v>2563</v>
      </c>
      <c r="C131" t="s">
        <v>2564</v>
      </c>
      <c r="D131" t="s">
        <v>106</v>
      </c>
      <c r="E131" t="s">
        <v>2423</v>
      </c>
      <c r="F131" s="77">
        <v>56613.04</v>
      </c>
      <c r="G131" s="77">
        <v>99.189599999999771</v>
      </c>
      <c r="H131" s="77">
        <v>193.22676710593299</v>
      </c>
      <c r="I131" s="78">
        <v>1E-4</v>
      </c>
      <c r="J131" s="78">
        <v>2E-3</v>
      </c>
      <c r="K131" s="78">
        <v>2.0000000000000001E-4</v>
      </c>
    </row>
    <row r="132" spans="2:11">
      <c r="B132" t="s">
        <v>2565</v>
      </c>
      <c r="C132" t="s">
        <v>2566</v>
      </c>
      <c r="D132" t="s">
        <v>106</v>
      </c>
      <c r="E132" t="s">
        <v>2369</v>
      </c>
      <c r="F132" s="77">
        <v>492626.2</v>
      </c>
      <c r="G132" s="77">
        <v>144.80049999999994</v>
      </c>
      <c r="H132" s="77">
        <v>2454.5520157153701</v>
      </c>
      <c r="I132" s="78">
        <v>1E-4</v>
      </c>
      <c r="J132" s="78">
        <v>2.5999999999999999E-2</v>
      </c>
      <c r="K132" s="78">
        <v>2.5000000000000001E-3</v>
      </c>
    </row>
    <row r="133" spans="2:11">
      <c r="B133" t="s">
        <v>2567</v>
      </c>
      <c r="C133" t="s">
        <v>2568</v>
      </c>
      <c r="D133" t="s">
        <v>106</v>
      </c>
      <c r="E133" t="s">
        <v>2569</v>
      </c>
      <c r="F133" s="77">
        <v>345047.28</v>
      </c>
      <c r="G133" s="77">
        <v>86.482199999999622</v>
      </c>
      <c r="H133" s="77">
        <v>1026.80981149629</v>
      </c>
      <c r="I133" s="78">
        <v>1E-4</v>
      </c>
      <c r="J133" s="78">
        <v>1.09E-2</v>
      </c>
      <c r="K133" s="78">
        <v>1E-3</v>
      </c>
    </row>
    <row r="134" spans="2:11">
      <c r="B134" t="s">
        <v>2570</v>
      </c>
      <c r="C134" t="s">
        <v>2571</v>
      </c>
      <c r="D134" t="s">
        <v>110</v>
      </c>
      <c r="E134" t="s">
        <v>2524</v>
      </c>
      <c r="F134" s="77">
        <v>459391.07</v>
      </c>
      <c r="G134" s="77">
        <v>108.09780000000029</v>
      </c>
      <c r="H134" s="77">
        <v>1999.1786245795599</v>
      </c>
      <c r="I134" s="78">
        <v>1E-3</v>
      </c>
      <c r="J134" s="78">
        <v>2.12E-2</v>
      </c>
      <c r="K134" s="78">
        <v>2E-3</v>
      </c>
    </row>
    <row r="135" spans="2:11">
      <c r="B135" t="s">
        <v>2572</v>
      </c>
      <c r="C135" t="s">
        <v>2573</v>
      </c>
      <c r="D135" t="s">
        <v>106</v>
      </c>
      <c r="E135" t="s">
        <v>2574</v>
      </c>
      <c r="F135" s="77">
        <v>12597.65</v>
      </c>
      <c r="G135" s="77">
        <v>104.429</v>
      </c>
      <c r="H135" s="77">
        <v>45.268419319558497</v>
      </c>
      <c r="I135" s="78">
        <v>4.0000000000000002E-4</v>
      </c>
      <c r="J135" s="78">
        <v>5.0000000000000001E-4</v>
      </c>
      <c r="K135" s="78">
        <v>0</v>
      </c>
    </row>
    <row r="136" spans="2:11">
      <c r="B136" t="s">
        <v>2575</v>
      </c>
      <c r="C136" t="s">
        <v>2576</v>
      </c>
      <c r="D136" t="s">
        <v>106</v>
      </c>
      <c r="E136" t="s">
        <v>2317</v>
      </c>
      <c r="F136" s="77">
        <v>17716.03</v>
      </c>
      <c r="G136" s="77">
        <v>90.235300000000009</v>
      </c>
      <c r="H136" s="77">
        <v>55.008214208768202</v>
      </c>
      <c r="I136" s="78">
        <v>1E-4</v>
      </c>
      <c r="J136" s="78">
        <v>5.9999999999999995E-4</v>
      </c>
      <c r="K136" s="78">
        <v>1E-4</v>
      </c>
    </row>
    <row r="137" spans="2:11">
      <c r="B137" t="s">
        <v>2577</v>
      </c>
      <c r="C137" t="s">
        <v>2578</v>
      </c>
      <c r="D137" t="s">
        <v>106</v>
      </c>
      <c r="E137" t="s">
        <v>2579</v>
      </c>
      <c r="F137" s="77">
        <v>85248.72</v>
      </c>
      <c r="G137" s="77">
        <v>68.778000000000134</v>
      </c>
      <c r="H137" s="77">
        <v>201.753966731746</v>
      </c>
      <c r="I137" s="78">
        <v>1E-3</v>
      </c>
      <c r="J137" s="78">
        <v>2.0999999999999999E-3</v>
      </c>
      <c r="K137" s="78">
        <v>2.0000000000000001E-4</v>
      </c>
    </row>
    <row r="138" spans="2:11">
      <c r="B138" t="s">
        <v>2580</v>
      </c>
      <c r="C138" t="s">
        <v>2581</v>
      </c>
      <c r="D138" t="s">
        <v>110</v>
      </c>
      <c r="E138" t="s">
        <v>2582</v>
      </c>
      <c r="F138" s="77">
        <v>426039.6</v>
      </c>
      <c r="G138" s="77">
        <v>95.518699999999754</v>
      </c>
      <c r="H138" s="77">
        <v>1638.2891947958501</v>
      </c>
      <c r="I138" s="78">
        <v>5.9999999999999995E-4</v>
      </c>
      <c r="J138" s="78">
        <v>1.7399999999999999E-2</v>
      </c>
      <c r="K138" s="78">
        <v>1.6999999999999999E-3</v>
      </c>
    </row>
    <row r="139" spans="2:11">
      <c r="B139" t="s">
        <v>2583</v>
      </c>
      <c r="C139" t="s">
        <v>2584</v>
      </c>
      <c r="D139" t="s">
        <v>110</v>
      </c>
      <c r="E139" t="s">
        <v>2317</v>
      </c>
      <c r="F139" s="77">
        <v>76297.009999999995</v>
      </c>
      <c r="G139" s="77">
        <v>110.4087000000002</v>
      </c>
      <c r="H139" s="77">
        <v>339.12750177098098</v>
      </c>
      <c r="I139" s="78">
        <v>0</v>
      </c>
      <c r="J139" s="78">
        <v>3.5999999999999999E-3</v>
      </c>
      <c r="K139" s="78">
        <v>2.9999999999999997E-4</v>
      </c>
    </row>
    <row r="140" spans="2:11">
      <c r="B140" t="s">
        <v>2585</v>
      </c>
      <c r="C140" t="s">
        <v>2586</v>
      </c>
      <c r="D140" t="s">
        <v>106</v>
      </c>
      <c r="E140" t="s">
        <v>2587</v>
      </c>
      <c r="F140" s="77">
        <v>20156</v>
      </c>
      <c r="G140" s="77">
        <v>81.241500000000002</v>
      </c>
      <c r="H140" s="77">
        <v>56.346501422339998</v>
      </c>
      <c r="I140" s="78">
        <v>1E-4</v>
      </c>
      <c r="J140" s="78">
        <v>5.9999999999999995E-4</v>
      </c>
      <c r="K140" s="78">
        <v>1E-4</v>
      </c>
    </row>
    <row r="141" spans="2:11">
      <c r="B141" t="s">
        <v>2588</v>
      </c>
      <c r="C141" t="s">
        <v>2589</v>
      </c>
      <c r="D141" t="s">
        <v>110</v>
      </c>
      <c r="E141" t="s">
        <v>2409</v>
      </c>
      <c r="F141" s="77">
        <v>10290.5</v>
      </c>
      <c r="G141" s="77">
        <v>77.888599999999997</v>
      </c>
      <c r="H141" s="77">
        <v>32.267295792681402</v>
      </c>
      <c r="I141" s="78">
        <v>0</v>
      </c>
      <c r="J141" s="78">
        <v>2.9999999999999997E-4</v>
      </c>
      <c r="K141" s="78">
        <v>0</v>
      </c>
    </row>
    <row r="142" spans="2:11">
      <c r="B142" t="s">
        <v>2590</v>
      </c>
      <c r="C142" t="s">
        <v>2591</v>
      </c>
      <c r="D142" t="s">
        <v>106</v>
      </c>
      <c r="E142" t="s">
        <v>2342</v>
      </c>
      <c r="F142" s="77">
        <v>242364</v>
      </c>
      <c r="G142" s="77">
        <v>97.941199999999995</v>
      </c>
      <c r="H142" s="77">
        <v>816.80465649988798</v>
      </c>
      <c r="I142" s="78">
        <v>0</v>
      </c>
      <c r="J142" s="78">
        <v>8.6999999999999994E-3</v>
      </c>
      <c r="K142" s="78">
        <v>8.0000000000000004E-4</v>
      </c>
    </row>
    <row r="143" spans="2:11">
      <c r="B143" t="s">
        <v>2592</v>
      </c>
      <c r="C143" t="s">
        <v>2593</v>
      </c>
      <c r="D143" t="s">
        <v>106</v>
      </c>
      <c r="E143" t="s">
        <v>2594</v>
      </c>
      <c r="F143" s="77">
        <v>71384.13</v>
      </c>
      <c r="G143" s="77">
        <v>90.085299999999805</v>
      </c>
      <c r="H143" s="77">
        <v>221.27903696800399</v>
      </c>
      <c r="I143" s="78">
        <v>4.0000000000000002E-4</v>
      </c>
      <c r="J143" s="78">
        <v>2.3E-3</v>
      </c>
      <c r="K143" s="78">
        <v>2.0000000000000001E-4</v>
      </c>
    </row>
    <row r="144" spans="2:11">
      <c r="B144" t="s">
        <v>2595</v>
      </c>
      <c r="C144" t="s">
        <v>2596</v>
      </c>
      <c r="D144" t="s">
        <v>110</v>
      </c>
      <c r="E144" t="s">
        <v>2597</v>
      </c>
      <c r="F144" s="77">
        <v>380027.26</v>
      </c>
      <c r="G144" s="77">
        <v>77.023599999999959</v>
      </c>
      <c r="H144" s="77">
        <v>1178.3946419905801</v>
      </c>
      <c r="I144" s="78">
        <v>1E-4</v>
      </c>
      <c r="J144" s="78">
        <v>1.2500000000000001E-2</v>
      </c>
      <c r="K144" s="78">
        <v>1.1999999999999999E-3</v>
      </c>
    </row>
    <row r="145" spans="2:11">
      <c r="B145" t="s">
        <v>2598</v>
      </c>
      <c r="C145" t="s">
        <v>2599</v>
      </c>
      <c r="D145" t="s">
        <v>106</v>
      </c>
      <c r="E145" t="s">
        <v>2347</v>
      </c>
      <c r="F145" s="77">
        <v>155179.69</v>
      </c>
      <c r="G145" s="77">
        <v>109.93230000000005</v>
      </c>
      <c r="H145" s="77">
        <v>587.00914468590304</v>
      </c>
      <c r="I145" s="78">
        <v>3.5999999999999999E-3</v>
      </c>
      <c r="J145" s="78">
        <v>6.1999999999999998E-3</v>
      </c>
      <c r="K145" s="78">
        <v>5.9999999999999995E-4</v>
      </c>
    </row>
    <row r="146" spans="2:11">
      <c r="B146" t="s">
        <v>2600</v>
      </c>
      <c r="C146" t="s">
        <v>2601</v>
      </c>
      <c r="D146" t="s">
        <v>106</v>
      </c>
      <c r="E146" t="s">
        <v>2602</v>
      </c>
      <c r="F146" s="77">
        <v>80787.679999999993</v>
      </c>
      <c r="G146" s="77">
        <v>93.787800000000132</v>
      </c>
      <c r="H146" s="77">
        <v>260.72108682380099</v>
      </c>
      <c r="I146" s="78">
        <v>4.0000000000000002E-4</v>
      </c>
      <c r="J146" s="78">
        <v>2.8E-3</v>
      </c>
      <c r="K146" s="78">
        <v>2.9999999999999997E-4</v>
      </c>
    </row>
    <row r="147" spans="2:11">
      <c r="B147" t="s">
        <v>2603</v>
      </c>
      <c r="C147" t="s">
        <v>2604</v>
      </c>
      <c r="D147" t="s">
        <v>113</v>
      </c>
      <c r="E147" t="s">
        <v>2605</v>
      </c>
      <c r="F147" s="77">
        <v>319788.53999999998</v>
      </c>
      <c r="G147" s="77">
        <v>85.503900000000215</v>
      </c>
      <c r="H147" s="77">
        <v>1206.0524252667601</v>
      </c>
      <c r="I147" s="78">
        <v>1.6000000000000001E-3</v>
      </c>
      <c r="J147" s="78">
        <v>1.2800000000000001E-2</v>
      </c>
      <c r="K147" s="78">
        <v>1.1999999999999999E-3</v>
      </c>
    </row>
    <row r="148" spans="2:11">
      <c r="B148" t="s">
        <v>2606</v>
      </c>
      <c r="C148" t="s">
        <v>2607</v>
      </c>
      <c r="D148" t="s">
        <v>106</v>
      </c>
      <c r="E148" t="s">
        <v>2608</v>
      </c>
      <c r="F148" s="77">
        <v>36281.199999999997</v>
      </c>
      <c r="G148" s="77">
        <v>109.13819999999969</v>
      </c>
      <c r="H148" s="77">
        <v>136.252067895914</v>
      </c>
      <c r="I148" s="78">
        <v>2.8999999999999998E-3</v>
      </c>
      <c r="J148" s="78">
        <v>1.4E-3</v>
      </c>
      <c r="K148" s="78">
        <v>1E-4</v>
      </c>
    </row>
    <row r="149" spans="2:11">
      <c r="B149" t="s">
        <v>2609</v>
      </c>
      <c r="C149" t="s">
        <v>2610</v>
      </c>
      <c r="D149" t="s">
        <v>113</v>
      </c>
      <c r="E149" t="s">
        <v>2611</v>
      </c>
      <c r="F149" s="77">
        <v>22148.62</v>
      </c>
      <c r="G149" s="77">
        <v>139.20949999999988</v>
      </c>
      <c r="H149" s="77">
        <v>135.99812211727601</v>
      </c>
      <c r="I149" s="78">
        <v>1E-4</v>
      </c>
      <c r="J149" s="78">
        <v>1.4E-3</v>
      </c>
      <c r="K149" s="78">
        <v>1E-4</v>
      </c>
    </row>
    <row r="150" spans="2:11">
      <c r="B150" t="s">
        <v>2612</v>
      </c>
      <c r="C150" t="s">
        <v>2613</v>
      </c>
      <c r="D150" t="s">
        <v>106</v>
      </c>
      <c r="E150" t="s">
        <v>2336</v>
      </c>
      <c r="F150" s="77">
        <v>15929.15</v>
      </c>
      <c r="G150" s="77">
        <v>109.5228</v>
      </c>
      <c r="H150" s="77">
        <v>60.031861822024197</v>
      </c>
      <c r="I150" s="78">
        <v>1E-4</v>
      </c>
      <c r="J150" s="78">
        <v>5.9999999999999995E-4</v>
      </c>
      <c r="K150" s="78">
        <v>1E-4</v>
      </c>
    </row>
    <row r="151" spans="2:11">
      <c r="B151" t="s">
        <v>2614</v>
      </c>
      <c r="C151" t="s">
        <v>2615</v>
      </c>
      <c r="D151" t="s">
        <v>113</v>
      </c>
      <c r="E151" t="s">
        <v>2423</v>
      </c>
      <c r="F151" s="77">
        <v>179038.89</v>
      </c>
      <c r="G151" s="77">
        <v>100.03439999999999</v>
      </c>
      <c r="H151" s="77">
        <v>789.97639444118795</v>
      </c>
      <c r="I151" s="78">
        <v>2.9999999999999997E-4</v>
      </c>
      <c r="J151" s="78">
        <v>8.3999999999999995E-3</v>
      </c>
      <c r="K151" s="78">
        <v>8.0000000000000004E-4</v>
      </c>
    </row>
    <row r="152" spans="2:11">
      <c r="B152" t="s">
        <v>2616</v>
      </c>
      <c r="C152" t="s">
        <v>2617</v>
      </c>
      <c r="D152" t="s">
        <v>106</v>
      </c>
      <c r="E152" t="s">
        <v>2317</v>
      </c>
      <c r="F152" s="77">
        <v>1133871.8600000001</v>
      </c>
      <c r="G152" s="77">
        <v>90.932299999999898</v>
      </c>
      <c r="H152" s="77">
        <v>3547.86287480803</v>
      </c>
      <c r="I152" s="78">
        <v>1E-4</v>
      </c>
      <c r="J152" s="78">
        <v>3.7600000000000001E-2</v>
      </c>
      <c r="K152" s="78">
        <v>3.5999999999999999E-3</v>
      </c>
    </row>
    <row r="153" spans="2:11">
      <c r="B153" t="s">
        <v>2618</v>
      </c>
      <c r="C153" t="s">
        <v>2619</v>
      </c>
      <c r="D153" t="s">
        <v>106</v>
      </c>
      <c r="E153" t="s">
        <v>2505</v>
      </c>
      <c r="F153" s="77">
        <v>234093.62</v>
      </c>
      <c r="G153" s="77">
        <v>112.285</v>
      </c>
      <c r="H153" s="77">
        <v>904.47380500769702</v>
      </c>
      <c r="I153" s="78">
        <v>1.5E-3</v>
      </c>
      <c r="J153" s="78">
        <v>9.5999999999999992E-3</v>
      </c>
      <c r="K153" s="78">
        <v>8.9999999999999998E-4</v>
      </c>
    </row>
    <row r="154" spans="2:11">
      <c r="B154" t="s">
        <v>2620</v>
      </c>
      <c r="C154" t="s">
        <v>2621</v>
      </c>
      <c r="D154" t="s">
        <v>106</v>
      </c>
      <c r="E154" t="s">
        <v>2569</v>
      </c>
      <c r="F154" s="77">
        <v>175899.39</v>
      </c>
      <c r="G154" s="77">
        <v>100.38649999999994</v>
      </c>
      <c r="H154" s="77">
        <v>607.60916877082605</v>
      </c>
      <c r="I154" s="78">
        <v>1E-4</v>
      </c>
      <c r="J154" s="78">
        <v>6.4000000000000003E-3</v>
      </c>
      <c r="K154" s="78">
        <v>5.9999999999999995E-4</v>
      </c>
    </row>
    <row r="155" spans="2:11">
      <c r="B155" t="s">
        <v>2622</v>
      </c>
      <c r="C155" t="s">
        <v>2623</v>
      </c>
      <c r="D155" t="s">
        <v>106</v>
      </c>
      <c r="E155" t="s">
        <v>246</v>
      </c>
      <c r="F155" s="77">
        <v>34830.17</v>
      </c>
      <c r="G155" s="77">
        <v>100</v>
      </c>
      <c r="H155" s="77">
        <v>119.85061497</v>
      </c>
      <c r="I155" s="78">
        <v>2.0000000000000001E-4</v>
      </c>
      <c r="J155" s="78">
        <v>1.2999999999999999E-3</v>
      </c>
      <c r="K155" s="78">
        <v>1E-4</v>
      </c>
    </row>
    <row r="156" spans="2:11">
      <c r="B156" t="s">
        <v>2624</v>
      </c>
      <c r="C156" t="s">
        <v>2625</v>
      </c>
      <c r="D156" t="s">
        <v>106</v>
      </c>
      <c r="E156" t="s">
        <v>2626</v>
      </c>
      <c r="F156" s="77">
        <v>378000</v>
      </c>
      <c r="G156" s="77">
        <v>121.6666</v>
      </c>
      <c r="H156" s="77">
        <v>1582.5150328679999</v>
      </c>
      <c r="I156" s="78">
        <v>2.0000000000000001E-4</v>
      </c>
      <c r="J156" s="78">
        <v>1.6799999999999999E-2</v>
      </c>
      <c r="K156" s="78">
        <v>1.6000000000000001E-3</v>
      </c>
    </row>
    <row r="157" spans="2:11">
      <c r="B157" t="s">
        <v>2627</v>
      </c>
      <c r="C157" t="s">
        <v>2628</v>
      </c>
      <c r="D157" t="s">
        <v>106</v>
      </c>
      <c r="E157" t="s">
        <v>2560</v>
      </c>
      <c r="F157" s="77">
        <v>339317.82</v>
      </c>
      <c r="G157" s="77">
        <v>128.30050000000011</v>
      </c>
      <c r="H157" s="77">
        <v>1498.0271676525499</v>
      </c>
      <c r="I157" s="78">
        <v>1.1999999999999999E-3</v>
      </c>
      <c r="J157" s="78">
        <v>1.5900000000000001E-2</v>
      </c>
      <c r="K157" s="78">
        <v>1.5E-3</v>
      </c>
    </row>
    <row r="158" spans="2:11">
      <c r="B158" t="s">
        <v>2629</v>
      </c>
      <c r="C158" t="s">
        <v>2630</v>
      </c>
      <c r="D158" t="s">
        <v>110</v>
      </c>
      <c r="E158" t="s">
        <v>2631</v>
      </c>
      <c r="F158" s="77">
        <v>90976.02</v>
      </c>
      <c r="G158" s="77">
        <v>100</v>
      </c>
      <c r="H158" s="77">
        <v>366.25126131600001</v>
      </c>
      <c r="I158" s="78">
        <v>2.9999999999999997E-4</v>
      </c>
      <c r="J158" s="78">
        <v>3.8999999999999998E-3</v>
      </c>
      <c r="K158" s="78">
        <v>4.0000000000000002E-4</v>
      </c>
    </row>
    <row r="159" spans="2:11">
      <c r="B159" t="s">
        <v>2632</v>
      </c>
      <c r="C159" t="s">
        <v>2633</v>
      </c>
      <c r="D159" t="s">
        <v>110</v>
      </c>
      <c r="E159" t="s">
        <v>2634</v>
      </c>
      <c r="F159" s="77">
        <v>33495.410000000003</v>
      </c>
      <c r="G159" s="77">
        <v>100</v>
      </c>
      <c r="H159" s="77">
        <v>134.845821578</v>
      </c>
      <c r="I159" s="78">
        <v>1.4E-3</v>
      </c>
      <c r="J159" s="78">
        <v>1.4E-3</v>
      </c>
      <c r="K159" s="78">
        <v>1E-4</v>
      </c>
    </row>
    <row r="160" spans="2:11">
      <c r="B160" t="s">
        <v>2635</v>
      </c>
      <c r="C160" t="s">
        <v>2636</v>
      </c>
      <c r="D160" t="s">
        <v>110</v>
      </c>
      <c r="E160" t="s">
        <v>2637</v>
      </c>
      <c r="F160" s="77">
        <v>52622.75</v>
      </c>
      <c r="G160" s="77">
        <v>81.313899999999975</v>
      </c>
      <c r="H160" s="77">
        <v>172.26241319505601</v>
      </c>
      <c r="I160" s="78">
        <v>2.0000000000000001E-4</v>
      </c>
      <c r="J160" s="78">
        <v>1.8E-3</v>
      </c>
      <c r="K160" s="78">
        <v>2.0000000000000001E-4</v>
      </c>
    </row>
    <row r="161" spans="2:11">
      <c r="B161" t="s">
        <v>2638</v>
      </c>
      <c r="C161" t="s">
        <v>2639</v>
      </c>
      <c r="D161" t="s">
        <v>106</v>
      </c>
      <c r="E161" t="s">
        <v>2420</v>
      </c>
      <c r="F161" s="77">
        <v>573332.44999999995</v>
      </c>
      <c r="G161" s="77">
        <v>96.231399999999937</v>
      </c>
      <c r="H161" s="77">
        <v>1898.48862675848</v>
      </c>
      <c r="I161" s="78">
        <v>5.0000000000000001E-4</v>
      </c>
      <c r="J161" s="78">
        <v>2.01E-2</v>
      </c>
      <c r="K161" s="78">
        <v>1.9E-3</v>
      </c>
    </row>
    <row r="162" spans="2:11">
      <c r="B162" t="s">
        <v>2640</v>
      </c>
      <c r="C162" t="s">
        <v>2641</v>
      </c>
      <c r="D162" t="s">
        <v>202</v>
      </c>
      <c r="E162" t="s">
        <v>2317</v>
      </c>
      <c r="F162" s="77">
        <v>2549955.11</v>
      </c>
      <c r="G162" s="77">
        <v>103.82229999999964</v>
      </c>
      <c r="H162" s="77">
        <v>1431.4610992824601</v>
      </c>
      <c r="I162" s="78">
        <v>4.0000000000000002E-4</v>
      </c>
      <c r="J162" s="78">
        <v>1.52E-2</v>
      </c>
      <c r="K162" s="78">
        <v>1.5E-3</v>
      </c>
    </row>
    <row r="163" spans="2:11">
      <c r="B163" t="s">
        <v>2642</v>
      </c>
      <c r="C163" t="s">
        <v>2643</v>
      </c>
      <c r="D163" t="s">
        <v>106</v>
      </c>
      <c r="E163" t="s">
        <v>2644</v>
      </c>
      <c r="F163" s="77">
        <v>50956.66</v>
      </c>
      <c r="G163" s="77">
        <v>90.303599999999904</v>
      </c>
      <c r="H163" s="77">
        <v>158.34001826239401</v>
      </c>
      <c r="I163" s="78">
        <v>1E-4</v>
      </c>
      <c r="J163" s="78">
        <v>1.6999999999999999E-3</v>
      </c>
      <c r="K163" s="78">
        <v>2.0000000000000001E-4</v>
      </c>
    </row>
    <row r="164" spans="2:11">
      <c r="B164" t="s">
        <v>2645</v>
      </c>
      <c r="C164" t="s">
        <v>2646</v>
      </c>
      <c r="D164" t="s">
        <v>110</v>
      </c>
      <c r="E164" t="s">
        <v>2560</v>
      </c>
      <c r="F164" s="77">
        <v>309254.01</v>
      </c>
      <c r="G164" s="77">
        <v>100.65619999999988</v>
      </c>
      <c r="H164" s="77">
        <v>1253.16444929267</v>
      </c>
      <c r="I164" s="78">
        <v>1E-4</v>
      </c>
      <c r="J164" s="78">
        <v>1.3299999999999999E-2</v>
      </c>
      <c r="K164" s="78">
        <v>1.2999999999999999E-3</v>
      </c>
    </row>
    <row r="165" spans="2:11">
      <c r="B165" t="s">
        <v>240</v>
      </c>
      <c r="C165" s="16"/>
    </row>
    <row r="166" spans="2:11">
      <c r="B166" t="s">
        <v>329</v>
      </c>
      <c r="C166" s="16"/>
    </row>
    <row r="167" spans="2:11">
      <c r="B167" t="s">
        <v>330</v>
      </c>
      <c r="C167" s="16"/>
    </row>
    <row r="168" spans="2:11">
      <c r="B168" t="s">
        <v>331</v>
      </c>
      <c r="C168" s="16"/>
    </row>
    <row r="169" spans="2:11">
      <c r="C169" s="16"/>
    </row>
    <row r="170" spans="2:11">
      <c r="C170" s="16"/>
    </row>
    <row r="171" spans="2:11">
      <c r="C171" s="16"/>
    </row>
    <row r="172" spans="2:11">
      <c r="C172" s="16"/>
    </row>
    <row r="173" spans="2:11">
      <c r="C173" s="16"/>
    </row>
    <row r="174" spans="2:11">
      <c r="C174" s="16"/>
    </row>
    <row r="175" spans="2:11">
      <c r="C175" s="16"/>
    </row>
    <row r="176" spans="2:11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4">
        <v>44104</v>
      </c>
    </row>
    <row r="2" spans="2:59">
      <c r="B2" s="2" t="s">
        <v>1</v>
      </c>
      <c r="C2" s="12" t="s">
        <v>3564</v>
      </c>
    </row>
    <row r="3" spans="2:59">
      <c r="B3" s="2" t="s">
        <v>2</v>
      </c>
      <c r="C3" s="26" t="s">
        <v>3565</v>
      </c>
    </row>
    <row r="4" spans="2:59">
      <c r="B4" s="2" t="s">
        <v>3</v>
      </c>
      <c r="C4" s="82" t="s">
        <v>197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2137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240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4">
        <v>44104</v>
      </c>
    </row>
    <row r="2" spans="2:52">
      <c r="B2" s="2" t="s">
        <v>1</v>
      </c>
      <c r="C2" s="12" t="s">
        <v>3564</v>
      </c>
    </row>
    <row r="3" spans="2:52">
      <c r="B3" s="2" t="s">
        <v>2</v>
      </c>
      <c r="C3" s="26" t="s">
        <v>3565</v>
      </c>
    </row>
    <row r="4" spans="2:52">
      <c r="B4" s="2" t="s">
        <v>3</v>
      </c>
      <c r="C4" s="82" t="s">
        <v>197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2140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2145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2146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2140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2146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240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0" sqref="J1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3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4">
        <v>44104</v>
      </c>
    </row>
    <row r="2" spans="2:13">
      <c r="B2" s="2" t="s">
        <v>1</v>
      </c>
      <c r="C2" s="12" t="s">
        <v>3564</v>
      </c>
    </row>
    <row r="3" spans="2:13">
      <c r="B3" s="2" t="s">
        <v>2</v>
      </c>
      <c r="C3" s="26" t="s">
        <v>3565</v>
      </c>
    </row>
    <row r="4" spans="2:13">
      <c r="B4" s="2" t="s">
        <v>3</v>
      </c>
      <c r="C4" s="82" t="s">
        <v>197</v>
      </c>
    </row>
    <row r="5" spans="2:13">
      <c r="B5" s="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0</v>
      </c>
      <c r="J11" s="85">
        <f>J12+J45</f>
        <v>76054.891273799585</v>
      </c>
      <c r="K11" s="93">
        <f>J11/$J$11</f>
        <v>1</v>
      </c>
      <c r="L11" s="93">
        <f>J11/'סכום נכסי הקרן'!$C$42</f>
        <v>7.7515441530437282E-2</v>
      </c>
    </row>
    <row r="12" spans="2:13">
      <c r="B12" s="86" t="s">
        <v>204</v>
      </c>
      <c r="C12" s="26"/>
      <c r="D12" s="27"/>
      <c r="E12" s="27"/>
      <c r="F12" s="27"/>
      <c r="G12" s="27"/>
      <c r="H12" s="27"/>
      <c r="I12" s="94">
        <v>0</v>
      </c>
      <c r="J12" s="87">
        <f>J13+J17+J35+J37+J39+J41+J43</f>
        <v>76054.891273799585</v>
      </c>
      <c r="K12" s="94">
        <f t="shared" ref="K12:K49" si="0">J12/$J$11</f>
        <v>1</v>
      </c>
      <c r="L12" s="94">
        <f>J12/'סכום נכסי הקרן'!$C$42</f>
        <v>7.7515441530437282E-2</v>
      </c>
    </row>
    <row r="13" spans="2:13">
      <c r="B13" s="86" t="s">
        <v>205</v>
      </c>
      <c r="C13" s="26"/>
      <c r="D13" s="27"/>
      <c r="E13" s="27"/>
      <c r="F13" s="27"/>
      <c r="G13" s="27"/>
      <c r="H13" s="27"/>
      <c r="I13" s="94">
        <v>0</v>
      </c>
      <c r="J13" s="87">
        <f>SUM(J14:J16)</f>
        <v>18212.112509999999</v>
      </c>
      <c r="K13" s="94">
        <f t="shared" si="0"/>
        <v>0.23946010841611648</v>
      </c>
      <c r="L13" s="94">
        <f>J13/'סכום נכסי הקרן'!$C$42</f>
        <v>1.8561856032801648E-2</v>
      </c>
    </row>
    <row r="14" spans="2:13">
      <c r="B14" t="s">
        <v>3680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4194.60646</v>
      </c>
      <c r="K14" s="78">
        <f t="shared" si="0"/>
        <v>5.5152356275144851E-2</v>
      </c>
      <c r="L14" s="78">
        <f>J14/'סכום נכסי הקרן'!$C$42</f>
        <v>4.2751592481118364E-3</v>
      </c>
    </row>
    <row r="15" spans="2:13">
      <c r="B15" t="s">
        <v>3681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156.73412999999999</v>
      </c>
      <c r="K15" s="78">
        <f t="shared" si="0"/>
        <v>2.0608027619913763E-3</v>
      </c>
      <c r="L15" s="78">
        <f>J15/'סכום נכסי הקרן'!$C$42</f>
        <v>1.5974403600290616E-4</v>
      </c>
    </row>
    <row r="16" spans="2:13">
      <c r="B16" t="s">
        <v>3682</v>
      </c>
      <c r="C16" t="s">
        <v>212</v>
      </c>
      <c r="D16" t="s">
        <v>213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13860.771919999999</v>
      </c>
      <c r="K16" s="78">
        <f t="shared" si="0"/>
        <v>0.18224694937898026</v>
      </c>
      <c r="L16" s="78">
        <f>J16/'סכום נכסי הקרן'!$C$42</f>
        <v>1.4126952748686906E-2</v>
      </c>
    </row>
    <row r="17" spans="2:12">
      <c r="B17" s="86" t="s">
        <v>214</v>
      </c>
      <c r="D17" s="16"/>
      <c r="I17" s="94">
        <v>0</v>
      </c>
      <c r="J17" s="87">
        <f>SUM(J18:J34)</f>
        <v>46271.772623799588</v>
      </c>
      <c r="K17" s="94">
        <f t="shared" si="0"/>
        <v>0.60839969459978593</v>
      </c>
      <c r="L17" s="94">
        <f>J17/'סכום נכסי הקרן'!$C$42</f>
        <v>4.7160370953885596E-2</v>
      </c>
    </row>
    <row r="18" spans="2:12">
      <c r="B18" t="s">
        <v>3682</v>
      </c>
      <c r="C18" t="s">
        <v>3683</v>
      </c>
      <c r="D18" t="s">
        <v>213</v>
      </c>
      <c r="E18" t="s">
        <v>208</v>
      </c>
      <c r="F18" t="s">
        <v>209</v>
      </c>
      <c r="G18" t="s">
        <v>203</v>
      </c>
      <c r="H18" s="78">
        <v>0</v>
      </c>
      <c r="I18" s="78">
        <v>0</v>
      </c>
      <c r="J18" s="77">
        <v>8.4927149999999996E-3</v>
      </c>
      <c r="K18" s="78">
        <f t="shared" si="0"/>
        <v>1.1166559911874707E-7</v>
      </c>
      <c r="L18" s="78">
        <f>J18/'סכום נכסי הקרן'!$C$42</f>
        <v>8.655808219450487E-9</v>
      </c>
    </row>
    <row r="19" spans="2:12">
      <c r="B19" t="s">
        <v>3682</v>
      </c>
      <c r="C19" t="s">
        <v>229</v>
      </c>
      <c r="D19" t="s">
        <v>213</v>
      </c>
      <c r="E19" t="s">
        <v>208</v>
      </c>
      <c r="F19" t="s">
        <v>209</v>
      </c>
      <c r="G19" t="s">
        <v>201</v>
      </c>
      <c r="H19" s="78">
        <v>0</v>
      </c>
      <c r="I19" s="78">
        <v>0</v>
      </c>
      <c r="J19" s="77">
        <v>1.2794880000000001E-3</v>
      </c>
      <c r="K19" s="78">
        <f t="shared" si="0"/>
        <v>1.6823217791395033E-8</v>
      </c>
      <c r="L19" s="78">
        <f>J19/'סכום נכסי הקרן'!$C$42</f>
        <v>1.3040591550626939E-9</v>
      </c>
    </row>
    <row r="20" spans="2:12">
      <c r="B20" t="s">
        <v>3682</v>
      </c>
      <c r="C20" t="s">
        <v>3684</v>
      </c>
      <c r="D20" t="s">
        <v>213</v>
      </c>
      <c r="E20" t="s">
        <v>208</v>
      </c>
      <c r="F20" t="s">
        <v>209</v>
      </c>
      <c r="G20" t="s">
        <v>199</v>
      </c>
      <c r="H20" s="78">
        <v>0</v>
      </c>
      <c r="I20" s="78">
        <v>0</v>
      </c>
      <c r="J20" s="77">
        <v>-3.7259999999999999E-5</v>
      </c>
      <c r="K20" s="78">
        <f t="shared" si="0"/>
        <v>-4.899093191240394E-10</v>
      </c>
      <c r="L20" s="78">
        <f>J20/'סכום נכסי הקרן'!$C$42</f>
        <v>-3.7975537181775812E-11</v>
      </c>
    </row>
    <row r="21" spans="2:12">
      <c r="B21" t="s">
        <v>3680</v>
      </c>
      <c r="C21" t="s">
        <v>218</v>
      </c>
      <c r="D21" t="s">
        <v>207</v>
      </c>
      <c r="E21" t="s">
        <v>208</v>
      </c>
      <c r="F21" t="s">
        <v>209</v>
      </c>
      <c r="G21" t="s">
        <v>120</v>
      </c>
      <c r="H21" s="78">
        <v>0</v>
      </c>
      <c r="I21" s="78">
        <v>0</v>
      </c>
      <c r="J21" s="77">
        <v>2.0897219819999999</v>
      </c>
      <c r="K21" s="78">
        <f t="shared" si="0"/>
        <v>2.7476496869569461E-5</v>
      </c>
      <c r="L21" s="78">
        <f>J21/'סכום נכסי הקרן'!$C$42</f>
        <v>2.1298527865543544E-6</v>
      </c>
    </row>
    <row r="22" spans="2:12">
      <c r="B22" t="s">
        <v>3682</v>
      </c>
      <c r="C22" t="s">
        <v>219</v>
      </c>
      <c r="D22" t="s">
        <v>213</v>
      </c>
      <c r="E22" t="s">
        <v>208</v>
      </c>
      <c r="F22" t="s">
        <v>209</v>
      </c>
      <c r="G22" t="s">
        <v>120</v>
      </c>
      <c r="H22" s="78">
        <v>0</v>
      </c>
      <c r="I22" s="78">
        <v>0</v>
      </c>
      <c r="J22" s="77">
        <f>1.89302556+0.054988818</f>
        <v>1.9480143780000001</v>
      </c>
      <c r="K22" s="78">
        <f t="shared" si="0"/>
        <v>2.5613268855872763E-5</v>
      </c>
      <c r="L22" s="78">
        <f>J22/'סכום נכסי הקרן'!$C$42</f>
        <v>1.9854238444007751E-6</v>
      </c>
    </row>
    <row r="23" spans="2:12">
      <c r="B23" t="s">
        <v>3680</v>
      </c>
      <c r="C23" t="s">
        <v>221</v>
      </c>
      <c r="D23" t="s">
        <v>207</v>
      </c>
      <c r="E23" t="s">
        <v>208</v>
      </c>
      <c r="F23" t="s">
        <v>209</v>
      </c>
      <c r="G23" t="s">
        <v>106</v>
      </c>
      <c r="H23" s="78">
        <v>0</v>
      </c>
      <c r="I23" s="78">
        <v>0</v>
      </c>
      <c r="J23" s="77">
        <v>4957.8288960899999</v>
      </c>
      <c r="K23" s="78">
        <f t="shared" si="0"/>
        <v>6.5187508824931281E-2</v>
      </c>
      <c r="L23" s="78">
        <f>J23/'סכום נכסי הקרן'!$C$42</f>
        <v>5.053038528833825E-3</v>
      </c>
    </row>
    <row r="24" spans="2:12">
      <c r="B24" t="s">
        <v>3682</v>
      </c>
      <c r="C24" t="s">
        <v>222</v>
      </c>
      <c r="D24" t="s">
        <v>213</v>
      </c>
      <c r="E24" t="s">
        <v>208</v>
      </c>
      <c r="F24" t="s">
        <v>209</v>
      </c>
      <c r="G24" t="s">
        <v>106</v>
      </c>
      <c r="H24" s="78">
        <v>0</v>
      </c>
      <c r="I24" s="78">
        <v>0</v>
      </c>
      <c r="J24" s="77">
        <f>18642.47836938+20941.96481448</f>
        <v>39584.443183859999</v>
      </c>
      <c r="K24" s="78">
        <f t="shared" si="0"/>
        <v>0.52047202383545554</v>
      </c>
      <c r="L24" s="78">
        <f>J24/'סכום נכסי הקרן'!$C$42</f>
        <v>4.0344618731845611E-2</v>
      </c>
    </row>
    <row r="25" spans="2:12">
      <c r="B25" t="s">
        <v>3682</v>
      </c>
      <c r="C25" t="s">
        <v>223</v>
      </c>
      <c r="D25" t="s">
        <v>213</v>
      </c>
      <c r="E25" t="s">
        <v>208</v>
      </c>
      <c r="F25" t="s">
        <v>209</v>
      </c>
      <c r="G25" t="s">
        <v>116</v>
      </c>
      <c r="H25" s="78">
        <v>0</v>
      </c>
      <c r="I25" s="78">
        <v>0</v>
      </c>
      <c r="J25" s="77">
        <v>55.881801170999999</v>
      </c>
      <c r="K25" s="78">
        <f t="shared" si="0"/>
        <v>7.3475617721711103E-4</v>
      </c>
      <c r="L25" s="78">
        <f>J25/'סכום נכסי הקרן'!$C$42</f>
        <v>5.695494949420058E-5</v>
      </c>
    </row>
    <row r="26" spans="2:12">
      <c r="B26" t="s">
        <v>3680</v>
      </c>
      <c r="C26" t="s">
        <v>224</v>
      </c>
      <c r="D26" t="s">
        <v>207</v>
      </c>
      <c r="E26" t="s">
        <v>208</v>
      </c>
      <c r="F26" t="s">
        <v>209</v>
      </c>
      <c r="G26" t="s">
        <v>110</v>
      </c>
      <c r="H26" s="78">
        <v>0</v>
      </c>
      <c r="I26" s="78">
        <v>0</v>
      </c>
      <c r="J26" s="77">
        <v>104.507634326</v>
      </c>
      <c r="K26" s="78">
        <f t="shared" si="0"/>
        <v>1.3741079972065149E-3</v>
      </c>
      <c r="L26" s="78">
        <f>J26/'סכום נכסי הקרן'!$C$42</f>
        <v>1.0651458811396788E-4</v>
      </c>
    </row>
    <row r="27" spans="2:12">
      <c r="B27" t="s">
        <v>3682</v>
      </c>
      <c r="C27" t="s">
        <v>225</v>
      </c>
      <c r="D27" t="s">
        <v>213</v>
      </c>
      <c r="E27" t="s">
        <v>208</v>
      </c>
      <c r="F27" t="s">
        <v>209</v>
      </c>
      <c r="G27" t="s">
        <v>110</v>
      </c>
      <c r="H27" s="78">
        <v>0</v>
      </c>
      <c r="I27" s="78">
        <v>0</v>
      </c>
      <c r="J27" s="77">
        <f>1.481937238+913.081552984</f>
        <v>914.56349022200004</v>
      </c>
      <c r="K27" s="78">
        <f t="shared" si="0"/>
        <v>1.2025045002425258E-2</v>
      </c>
      <c r="L27" s="78">
        <f>J27/'סכום נכסי הקרן'!$C$42</f>
        <v>9.32126672786372E-4</v>
      </c>
    </row>
    <row r="28" spans="2:12">
      <c r="B28" t="s">
        <v>3680</v>
      </c>
      <c r="C28" t="s">
        <v>226</v>
      </c>
      <c r="D28" t="s">
        <v>207</v>
      </c>
      <c r="E28" t="s">
        <v>208</v>
      </c>
      <c r="F28" t="s">
        <v>209</v>
      </c>
      <c r="G28" t="s">
        <v>200</v>
      </c>
      <c r="H28" s="78">
        <v>0</v>
      </c>
      <c r="I28" s="78">
        <v>0</v>
      </c>
      <c r="J28" s="77">
        <v>9.9600328523999998E-2</v>
      </c>
      <c r="K28" s="78">
        <f t="shared" si="0"/>
        <v>1.3095847861439473E-6</v>
      </c>
      <c r="L28" s="78">
        <f>J28/'סכום נכסי הקרן'!$C$42</f>
        <v>1.0151304291949136E-7</v>
      </c>
    </row>
    <row r="29" spans="2:12">
      <c r="B29" t="s">
        <v>3682</v>
      </c>
      <c r="C29" t="s">
        <v>227</v>
      </c>
      <c r="D29" t="s">
        <v>213</v>
      </c>
      <c r="E29" t="s">
        <v>208</v>
      </c>
      <c r="F29" t="s">
        <v>209</v>
      </c>
      <c r="G29" t="s">
        <v>200</v>
      </c>
      <c r="H29" s="78">
        <v>0</v>
      </c>
      <c r="I29" s="78">
        <v>0</v>
      </c>
      <c r="J29" s="77">
        <f>-0.000032546+27.35573023006</f>
        <v>27.355697684060001</v>
      </c>
      <c r="K29" s="78">
        <f t="shared" si="0"/>
        <v>3.5968360779819905E-4</v>
      </c>
      <c r="L29" s="78">
        <f>J29/'סכום נכסי הקרן'!$C$42</f>
        <v>2.7881033669738031E-5</v>
      </c>
    </row>
    <row r="30" spans="2:12">
      <c r="B30" t="s">
        <v>3680</v>
      </c>
      <c r="C30" t="s">
        <v>228</v>
      </c>
      <c r="D30" t="s">
        <v>207</v>
      </c>
      <c r="E30" t="s">
        <v>208</v>
      </c>
      <c r="F30" t="s">
        <v>209</v>
      </c>
      <c r="G30" t="s">
        <v>202</v>
      </c>
      <c r="H30" s="78">
        <v>0</v>
      </c>
      <c r="I30" s="78">
        <v>0</v>
      </c>
      <c r="J30" s="77">
        <v>3.574027E-3</v>
      </c>
      <c r="K30" s="78">
        <f t="shared" si="0"/>
        <v>4.6992730383814632E-8</v>
      </c>
      <c r="L30" s="78">
        <f>J30/'סכום נכסי הקרן'!$C$42</f>
        <v>3.6426622444221861E-9</v>
      </c>
    </row>
    <row r="31" spans="2:12">
      <c r="B31" t="s">
        <v>3682</v>
      </c>
      <c r="C31" t="s">
        <v>229</v>
      </c>
      <c r="D31" t="s">
        <v>213</v>
      </c>
      <c r="E31" t="s">
        <v>208</v>
      </c>
      <c r="F31" t="s">
        <v>209</v>
      </c>
      <c r="G31" t="s">
        <v>201</v>
      </c>
      <c r="H31" s="78">
        <v>0</v>
      </c>
      <c r="I31" s="78">
        <v>0</v>
      </c>
      <c r="J31" s="77">
        <v>7.3159295999999999E-2</v>
      </c>
      <c r="K31" s="78">
        <f t="shared" si="0"/>
        <v>9.6192756014369456E-7</v>
      </c>
      <c r="L31" s="78">
        <f>J31/'סכום נכסי הקרן'!$C$42</f>
        <v>7.4564239544834738E-8</v>
      </c>
    </row>
    <row r="32" spans="2:12">
      <c r="B32" t="s">
        <v>3680</v>
      </c>
      <c r="C32" t="s">
        <v>230</v>
      </c>
      <c r="D32" t="s">
        <v>207</v>
      </c>
      <c r="E32" t="s">
        <v>208</v>
      </c>
      <c r="F32" t="s">
        <v>209</v>
      </c>
      <c r="G32" t="s">
        <v>113</v>
      </c>
      <c r="H32" s="78">
        <v>0</v>
      </c>
      <c r="I32" s="78">
        <v>0</v>
      </c>
      <c r="J32" s="77">
        <v>1.6162053359999999</v>
      </c>
      <c r="K32" s="78">
        <f t="shared" si="0"/>
        <v>2.1250511425775611E-5</v>
      </c>
      <c r="L32" s="78">
        <f>J32/'סכום נכסי הקרן'!$C$42</f>
        <v>1.6472427759165986E-6</v>
      </c>
    </row>
    <row r="33" spans="2:12">
      <c r="B33" t="s">
        <v>3681</v>
      </c>
      <c r="C33" t="s">
        <v>231</v>
      </c>
      <c r="D33" t="s">
        <v>211</v>
      </c>
      <c r="E33" t="s">
        <v>208</v>
      </c>
      <c r="F33" t="s">
        <v>209</v>
      </c>
      <c r="G33" t="s">
        <v>113</v>
      </c>
      <c r="H33" s="78">
        <v>0</v>
      </c>
      <c r="I33" s="78">
        <v>0</v>
      </c>
      <c r="J33" s="77">
        <v>-4.4108E-4</v>
      </c>
      <c r="K33" s="78">
        <f t="shared" si="0"/>
        <v>-5.7994955040051344E-9</v>
      </c>
      <c r="L33" s="78">
        <f>J33/'סכום נכסי הקרן'!$C$42</f>
        <v>-4.4955045464674381E-10</v>
      </c>
    </row>
    <row r="34" spans="2:12">
      <c r="B34" t="s">
        <v>3682</v>
      </c>
      <c r="C34" t="s">
        <v>232</v>
      </c>
      <c r="D34" t="s">
        <v>213</v>
      </c>
      <c r="E34" t="s">
        <v>208</v>
      </c>
      <c r="F34" t="s">
        <v>209</v>
      </c>
      <c r="G34" t="s">
        <v>113</v>
      </c>
      <c r="H34" s="78">
        <v>0</v>
      </c>
      <c r="I34" s="78">
        <v>0</v>
      </c>
      <c r="J34" s="77">
        <f>43.697707384+577.654643852</f>
        <v>621.352351236</v>
      </c>
      <c r="K34" s="78">
        <f t="shared" si="0"/>
        <v>8.1697881731119092E-3</v>
      </c>
      <c r="L34" s="78">
        <f>J34/'סכום נכסי הקרן'!$C$42</f>
        <v>6.3328473744891413E-4</v>
      </c>
    </row>
    <row r="35" spans="2:12">
      <c r="B35" s="86" t="s">
        <v>233</v>
      </c>
      <c r="D35" s="16"/>
      <c r="I35" s="94">
        <v>0</v>
      </c>
      <c r="J35" s="87">
        <v>11571.00614</v>
      </c>
      <c r="K35" s="94">
        <f t="shared" si="0"/>
        <v>0.15214019698409767</v>
      </c>
      <c r="L35" s="94">
        <f>J35/'סכום נכסי הקרן'!$C$42</f>
        <v>1.1793214543750033E-2</v>
      </c>
    </row>
    <row r="36" spans="2:12">
      <c r="B36" t="s">
        <v>3682</v>
      </c>
      <c r="C36" t="s">
        <v>213</v>
      </c>
      <c r="D36" t="s">
        <v>213</v>
      </c>
      <c r="E36" t="s">
        <v>215</v>
      </c>
      <c r="F36" t="s">
        <v>216</v>
      </c>
      <c r="G36" t="s">
        <v>102</v>
      </c>
      <c r="H36" s="78">
        <v>0</v>
      </c>
      <c r="I36" s="78">
        <v>0</v>
      </c>
      <c r="J36" s="77">
        <v>11571.00614</v>
      </c>
      <c r="K36" s="78">
        <f t="shared" si="0"/>
        <v>0.15214019698409767</v>
      </c>
      <c r="L36" s="78">
        <f>J36/'סכום נכסי הקרן'!$C$42</f>
        <v>1.1793214543750033E-2</v>
      </c>
    </row>
    <row r="37" spans="2:12">
      <c r="B37" s="86" t="s">
        <v>234</v>
      </c>
      <c r="D37" s="16"/>
      <c r="I37" s="94">
        <v>0</v>
      </c>
      <c r="J37" s="87">
        <v>0</v>
      </c>
      <c r="K37" s="94">
        <f t="shared" si="0"/>
        <v>0</v>
      </c>
      <c r="L37" s="94">
        <f>J37/'סכום נכסי הקרן'!$C$42</f>
        <v>0</v>
      </c>
    </row>
    <row r="38" spans="2:12">
      <c r="B38" t="s">
        <v>215</v>
      </c>
      <c r="C38" t="s">
        <v>215</v>
      </c>
      <c r="D38" s="16"/>
      <c r="E38" t="s">
        <v>215</v>
      </c>
      <c r="G38" t="s">
        <v>215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s="86" t="s">
        <v>235</v>
      </c>
      <c r="D39" s="16"/>
      <c r="I39" s="94">
        <v>0</v>
      </c>
      <c r="J39" s="87">
        <v>0</v>
      </c>
      <c r="K39" s="94">
        <f t="shared" si="0"/>
        <v>0</v>
      </c>
      <c r="L39" s="94">
        <f>J39/'סכום נכסי הקרן'!$C$42</f>
        <v>0</v>
      </c>
    </row>
    <row r="40" spans="2:12">
      <c r="B40" t="s">
        <v>215</v>
      </c>
      <c r="C40" t="s">
        <v>215</v>
      </c>
      <c r="D40" s="16"/>
      <c r="E40" t="s">
        <v>215</v>
      </c>
      <c r="G40" t="s">
        <v>215</v>
      </c>
      <c r="H40" s="78">
        <v>0</v>
      </c>
      <c r="I40" s="78">
        <v>0</v>
      </c>
      <c r="J40" s="77">
        <v>0</v>
      </c>
      <c r="K40" s="78">
        <f t="shared" si="0"/>
        <v>0</v>
      </c>
      <c r="L40" s="78">
        <f>J40/'סכום נכסי הקרן'!$C$42</f>
        <v>0</v>
      </c>
    </row>
    <row r="41" spans="2:12">
      <c r="B41" s="86" t="s">
        <v>236</v>
      </c>
      <c r="D41" s="16"/>
      <c r="I41" s="94">
        <v>0</v>
      </c>
      <c r="J41" s="87">
        <v>0</v>
      </c>
      <c r="K41" s="94">
        <f t="shared" si="0"/>
        <v>0</v>
      </c>
      <c r="L41" s="94">
        <f>J41/'סכום נכסי הקרן'!$C$42</f>
        <v>0</v>
      </c>
    </row>
    <row r="42" spans="2:12">
      <c r="B42" t="s">
        <v>215</v>
      </c>
      <c r="C42" t="s">
        <v>215</v>
      </c>
      <c r="D42" s="16"/>
      <c r="E42" t="s">
        <v>215</v>
      </c>
      <c r="G42" t="s">
        <v>215</v>
      </c>
      <c r="H42" s="78">
        <v>0</v>
      </c>
      <c r="I42" s="78">
        <v>0</v>
      </c>
      <c r="J42" s="77">
        <v>0</v>
      </c>
      <c r="K42" s="78">
        <f t="shared" si="0"/>
        <v>0</v>
      </c>
      <c r="L42" s="78">
        <f>J42/'סכום נכסי הקרן'!$C$42</f>
        <v>0</v>
      </c>
    </row>
    <row r="43" spans="2:12">
      <c r="B43" s="86" t="s">
        <v>237</v>
      </c>
      <c r="D43" s="16"/>
      <c r="I43" s="94">
        <v>0</v>
      </c>
      <c r="J43" s="87">
        <v>0</v>
      </c>
      <c r="K43" s="94">
        <f t="shared" si="0"/>
        <v>0</v>
      </c>
      <c r="L43" s="94">
        <f>J43/'סכום נכסי הקרן'!$C$42</f>
        <v>0</v>
      </c>
    </row>
    <row r="44" spans="2:12">
      <c r="B44" t="s">
        <v>215</v>
      </c>
      <c r="C44" t="s">
        <v>215</v>
      </c>
      <c r="D44" s="16"/>
      <c r="E44" t="s">
        <v>215</v>
      </c>
      <c r="G44" t="s">
        <v>215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86" t="s">
        <v>238</v>
      </c>
      <c r="D45" s="16"/>
      <c r="I45" s="94">
        <v>0</v>
      </c>
      <c r="J45" s="87">
        <v>0</v>
      </c>
      <c r="K45" s="94">
        <f t="shared" si="0"/>
        <v>0</v>
      </c>
      <c r="L45" s="94">
        <f>J45/'סכום נכסי הקרן'!$C$42</f>
        <v>0</v>
      </c>
    </row>
    <row r="46" spans="2:12">
      <c r="B46" s="86" t="s">
        <v>239</v>
      </c>
      <c r="D46" s="16"/>
      <c r="I46" s="94">
        <v>0</v>
      </c>
      <c r="J46" s="87">
        <v>0</v>
      </c>
      <c r="K46" s="94">
        <f t="shared" si="0"/>
        <v>0</v>
      </c>
      <c r="L46" s="94">
        <f>J46/'סכום נכסי הקרן'!$C$42</f>
        <v>0</v>
      </c>
    </row>
    <row r="47" spans="2:12">
      <c r="B47" t="s">
        <v>215</v>
      </c>
      <c r="C47" t="s">
        <v>215</v>
      </c>
      <c r="D47" s="16"/>
      <c r="E47" t="s">
        <v>215</v>
      </c>
      <c r="G47" t="s">
        <v>215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86" t="s">
        <v>237</v>
      </c>
      <c r="D48" s="16"/>
      <c r="I48" s="94">
        <v>0</v>
      </c>
      <c r="J48" s="87">
        <v>0</v>
      </c>
      <c r="K48" s="94">
        <f t="shared" si="0"/>
        <v>0</v>
      </c>
      <c r="L48" s="94">
        <f>J48/'סכום נכסי הקרן'!$C$42</f>
        <v>0</v>
      </c>
    </row>
    <row r="49" spans="2:12">
      <c r="B49" t="s">
        <v>215</v>
      </c>
      <c r="C49" t="s">
        <v>215</v>
      </c>
      <c r="D49" s="16"/>
      <c r="E49" t="s">
        <v>215</v>
      </c>
      <c r="G49" t="s">
        <v>215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t="s">
        <v>240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  <c r="E481" s="15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D486" s="16"/>
    </row>
    <row r="487" spans="2:5">
      <c r="B487" s="16"/>
      <c r="C487" s="16"/>
      <c r="D487" s="16"/>
    </row>
  </sheetData>
  <mergeCells count="1">
    <mergeCell ref="B7:L7"/>
  </mergeCells>
  <dataValidations count="1">
    <dataValidation allowBlank="1" showInputMessage="1" showErrorMessage="1" sqref="A1:XFD4 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4">
        <v>44104</v>
      </c>
    </row>
    <row r="2" spans="2:49">
      <c r="B2" s="2" t="s">
        <v>1</v>
      </c>
      <c r="C2" s="12" t="s">
        <v>3564</v>
      </c>
    </row>
    <row r="3" spans="2:49">
      <c r="B3" s="2" t="s">
        <v>2</v>
      </c>
      <c r="C3" s="26" t="s">
        <v>3565</v>
      </c>
    </row>
    <row r="4" spans="2:49">
      <c r="B4" s="2" t="s">
        <v>3</v>
      </c>
      <c r="C4" s="82" t="s">
        <v>197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59574318.119999997</v>
      </c>
      <c r="H11" s="7"/>
      <c r="I11" s="75">
        <v>-2656.3262009658347</v>
      </c>
      <c r="J11" s="76">
        <v>1</v>
      </c>
      <c r="K11" s="76">
        <v>-2.7000000000000001E-3</v>
      </c>
      <c r="AW11" s="16"/>
    </row>
    <row r="12" spans="2:49">
      <c r="B12" s="79" t="s">
        <v>204</v>
      </c>
      <c r="C12" s="16"/>
      <c r="D12" s="16"/>
      <c r="G12" s="81">
        <v>52080361.920000002</v>
      </c>
      <c r="I12" s="81">
        <v>-2460.350159951468</v>
      </c>
      <c r="J12" s="80">
        <v>0.92620000000000002</v>
      </c>
      <c r="K12" s="80">
        <v>-2.5000000000000001E-3</v>
      </c>
    </row>
    <row r="13" spans="2:49">
      <c r="B13" s="79" t="s">
        <v>2140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2145</v>
      </c>
      <c r="C15" s="16"/>
      <c r="D15" s="16"/>
      <c r="G15" s="81">
        <v>52156302.659999996</v>
      </c>
      <c r="I15" s="81">
        <v>-368.72848771067794</v>
      </c>
      <c r="J15" s="80">
        <v>0.13880000000000001</v>
      </c>
      <c r="K15" s="80">
        <v>-4.0000000000000002E-4</v>
      </c>
    </row>
    <row r="16" spans="2:49">
      <c r="B16" t="s">
        <v>2649</v>
      </c>
      <c r="C16" t="s">
        <v>2650</v>
      </c>
      <c r="D16" t="s">
        <v>123</v>
      </c>
      <c r="E16" t="s">
        <v>102</v>
      </c>
      <c r="F16" t="s">
        <v>246</v>
      </c>
      <c r="G16" s="77">
        <v>569064.85</v>
      </c>
      <c r="H16" s="77">
        <v>-0.2495</v>
      </c>
      <c r="I16" s="77">
        <v>-1.4198168007500001</v>
      </c>
      <c r="J16" s="78">
        <v>5.0000000000000001E-4</v>
      </c>
      <c r="K16" s="78">
        <v>0</v>
      </c>
    </row>
    <row r="17" spans="2:11">
      <c r="B17" t="s">
        <v>2651</v>
      </c>
      <c r="C17" t="s">
        <v>2652</v>
      </c>
      <c r="D17" t="s">
        <v>123</v>
      </c>
      <c r="E17" t="s">
        <v>102</v>
      </c>
      <c r="F17" t="s">
        <v>246</v>
      </c>
      <c r="G17" s="77">
        <v>538800.43999999994</v>
      </c>
      <c r="H17" s="77">
        <v>-1.0032000000000001</v>
      </c>
      <c r="I17" s="77">
        <v>-5.4052460140800003</v>
      </c>
      <c r="J17" s="78">
        <v>2E-3</v>
      </c>
      <c r="K17" s="78">
        <v>0</v>
      </c>
    </row>
    <row r="18" spans="2:11">
      <c r="B18" t="s">
        <v>2653</v>
      </c>
      <c r="C18" t="s">
        <v>2654</v>
      </c>
      <c r="D18" t="s">
        <v>123</v>
      </c>
      <c r="E18" t="s">
        <v>102</v>
      </c>
      <c r="F18" t="s">
        <v>246</v>
      </c>
      <c r="G18" s="77">
        <v>387754.8</v>
      </c>
      <c r="H18" s="77">
        <v>0.1573</v>
      </c>
      <c r="I18" s="77">
        <v>0.60993830039999997</v>
      </c>
      <c r="J18" s="78">
        <v>-2.0000000000000001E-4</v>
      </c>
      <c r="K18" s="78">
        <v>0</v>
      </c>
    </row>
    <row r="19" spans="2:11">
      <c r="B19" t="s">
        <v>2655</v>
      </c>
      <c r="C19" t="s">
        <v>2656</v>
      </c>
      <c r="D19" t="s">
        <v>123</v>
      </c>
      <c r="E19" t="s">
        <v>102</v>
      </c>
      <c r="F19" t="s">
        <v>246</v>
      </c>
      <c r="G19" s="77">
        <v>791438.33</v>
      </c>
      <c r="H19" s="77">
        <v>-3.0213000000000001</v>
      </c>
      <c r="I19" s="77">
        <v>-23.911726264289999</v>
      </c>
      <c r="J19" s="78">
        <v>8.9999999999999993E-3</v>
      </c>
      <c r="K19" s="78">
        <v>0</v>
      </c>
    </row>
    <row r="20" spans="2:11">
      <c r="B20" t="s">
        <v>2657</v>
      </c>
      <c r="C20" t="s">
        <v>2658</v>
      </c>
      <c r="D20" t="s">
        <v>123</v>
      </c>
      <c r="E20" t="s">
        <v>102</v>
      </c>
      <c r="F20" t="s">
        <v>246</v>
      </c>
      <c r="G20" s="77">
        <v>1471208.2</v>
      </c>
      <c r="H20" s="77">
        <v>-1.9379</v>
      </c>
      <c r="I20" s="77">
        <v>-28.5105437078</v>
      </c>
      <c r="J20" s="78">
        <v>1.0699999999999999E-2</v>
      </c>
      <c r="K20" s="78">
        <v>0</v>
      </c>
    </row>
    <row r="21" spans="2:11">
      <c r="B21" t="s">
        <v>2659</v>
      </c>
      <c r="C21" t="s">
        <v>2660</v>
      </c>
      <c r="D21" t="s">
        <v>123</v>
      </c>
      <c r="E21" t="s">
        <v>102</v>
      </c>
      <c r="F21" t="s">
        <v>246</v>
      </c>
      <c r="G21" s="77">
        <v>1008915.69</v>
      </c>
      <c r="H21" s="77">
        <v>0.88239999999999996</v>
      </c>
      <c r="I21" s="77">
        <v>8.9026720485599995</v>
      </c>
      <c r="J21" s="78">
        <v>-3.3999999999999998E-3</v>
      </c>
      <c r="K21" s="78">
        <v>0</v>
      </c>
    </row>
    <row r="22" spans="2:11">
      <c r="B22" t="s">
        <v>2661</v>
      </c>
      <c r="C22" t="s">
        <v>2662</v>
      </c>
      <c r="D22" t="s">
        <v>123</v>
      </c>
      <c r="E22" t="s">
        <v>102</v>
      </c>
      <c r="F22" t="s">
        <v>246</v>
      </c>
      <c r="G22" s="77">
        <v>624537.79</v>
      </c>
      <c r="H22" s="77">
        <v>-2.754</v>
      </c>
      <c r="I22" s="77">
        <v>-17.199770736600001</v>
      </c>
      <c r="J22" s="78">
        <v>6.4999999999999997E-3</v>
      </c>
      <c r="K22" s="78">
        <v>0</v>
      </c>
    </row>
    <row r="23" spans="2:11">
      <c r="B23" t="s">
        <v>2661</v>
      </c>
      <c r="C23" t="s">
        <v>2663</v>
      </c>
      <c r="D23" t="s">
        <v>123</v>
      </c>
      <c r="E23" t="s">
        <v>102</v>
      </c>
      <c r="F23" t="s">
        <v>246</v>
      </c>
      <c r="G23" s="77">
        <v>554812.48</v>
      </c>
      <c r="H23" s="77">
        <v>-2.8155000000000001</v>
      </c>
      <c r="I23" s="77">
        <v>-15.6207453744</v>
      </c>
      <c r="J23" s="78">
        <v>5.8999999999999999E-3</v>
      </c>
      <c r="K23" s="78">
        <v>0</v>
      </c>
    </row>
    <row r="24" spans="2:11">
      <c r="B24" t="s">
        <v>2661</v>
      </c>
      <c r="C24" t="s">
        <v>2664</v>
      </c>
      <c r="D24" t="s">
        <v>123</v>
      </c>
      <c r="E24" t="s">
        <v>102</v>
      </c>
      <c r="F24" t="s">
        <v>246</v>
      </c>
      <c r="G24" s="77">
        <v>565244.28</v>
      </c>
      <c r="H24" s="77">
        <v>-0.91900000000000004</v>
      </c>
      <c r="I24" s="77">
        <v>-5.1945949332000003</v>
      </c>
      <c r="J24" s="78">
        <v>2E-3</v>
      </c>
      <c r="K24" s="78">
        <v>0</v>
      </c>
    </row>
    <row r="25" spans="2:11">
      <c r="B25" t="s">
        <v>2665</v>
      </c>
      <c r="C25" t="s">
        <v>2666</v>
      </c>
      <c r="D25" t="s">
        <v>123</v>
      </c>
      <c r="E25" t="s">
        <v>102</v>
      </c>
      <c r="F25" t="s">
        <v>246</v>
      </c>
      <c r="G25" s="77">
        <v>721777.32</v>
      </c>
      <c r="H25" s="77">
        <v>-0.54630000000000001</v>
      </c>
      <c r="I25" s="77">
        <v>-3.9430694991599999</v>
      </c>
      <c r="J25" s="78">
        <v>1.5E-3</v>
      </c>
      <c r="K25" s="78">
        <v>0</v>
      </c>
    </row>
    <row r="26" spans="2:11">
      <c r="B26" t="s">
        <v>2665</v>
      </c>
      <c r="C26" t="s">
        <v>2667</v>
      </c>
      <c r="D26" t="s">
        <v>123</v>
      </c>
      <c r="E26" t="s">
        <v>102</v>
      </c>
      <c r="F26" t="s">
        <v>246</v>
      </c>
      <c r="G26" s="77">
        <v>423796.17</v>
      </c>
      <c r="H26" s="77">
        <v>-1.0871</v>
      </c>
      <c r="I26" s="77">
        <v>-4.6070881640700003</v>
      </c>
      <c r="J26" s="78">
        <v>1.6999999999999999E-3</v>
      </c>
      <c r="K26" s="78">
        <v>0</v>
      </c>
    </row>
    <row r="27" spans="2:11">
      <c r="B27" t="s">
        <v>2668</v>
      </c>
      <c r="C27" t="s">
        <v>2669</v>
      </c>
      <c r="D27" t="s">
        <v>123</v>
      </c>
      <c r="E27" t="s">
        <v>102</v>
      </c>
      <c r="F27" t="s">
        <v>246</v>
      </c>
      <c r="G27" s="77">
        <v>902643.74</v>
      </c>
      <c r="H27" s="77">
        <v>-0.38</v>
      </c>
      <c r="I27" s="77">
        <v>-3.4300462120000001</v>
      </c>
      <c r="J27" s="78">
        <v>1.2999999999999999E-3</v>
      </c>
      <c r="K27" s="78">
        <v>0</v>
      </c>
    </row>
    <row r="28" spans="2:11">
      <c r="B28" t="s">
        <v>2670</v>
      </c>
      <c r="C28" t="s">
        <v>2671</v>
      </c>
      <c r="D28" t="s">
        <v>123</v>
      </c>
      <c r="E28" t="s">
        <v>102</v>
      </c>
      <c r="F28" t="s">
        <v>246</v>
      </c>
      <c r="G28" s="77">
        <v>773415.33</v>
      </c>
      <c r="H28" s="77">
        <v>-1.7999999999999999E-2</v>
      </c>
      <c r="I28" s="77">
        <v>-0.1392147594</v>
      </c>
      <c r="J28" s="78">
        <v>1E-4</v>
      </c>
      <c r="K28" s="78">
        <v>0</v>
      </c>
    </row>
    <row r="29" spans="2:11">
      <c r="B29" t="s">
        <v>2672</v>
      </c>
      <c r="C29" t="s">
        <v>2673</v>
      </c>
      <c r="D29" t="s">
        <v>123</v>
      </c>
      <c r="E29" t="s">
        <v>102</v>
      </c>
      <c r="F29" t="s">
        <v>246</v>
      </c>
      <c r="G29" s="77">
        <v>636614.98</v>
      </c>
      <c r="H29" s="77">
        <v>0.254</v>
      </c>
      <c r="I29" s="77">
        <v>1.6170020491999999</v>
      </c>
      <c r="J29" s="78">
        <v>-5.9999999999999995E-4</v>
      </c>
      <c r="K29" s="78">
        <v>0</v>
      </c>
    </row>
    <row r="30" spans="2:11">
      <c r="B30" t="s">
        <v>2674</v>
      </c>
      <c r="C30" t="s">
        <v>2675</v>
      </c>
      <c r="D30" t="s">
        <v>123</v>
      </c>
      <c r="E30" t="s">
        <v>102</v>
      </c>
      <c r="F30" t="s">
        <v>246</v>
      </c>
      <c r="G30" s="77">
        <v>716121.29</v>
      </c>
      <c r="H30" s="77">
        <v>-1.3583000000000001</v>
      </c>
      <c r="I30" s="77">
        <v>-9.7270754820699992</v>
      </c>
      <c r="J30" s="78">
        <v>3.7000000000000002E-3</v>
      </c>
      <c r="K30" s="78">
        <v>0</v>
      </c>
    </row>
    <row r="31" spans="2:11">
      <c r="B31" t="s">
        <v>2676</v>
      </c>
      <c r="C31" t="s">
        <v>2677</v>
      </c>
      <c r="D31" t="s">
        <v>123</v>
      </c>
      <c r="E31" t="s">
        <v>102</v>
      </c>
      <c r="F31" t="s">
        <v>246</v>
      </c>
      <c r="G31" s="77">
        <v>269677.21999999997</v>
      </c>
      <c r="H31" s="77">
        <v>-0.93240000000000001</v>
      </c>
      <c r="I31" s="77">
        <v>-2.5144703992799999</v>
      </c>
      <c r="J31" s="78">
        <v>8.9999999999999998E-4</v>
      </c>
      <c r="K31" s="78">
        <v>0</v>
      </c>
    </row>
    <row r="32" spans="2:11">
      <c r="B32" t="s">
        <v>2676</v>
      </c>
      <c r="C32" t="s">
        <v>2678</v>
      </c>
      <c r="D32" t="s">
        <v>123</v>
      </c>
      <c r="E32" t="s">
        <v>102</v>
      </c>
      <c r="F32" t="s">
        <v>246</v>
      </c>
      <c r="G32" s="77">
        <v>2296938.8199999998</v>
      </c>
      <c r="H32" s="77">
        <v>-1.155</v>
      </c>
      <c r="I32" s="77">
        <v>-26.529643370999999</v>
      </c>
      <c r="J32" s="78">
        <v>0.01</v>
      </c>
      <c r="K32" s="78">
        <v>0</v>
      </c>
    </row>
    <row r="33" spans="2:11">
      <c r="B33" t="s">
        <v>2679</v>
      </c>
      <c r="C33" t="s">
        <v>2680</v>
      </c>
      <c r="D33" t="s">
        <v>123</v>
      </c>
      <c r="E33" t="s">
        <v>102</v>
      </c>
      <c r="F33" t="s">
        <v>246</v>
      </c>
      <c r="G33" s="77">
        <v>1241282.8799999999</v>
      </c>
      <c r="H33" s="77">
        <v>-2.1709000000000001</v>
      </c>
      <c r="I33" s="77">
        <v>-26.947010041919999</v>
      </c>
      <c r="J33" s="78">
        <v>1.01E-2</v>
      </c>
      <c r="K33" s="78">
        <v>0</v>
      </c>
    </row>
    <row r="34" spans="2:11">
      <c r="B34" t="s">
        <v>2681</v>
      </c>
      <c r="C34" t="s">
        <v>2682</v>
      </c>
      <c r="D34" t="s">
        <v>123</v>
      </c>
      <c r="E34" t="s">
        <v>102</v>
      </c>
      <c r="F34" t="s">
        <v>246</v>
      </c>
      <c r="G34" s="77">
        <v>784885.24</v>
      </c>
      <c r="H34" s="77">
        <v>-6.25E-2</v>
      </c>
      <c r="I34" s="77">
        <v>-0.49055327500000001</v>
      </c>
      <c r="J34" s="78">
        <v>2.0000000000000001E-4</v>
      </c>
      <c r="K34" s="78">
        <v>0</v>
      </c>
    </row>
    <row r="35" spans="2:11">
      <c r="B35" t="s">
        <v>2681</v>
      </c>
      <c r="C35" t="s">
        <v>2683</v>
      </c>
      <c r="D35" t="s">
        <v>123</v>
      </c>
      <c r="E35" t="s">
        <v>102</v>
      </c>
      <c r="F35" t="s">
        <v>246</v>
      </c>
      <c r="G35" s="77">
        <v>1160899.8999999999</v>
      </c>
      <c r="H35" s="77">
        <v>-5.0900000000000001E-2</v>
      </c>
      <c r="I35" s="77">
        <v>-0.59089804909999999</v>
      </c>
      <c r="J35" s="78">
        <v>2.0000000000000001E-4</v>
      </c>
      <c r="K35" s="78">
        <v>0</v>
      </c>
    </row>
    <row r="36" spans="2:11">
      <c r="B36" t="s">
        <v>2684</v>
      </c>
      <c r="C36" t="s">
        <v>2685</v>
      </c>
      <c r="D36" t="s">
        <v>123</v>
      </c>
      <c r="E36" t="s">
        <v>102</v>
      </c>
      <c r="F36" t="s">
        <v>246</v>
      </c>
      <c r="G36" s="77">
        <v>802644.87</v>
      </c>
      <c r="H36" s="77">
        <v>-1.5734999999999999</v>
      </c>
      <c r="I36" s="77">
        <v>-12.629617029449999</v>
      </c>
      <c r="J36" s="78">
        <v>4.7999999999999996E-3</v>
      </c>
      <c r="K36" s="78">
        <v>0</v>
      </c>
    </row>
    <row r="37" spans="2:11">
      <c r="B37" t="s">
        <v>2686</v>
      </c>
      <c r="C37" t="s">
        <v>2687</v>
      </c>
      <c r="D37" t="s">
        <v>123</v>
      </c>
      <c r="E37" t="s">
        <v>102</v>
      </c>
      <c r="F37" t="s">
        <v>246</v>
      </c>
      <c r="G37" s="77">
        <v>724141.04</v>
      </c>
      <c r="H37" s="77">
        <v>-0.1079</v>
      </c>
      <c r="I37" s="77">
        <v>-0.78134818216000002</v>
      </c>
      <c r="J37" s="78">
        <v>2.9999999999999997E-4</v>
      </c>
      <c r="K37" s="78">
        <v>0</v>
      </c>
    </row>
    <row r="38" spans="2:11">
      <c r="B38" t="s">
        <v>2688</v>
      </c>
      <c r="C38" t="s">
        <v>2689</v>
      </c>
      <c r="D38" t="s">
        <v>123</v>
      </c>
      <c r="E38" t="s">
        <v>102</v>
      </c>
      <c r="F38" t="s">
        <v>246</v>
      </c>
      <c r="G38" s="77">
        <v>720072.68</v>
      </c>
      <c r="H38" s="77">
        <v>0.84750000000000003</v>
      </c>
      <c r="I38" s="77">
        <v>6.1026159629999999</v>
      </c>
      <c r="J38" s="78">
        <v>-2.3E-3</v>
      </c>
      <c r="K38" s="78">
        <v>0</v>
      </c>
    </row>
    <row r="39" spans="2:11">
      <c r="B39" t="s">
        <v>2688</v>
      </c>
      <c r="C39" t="s">
        <v>2690</v>
      </c>
      <c r="D39" t="s">
        <v>123</v>
      </c>
      <c r="E39" t="s">
        <v>102</v>
      </c>
      <c r="F39" t="s">
        <v>246</v>
      </c>
      <c r="G39" s="77">
        <v>360327.03</v>
      </c>
      <c r="H39" s="77">
        <v>0.92749999999999999</v>
      </c>
      <c r="I39" s="77">
        <v>3.3420332032500002</v>
      </c>
      <c r="J39" s="78">
        <v>-1.2999999999999999E-3</v>
      </c>
      <c r="K39" s="78">
        <v>0</v>
      </c>
    </row>
    <row r="40" spans="2:11">
      <c r="B40" t="s">
        <v>2691</v>
      </c>
      <c r="C40" t="s">
        <v>2692</v>
      </c>
      <c r="D40" t="s">
        <v>123</v>
      </c>
      <c r="E40" t="s">
        <v>102</v>
      </c>
      <c r="F40" t="s">
        <v>246</v>
      </c>
      <c r="G40" s="77">
        <v>2144185.15</v>
      </c>
      <c r="H40" s="77">
        <v>-1.3891</v>
      </c>
      <c r="I40" s="77">
        <v>-29.784875918649998</v>
      </c>
      <c r="J40" s="78">
        <v>1.12E-2</v>
      </c>
      <c r="K40" s="78">
        <v>0</v>
      </c>
    </row>
    <row r="41" spans="2:11">
      <c r="B41" t="s">
        <v>2691</v>
      </c>
      <c r="C41" t="s">
        <v>2693</v>
      </c>
      <c r="D41" t="s">
        <v>123</v>
      </c>
      <c r="E41" t="s">
        <v>102</v>
      </c>
      <c r="F41" t="s">
        <v>246</v>
      </c>
      <c r="G41" s="77">
        <v>822520.13</v>
      </c>
      <c r="H41" s="77">
        <v>-1.3173999999999999</v>
      </c>
      <c r="I41" s="77">
        <v>-10.835880192619999</v>
      </c>
      <c r="J41" s="78">
        <v>4.1000000000000003E-3</v>
      </c>
      <c r="K41" s="78">
        <v>0</v>
      </c>
    </row>
    <row r="42" spans="2:11">
      <c r="B42" t="s">
        <v>2694</v>
      </c>
      <c r="C42" t="s">
        <v>2695</v>
      </c>
      <c r="D42" t="s">
        <v>123</v>
      </c>
      <c r="E42" t="s">
        <v>102</v>
      </c>
      <c r="F42" t="s">
        <v>246</v>
      </c>
      <c r="G42" s="77">
        <v>711621.75</v>
      </c>
      <c r="H42" s="77">
        <v>-0.34810000000000002</v>
      </c>
      <c r="I42" s="77">
        <v>-2.4771553117499998</v>
      </c>
      <c r="J42" s="78">
        <v>8.9999999999999998E-4</v>
      </c>
      <c r="K42" s="78">
        <v>0</v>
      </c>
    </row>
    <row r="43" spans="2:11">
      <c r="B43" t="s">
        <v>2694</v>
      </c>
      <c r="C43" t="s">
        <v>2696</v>
      </c>
      <c r="D43" t="s">
        <v>123</v>
      </c>
      <c r="E43" t="s">
        <v>102</v>
      </c>
      <c r="F43" t="s">
        <v>246</v>
      </c>
      <c r="G43" s="77">
        <v>1151684.3899999999</v>
      </c>
      <c r="H43" s="77">
        <v>0.79220000000000002</v>
      </c>
      <c r="I43" s="77">
        <v>9.1236437375800001</v>
      </c>
      <c r="J43" s="78">
        <v>-3.3999999999999998E-3</v>
      </c>
      <c r="K43" s="78">
        <v>0</v>
      </c>
    </row>
    <row r="44" spans="2:11">
      <c r="B44" t="s">
        <v>2697</v>
      </c>
      <c r="C44" t="s">
        <v>2698</v>
      </c>
      <c r="D44" t="s">
        <v>123</v>
      </c>
      <c r="E44" t="s">
        <v>102</v>
      </c>
      <c r="F44" t="s">
        <v>246</v>
      </c>
      <c r="G44" s="77">
        <v>807232.79</v>
      </c>
      <c r="H44" s="77">
        <v>6.4999862273561887E-2</v>
      </c>
      <c r="I44" s="77">
        <v>0.52470020172703102</v>
      </c>
      <c r="J44" s="78">
        <v>-2.0000000000000001E-4</v>
      </c>
      <c r="K44" s="78">
        <v>0</v>
      </c>
    </row>
    <row r="45" spans="2:11">
      <c r="B45" t="s">
        <v>2699</v>
      </c>
      <c r="C45" t="s">
        <v>2700</v>
      </c>
      <c r="D45" t="s">
        <v>123</v>
      </c>
      <c r="E45" t="s">
        <v>102</v>
      </c>
      <c r="F45" t="s">
        <v>246</v>
      </c>
      <c r="G45" s="77">
        <v>790588.87</v>
      </c>
      <c r="H45" s="77">
        <v>-0.94420000000000004</v>
      </c>
      <c r="I45" s="77">
        <v>-7.4647401105400002</v>
      </c>
      <c r="J45" s="78">
        <v>2.8E-3</v>
      </c>
      <c r="K45" s="78">
        <v>0</v>
      </c>
    </row>
    <row r="46" spans="2:11">
      <c r="B46" t="s">
        <v>2701</v>
      </c>
      <c r="C46" t="s">
        <v>2702</v>
      </c>
      <c r="D46" t="s">
        <v>123</v>
      </c>
      <c r="E46" t="s">
        <v>102</v>
      </c>
      <c r="F46" t="s">
        <v>246</v>
      </c>
      <c r="G46" s="77">
        <v>706077.78</v>
      </c>
      <c r="H46" s="77">
        <v>-1.1086</v>
      </c>
      <c r="I46" s="77">
        <v>-7.82757826908</v>
      </c>
      <c r="J46" s="78">
        <v>2.8999999999999998E-3</v>
      </c>
      <c r="K46" s="78">
        <v>0</v>
      </c>
    </row>
    <row r="47" spans="2:11">
      <c r="B47" t="s">
        <v>2703</v>
      </c>
      <c r="C47" t="s">
        <v>2704</v>
      </c>
      <c r="D47" t="s">
        <v>123</v>
      </c>
      <c r="E47" t="s">
        <v>102</v>
      </c>
      <c r="F47" t="s">
        <v>246</v>
      </c>
      <c r="G47" s="77">
        <v>625845.92000000004</v>
      </c>
      <c r="H47" s="77">
        <v>-2.5472000000000001</v>
      </c>
      <c r="I47" s="77">
        <v>-15.94154727424</v>
      </c>
      <c r="J47" s="78">
        <v>6.0000000000000001E-3</v>
      </c>
      <c r="K47" s="78">
        <v>0</v>
      </c>
    </row>
    <row r="48" spans="2:11">
      <c r="B48" t="s">
        <v>2703</v>
      </c>
      <c r="C48" t="s">
        <v>2705</v>
      </c>
      <c r="D48" t="s">
        <v>123</v>
      </c>
      <c r="E48" t="s">
        <v>102</v>
      </c>
      <c r="F48" t="s">
        <v>246</v>
      </c>
      <c r="G48" s="77">
        <v>625509.54</v>
      </c>
      <c r="H48" s="77">
        <v>-2.6023000000000001</v>
      </c>
      <c r="I48" s="77">
        <v>-16.27763475942</v>
      </c>
      <c r="J48" s="78">
        <v>6.1000000000000004E-3</v>
      </c>
      <c r="K48" s="78">
        <v>0</v>
      </c>
    </row>
    <row r="49" spans="2:11">
      <c r="B49" t="s">
        <v>2706</v>
      </c>
      <c r="C49" t="s">
        <v>2707</v>
      </c>
      <c r="D49" t="s">
        <v>123</v>
      </c>
      <c r="E49" t="s">
        <v>102</v>
      </c>
      <c r="F49" t="s">
        <v>246</v>
      </c>
      <c r="G49" s="77">
        <v>450556.83</v>
      </c>
      <c r="H49" s="77">
        <v>-0.67459999999999998</v>
      </c>
      <c r="I49" s="77">
        <v>-3.0394563751799999</v>
      </c>
      <c r="J49" s="78">
        <v>1.1000000000000001E-3</v>
      </c>
      <c r="K49" s="78">
        <v>0</v>
      </c>
    </row>
    <row r="50" spans="2:11">
      <c r="B50" t="s">
        <v>2706</v>
      </c>
      <c r="C50" t="s">
        <v>2708</v>
      </c>
      <c r="D50" t="s">
        <v>123</v>
      </c>
      <c r="E50" t="s">
        <v>102</v>
      </c>
      <c r="F50" t="s">
        <v>246</v>
      </c>
      <c r="G50" s="77">
        <v>850831.51</v>
      </c>
      <c r="H50" s="77">
        <v>-0.70699999999999996</v>
      </c>
      <c r="I50" s="77">
        <v>-6.0153787757000003</v>
      </c>
      <c r="J50" s="78">
        <v>2.3E-3</v>
      </c>
      <c r="K50" s="78">
        <v>0</v>
      </c>
    </row>
    <row r="51" spans="2:11">
      <c r="B51" t="s">
        <v>2706</v>
      </c>
      <c r="C51" t="s">
        <v>2709</v>
      </c>
      <c r="D51" t="s">
        <v>123</v>
      </c>
      <c r="E51" t="s">
        <v>102</v>
      </c>
      <c r="F51" t="s">
        <v>246</v>
      </c>
      <c r="G51" s="77">
        <v>801004.99</v>
      </c>
      <c r="H51" s="77">
        <v>-0.70410018432424748</v>
      </c>
      <c r="I51" s="77">
        <v>-5.6398776110364199</v>
      </c>
      <c r="J51" s="78">
        <v>2.0999999999999999E-3</v>
      </c>
      <c r="K51" s="78">
        <v>0</v>
      </c>
    </row>
    <row r="52" spans="2:11">
      <c r="B52" t="s">
        <v>2710</v>
      </c>
      <c r="C52" t="s">
        <v>2711</v>
      </c>
      <c r="D52" t="s">
        <v>123</v>
      </c>
      <c r="E52" t="s">
        <v>106</v>
      </c>
      <c r="F52" t="s">
        <v>246</v>
      </c>
      <c r="G52" s="77">
        <v>645420.88</v>
      </c>
      <c r="H52" s="77">
        <v>-1.2423001279818404</v>
      </c>
      <c r="I52" s="77">
        <v>-8.0180644182615204</v>
      </c>
      <c r="J52" s="78">
        <v>3.0000000000000001E-3</v>
      </c>
      <c r="K52" s="78">
        <v>0</v>
      </c>
    </row>
    <row r="53" spans="2:11">
      <c r="B53" t="s">
        <v>2710</v>
      </c>
      <c r="C53" t="s">
        <v>2712</v>
      </c>
      <c r="D53" t="s">
        <v>123</v>
      </c>
      <c r="E53" t="s">
        <v>106</v>
      </c>
      <c r="F53" t="s">
        <v>246</v>
      </c>
      <c r="G53" s="77">
        <v>807607.09</v>
      </c>
      <c r="H53" s="77">
        <v>-1.0825000814785095</v>
      </c>
      <c r="I53" s="77">
        <v>-8.7423474072762204</v>
      </c>
      <c r="J53" s="78">
        <v>3.3E-3</v>
      </c>
      <c r="K53" s="78">
        <v>0</v>
      </c>
    </row>
    <row r="54" spans="2:11">
      <c r="B54" t="s">
        <v>2710</v>
      </c>
      <c r="C54" t="s">
        <v>2713</v>
      </c>
      <c r="D54" t="s">
        <v>123</v>
      </c>
      <c r="E54" t="s">
        <v>106</v>
      </c>
      <c r="F54" t="s">
        <v>246</v>
      </c>
      <c r="G54" s="77">
        <v>945222.27</v>
      </c>
      <c r="H54" s="77">
        <v>3.9731000367611946</v>
      </c>
      <c r="I54" s="77">
        <v>37.554626356844999</v>
      </c>
      <c r="J54" s="78">
        <v>-1.41E-2</v>
      </c>
      <c r="K54" s="78">
        <v>0</v>
      </c>
    </row>
    <row r="55" spans="2:11">
      <c r="B55" t="s">
        <v>2710</v>
      </c>
      <c r="C55" t="s">
        <v>2714</v>
      </c>
      <c r="D55" t="s">
        <v>123</v>
      </c>
      <c r="E55" t="s">
        <v>106</v>
      </c>
      <c r="F55" t="s">
        <v>246</v>
      </c>
      <c r="G55" s="77">
        <v>130654.36</v>
      </c>
      <c r="H55" s="77">
        <v>2.8143996897454016</v>
      </c>
      <c r="I55" s="77">
        <v>3.6771359024788399</v>
      </c>
      <c r="J55" s="78">
        <v>-1.4E-3</v>
      </c>
      <c r="K55" s="78">
        <v>0</v>
      </c>
    </row>
    <row r="56" spans="2:11">
      <c r="B56" t="s">
        <v>2710</v>
      </c>
      <c r="C56" t="s">
        <v>2715</v>
      </c>
      <c r="D56" t="s">
        <v>123</v>
      </c>
      <c r="E56" t="s">
        <v>106</v>
      </c>
      <c r="F56" t="s">
        <v>246</v>
      </c>
      <c r="G56" s="77">
        <v>997638.18</v>
      </c>
      <c r="H56" s="77">
        <v>-8.4099999999999994E-2</v>
      </c>
      <c r="I56" s="77">
        <v>-0.83901370937999997</v>
      </c>
      <c r="J56" s="78">
        <v>2.9999999999999997E-4</v>
      </c>
      <c r="K56" s="78">
        <v>0</v>
      </c>
    </row>
    <row r="57" spans="2:11">
      <c r="B57" t="s">
        <v>2710</v>
      </c>
      <c r="C57" t="s">
        <v>2716</v>
      </c>
      <c r="D57" t="s">
        <v>123</v>
      </c>
      <c r="E57" t="s">
        <v>106</v>
      </c>
      <c r="F57" t="s">
        <v>246</v>
      </c>
      <c r="G57" s="77">
        <v>814492.47</v>
      </c>
      <c r="H57" s="77">
        <v>-0.3</v>
      </c>
      <c r="I57" s="77">
        <v>-2.4434774099999998</v>
      </c>
      <c r="J57" s="78">
        <v>8.9999999999999998E-4</v>
      </c>
      <c r="K57" s="78">
        <v>0</v>
      </c>
    </row>
    <row r="58" spans="2:11">
      <c r="B58" t="s">
        <v>2710</v>
      </c>
      <c r="C58" t="s">
        <v>2717</v>
      </c>
      <c r="D58" t="s">
        <v>123</v>
      </c>
      <c r="E58" t="s">
        <v>106</v>
      </c>
      <c r="F58" t="s">
        <v>246</v>
      </c>
      <c r="G58" s="77">
        <v>900586.04</v>
      </c>
      <c r="H58" s="77">
        <v>-0.7693999060324952</v>
      </c>
      <c r="I58" s="77">
        <v>-6.92910814550177</v>
      </c>
      <c r="J58" s="78">
        <v>2.5999999999999999E-3</v>
      </c>
      <c r="K58" s="78">
        <v>0</v>
      </c>
    </row>
    <row r="59" spans="2:11">
      <c r="B59" t="s">
        <v>2710</v>
      </c>
      <c r="C59" t="s">
        <v>2718</v>
      </c>
      <c r="D59" t="s">
        <v>123</v>
      </c>
      <c r="E59" t="s">
        <v>106</v>
      </c>
      <c r="F59" t="s">
        <v>246</v>
      </c>
      <c r="G59" s="77">
        <v>455041.56</v>
      </c>
      <c r="H59" s="77">
        <v>0.26669999999999999</v>
      </c>
      <c r="I59" s="77">
        <v>1.21359584052</v>
      </c>
      <c r="J59" s="78">
        <v>-5.0000000000000001E-4</v>
      </c>
      <c r="K59" s="78">
        <v>0</v>
      </c>
    </row>
    <row r="60" spans="2:11">
      <c r="B60" t="s">
        <v>2710</v>
      </c>
      <c r="C60" t="s">
        <v>2719</v>
      </c>
      <c r="D60" t="s">
        <v>123</v>
      </c>
      <c r="E60" t="s">
        <v>106</v>
      </c>
      <c r="F60" t="s">
        <v>246</v>
      </c>
      <c r="G60" s="77">
        <v>999901.65</v>
      </c>
      <c r="H60" s="77">
        <v>0.1454</v>
      </c>
      <c r="I60" s="77">
        <v>1.4538569991000001</v>
      </c>
      <c r="J60" s="78">
        <v>-5.0000000000000001E-4</v>
      </c>
      <c r="K60" s="78">
        <v>0</v>
      </c>
    </row>
    <row r="61" spans="2:11">
      <c r="B61" t="s">
        <v>2710</v>
      </c>
      <c r="C61" t="s">
        <v>2720</v>
      </c>
      <c r="D61" t="s">
        <v>123</v>
      </c>
      <c r="E61" t="s">
        <v>106</v>
      </c>
      <c r="F61" t="s">
        <v>246</v>
      </c>
      <c r="G61" s="77">
        <v>545321.76</v>
      </c>
      <c r="H61" s="77">
        <v>0.13270000000000001</v>
      </c>
      <c r="I61" s="77">
        <v>0.72364197551999998</v>
      </c>
      <c r="J61" s="78">
        <v>-2.9999999999999997E-4</v>
      </c>
      <c r="K61" s="78">
        <v>0</v>
      </c>
    </row>
    <row r="62" spans="2:11">
      <c r="B62" t="s">
        <v>2710</v>
      </c>
      <c r="C62" t="s">
        <v>2721</v>
      </c>
      <c r="D62" t="s">
        <v>123</v>
      </c>
      <c r="E62" t="s">
        <v>106</v>
      </c>
      <c r="F62" t="s">
        <v>246</v>
      </c>
      <c r="G62" s="77">
        <v>364233.74</v>
      </c>
      <c r="H62" s="77">
        <v>0.31380000000000002</v>
      </c>
      <c r="I62" s="77">
        <v>1.1429654761200001</v>
      </c>
      <c r="J62" s="78">
        <v>-4.0000000000000002E-4</v>
      </c>
      <c r="K62" s="78">
        <v>0</v>
      </c>
    </row>
    <row r="63" spans="2:11">
      <c r="B63" t="s">
        <v>2710</v>
      </c>
      <c r="C63" t="s">
        <v>2722</v>
      </c>
      <c r="D63" t="s">
        <v>123</v>
      </c>
      <c r="E63" t="s">
        <v>106</v>
      </c>
      <c r="F63" t="s">
        <v>246</v>
      </c>
      <c r="G63" s="77">
        <v>727897.65</v>
      </c>
      <c r="H63" s="77">
        <v>0.23519999999999999</v>
      </c>
      <c r="I63" s="77">
        <v>1.7120152728</v>
      </c>
      <c r="J63" s="78">
        <v>-5.9999999999999995E-4</v>
      </c>
      <c r="K63" s="78">
        <v>0</v>
      </c>
    </row>
    <row r="64" spans="2:11">
      <c r="B64" t="s">
        <v>2710</v>
      </c>
      <c r="C64" t="s">
        <v>2723</v>
      </c>
      <c r="D64" t="s">
        <v>123</v>
      </c>
      <c r="E64" t="s">
        <v>106</v>
      </c>
      <c r="F64" t="s">
        <v>246</v>
      </c>
      <c r="G64" s="77">
        <v>725998.24</v>
      </c>
      <c r="H64" s="77">
        <v>-2.81E-2</v>
      </c>
      <c r="I64" s="77">
        <v>-0.20400550544000001</v>
      </c>
      <c r="J64" s="78">
        <v>1E-4</v>
      </c>
      <c r="K64" s="78">
        <v>0</v>
      </c>
    </row>
    <row r="65" spans="2:11">
      <c r="B65" t="s">
        <v>2710</v>
      </c>
      <c r="C65" t="s">
        <v>2724</v>
      </c>
      <c r="D65" t="s">
        <v>123</v>
      </c>
      <c r="E65" t="s">
        <v>106</v>
      </c>
      <c r="F65" t="s">
        <v>246</v>
      </c>
      <c r="G65" s="77">
        <v>813803.93</v>
      </c>
      <c r="H65" s="77">
        <v>-0.39100000000000001</v>
      </c>
      <c r="I65" s="77">
        <v>-3.1819733662999998</v>
      </c>
      <c r="J65" s="78">
        <v>1.1999999999999999E-3</v>
      </c>
      <c r="K65" s="78">
        <v>0</v>
      </c>
    </row>
    <row r="66" spans="2:11">
      <c r="B66" t="s">
        <v>2710</v>
      </c>
      <c r="C66" t="s">
        <v>2725</v>
      </c>
      <c r="D66" t="s">
        <v>123</v>
      </c>
      <c r="E66" t="s">
        <v>106</v>
      </c>
      <c r="F66" t="s">
        <v>246</v>
      </c>
      <c r="G66" s="77">
        <v>538230.61</v>
      </c>
      <c r="H66" s="77">
        <v>-1.1622999001760603</v>
      </c>
      <c r="I66" s="77">
        <v>-6.2558538427470003</v>
      </c>
      <c r="J66" s="78">
        <v>2.3999999999999998E-3</v>
      </c>
      <c r="K66" s="78">
        <v>0</v>
      </c>
    </row>
    <row r="67" spans="2:11">
      <c r="B67" t="s">
        <v>2710</v>
      </c>
      <c r="C67" t="s">
        <v>2726</v>
      </c>
      <c r="D67" t="s">
        <v>123</v>
      </c>
      <c r="E67" t="s">
        <v>106</v>
      </c>
      <c r="F67" t="s">
        <v>246</v>
      </c>
      <c r="G67" s="77">
        <v>540509.91</v>
      </c>
      <c r="H67" s="77">
        <v>-0.76700005695017326</v>
      </c>
      <c r="I67" s="77">
        <v>-4.1457113175213296</v>
      </c>
      <c r="J67" s="78">
        <v>1.6000000000000001E-3</v>
      </c>
      <c r="K67" s="78">
        <v>0</v>
      </c>
    </row>
    <row r="68" spans="2:11">
      <c r="B68" t="s">
        <v>2710</v>
      </c>
      <c r="C68" t="s">
        <v>2727</v>
      </c>
      <c r="D68" t="s">
        <v>123</v>
      </c>
      <c r="E68" t="s">
        <v>106</v>
      </c>
      <c r="F68" t="s">
        <v>246</v>
      </c>
      <c r="G68" s="77">
        <v>989135.67</v>
      </c>
      <c r="H68" s="77">
        <v>-0.92629998097930188</v>
      </c>
      <c r="I68" s="77">
        <v>-9.1623635230694909</v>
      </c>
      <c r="J68" s="78">
        <v>3.3999999999999998E-3</v>
      </c>
      <c r="K68" s="78">
        <v>0</v>
      </c>
    </row>
    <row r="69" spans="2:11">
      <c r="B69" t="s">
        <v>2710</v>
      </c>
      <c r="C69" t="s">
        <v>2728</v>
      </c>
      <c r="D69" t="s">
        <v>123</v>
      </c>
      <c r="E69" t="s">
        <v>106</v>
      </c>
      <c r="F69" t="s">
        <v>246</v>
      </c>
      <c r="G69" s="77">
        <v>968444.72</v>
      </c>
      <c r="H69" s="77">
        <v>-1.1905999260519795</v>
      </c>
      <c r="I69" s="77">
        <v>-11.5303021201743</v>
      </c>
      <c r="J69" s="78">
        <v>4.3E-3</v>
      </c>
      <c r="K69" s="78">
        <v>0</v>
      </c>
    </row>
    <row r="70" spans="2:11">
      <c r="B70" t="s">
        <v>2710</v>
      </c>
      <c r="C70" t="s">
        <v>2729</v>
      </c>
      <c r="D70" t="s">
        <v>123</v>
      </c>
      <c r="E70" t="s">
        <v>106</v>
      </c>
      <c r="F70" t="s">
        <v>246</v>
      </c>
      <c r="G70" s="77">
        <v>430084.31</v>
      </c>
      <c r="H70" s="77">
        <v>-1.2827001278020094</v>
      </c>
      <c r="I70" s="77">
        <v>-5.5166919940263899</v>
      </c>
      <c r="J70" s="78">
        <v>2.0999999999999999E-3</v>
      </c>
      <c r="K70" s="78">
        <v>0</v>
      </c>
    </row>
    <row r="71" spans="2:11">
      <c r="B71" t="s">
        <v>2710</v>
      </c>
      <c r="C71" t="s">
        <v>2730</v>
      </c>
      <c r="D71" t="s">
        <v>123</v>
      </c>
      <c r="E71" t="s">
        <v>106</v>
      </c>
      <c r="F71" t="s">
        <v>246</v>
      </c>
      <c r="G71" s="77">
        <v>805921.36</v>
      </c>
      <c r="H71" s="77">
        <v>-1.3438000596655362</v>
      </c>
      <c r="I71" s="77">
        <v>-10.829971716537299</v>
      </c>
      <c r="J71" s="78">
        <v>4.1000000000000003E-3</v>
      </c>
      <c r="K71" s="78">
        <v>0</v>
      </c>
    </row>
    <row r="72" spans="2:11">
      <c r="B72" t="s">
        <v>2710</v>
      </c>
      <c r="C72" t="s">
        <v>2731</v>
      </c>
      <c r="D72" t="s">
        <v>123</v>
      </c>
      <c r="E72" t="s">
        <v>106</v>
      </c>
      <c r="F72" t="s">
        <v>246</v>
      </c>
      <c r="G72" s="77">
        <v>268719.59999999998</v>
      </c>
      <c r="H72" s="77">
        <v>-1.3140001657956881</v>
      </c>
      <c r="I72" s="77">
        <v>-3.5309759895255102</v>
      </c>
      <c r="J72" s="78">
        <v>1.2999999999999999E-3</v>
      </c>
      <c r="K72" s="78">
        <v>0</v>
      </c>
    </row>
    <row r="73" spans="2:11">
      <c r="B73" t="s">
        <v>2710</v>
      </c>
      <c r="C73" t="s">
        <v>2732</v>
      </c>
      <c r="D73" t="s">
        <v>123</v>
      </c>
      <c r="E73" t="s">
        <v>106</v>
      </c>
      <c r="F73" t="s">
        <v>246</v>
      </c>
      <c r="G73" s="77">
        <v>1254763.44</v>
      </c>
      <c r="H73" s="77">
        <v>-1.2406000025059625</v>
      </c>
      <c r="I73" s="77">
        <v>-15.566595268083899</v>
      </c>
      <c r="J73" s="78">
        <v>5.8999999999999999E-3</v>
      </c>
      <c r="K73" s="78">
        <v>0</v>
      </c>
    </row>
    <row r="74" spans="2:11">
      <c r="B74" t="s">
        <v>2710</v>
      </c>
      <c r="C74" t="s">
        <v>2733</v>
      </c>
      <c r="D74" t="s">
        <v>123</v>
      </c>
      <c r="E74" t="s">
        <v>106</v>
      </c>
      <c r="F74" t="s">
        <v>246</v>
      </c>
      <c r="G74" s="77">
        <v>705579.45</v>
      </c>
      <c r="H74" s="77">
        <v>-1.2394000021455698</v>
      </c>
      <c r="I74" s="77">
        <v>-8.7449517184386991</v>
      </c>
      <c r="J74" s="78">
        <v>3.3E-3</v>
      </c>
      <c r="K74" s="78">
        <v>0</v>
      </c>
    </row>
    <row r="75" spans="2:11">
      <c r="B75" t="s">
        <v>2710</v>
      </c>
      <c r="C75" t="s">
        <v>2734</v>
      </c>
      <c r="D75" t="s">
        <v>123</v>
      </c>
      <c r="E75" t="s">
        <v>106</v>
      </c>
      <c r="F75" t="s">
        <v>246</v>
      </c>
      <c r="G75" s="77">
        <v>707427.44</v>
      </c>
      <c r="H75" s="77">
        <v>-0.97489997570876663</v>
      </c>
      <c r="I75" s="77">
        <v>-6.8967099407171499</v>
      </c>
      <c r="J75" s="78">
        <v>2.5999999999999999E-3</v>
      </c>
      <c r="K75" s="78">
        <v>0</v>
      </c>
    </row>
    <row r="76" spans="2:11">
      <c r="B76" t="s">
        <v>2710</v>
      </c>
      <c r="C76" t="s">
        <v>2735</v>
      </c>
      <c r="D76" t="s">
        <v>123</v>
      </c>
      <c r="E76" t="s">
        <v>106</v>
      </c>
      <c r="F76" t="s">
        <v>246</v>
      </c>
      <c r="G76" s="77">
        <v>1423160.45</v>
      </c>
      <c r="H76" s="77">
        <v>-0.38129999999999997</v>
      </c>
      <c r="I76" s="77">
        <v>-5.4265107958499996</v>
      </c>
      <c r="J76" s="78">
        <v>2E-3</v>
      </c>
      <c r="K76" s="78">
        <v>0</v>
      </c>
    </row>
    <row r="77" spans="2:11">
      <c r="B77" t="s">
        <v>2710</v>
      </c>
      <c r="C77" t="s">
        <v>2736</v>
      </c>
      <c r="D77" t="s">
        <v>123</v>
      </c>
      <c r="E77" t="s">
        <v>106</v>
      </c>
      <c r="F77" t="s">
        <v>246</v>
      </c>
      <c r="G77" s="77">
        <v>1425029.2</v>
      </c>
      <c r="H77" s="77">
        <v>-0.25819999999999999</v>
      </c>
      <c r="I77" s="77">
        <v>-3.6794253943999999</v>
      </c>
      <c r="J77" s="78">
        <v>1.4E-3</v>
      </c>
      <c r="K77" s="78">
        <v>0</v>
      </c>
    </row>
    <row r="78" spans="2:11">
      <c r="B78" t="s">
        <v>2710</v>
      </c>
      <c r="C78" t="s">
        <v>2737</v>
      </c>
      <c r="D78" t="s">
        <v>123</v>
      </c>
      <c r="E78" t="s">
        <v>106</v>
      </c>
      <c r="F78" t="s">
        <v>246</v>
      </c>
      <c r="G78" s="77">
        <v>587735.78</v>
      </c>
      <c r="H78" s="77">
        <v>2.8307998581898826</v>
      </c>
      <c r="I78" s="77">
        <v>16.637623626771202</v>
      </c>
      <c r="J78" s="78">
        <v>-6.3E-3</v>
      </c>
      <c r="K78" s="78">
        <v>0</v>
      </c>
    </row>
    <row r="79" spans="2:11">
      <c r="B79" t="s">
        <v>2710</v>
      </c>
      <c r="C79" t="s">
        <v>2738</v>
      </c>
      <c r="D79" t="s">
        <v>123</v>
      </c>
      <c r="E79" t="s">
        <v>106</v>
      </c>
      <c r="F79" t="s">
        <v>246</v>
      </c>
      <c r="G79" s="77">
        <v>1136402.1299999999</v>
      </c>
      <c r="H79" s="77">
        <v>-0.59029992726374425</v>
      </c>
      <c r="I79" s="77">
        <v>-6.7081809468136404</v>
      </c>
      <c r="J79" s="78">
        <v>2.5000000000000001E-3</v>
      </c>
      <c r="K79" s="78">
        <v>0</v>
      </c>
    </row>
    <row r="80" spans="2:11">
      <c r="B80" t="s">
        <v>2710</v>
      </c>
      <c r="C80" t="s">
        <v>2739</v>
      </c>
      <c r="D80" t="s">
        <v>123</v>
      </c>
      <c r="E80" t="s">
        <v>106</v>
      </c>
      <c r="F80" t="s">
        <v>246</v>
      </c>
      <c r="G80" s="77">
        <v>1135206.1299999999</v>
      </c>
      <c r="H80" s="77">
        <v>-0.6962001089018881</v>
      </c>
      <c r="I80" s="77">
        <v>-7.9033063133209103</v>
      </c>
      <c r="J80" s="78">
        <v>3.0000000000000001E-3</v>
      </c>
      <c r="K80" s="78">
        <v>0</v>
      </c>
    </row>
    <row r="81" spans="2:11">
      <c r="B81" t="s">
        <v>2710</v>
      </c>
      <c r="C81" t="s">
        <v>2740</v>
      </c>
      <c r="D81" t="s">
        <v>123</v>
      </c>
      <c r="E81" t="s">
        <v>106</v>
      </c>
      <c r="F81" t="s">
        <v>246</v>
      </c>
      <c r="G81" s="77">
        <v>713656.62</v>
      </c>
      <c r="H81" s="77">
        <v>-0.1128</v>
      </c>
      <c r="I81" s="77">
        <v>-0.80500466735999998</v>
      </c>
      <c r="J81" s="78">
        <v>2.9999999999999997E-4</v>
      </c>
      <c r="K81" s="78">
        <v>0</v>
      </c>
    </row>
    <row r="82" spans="2:11">
      <c r="B82" t="s">
        <v>2710</v>
      </c>
      <c r="C82" t="s">
        <v>2741</v>
      </c>
      <c r="D82" t="s">
        <v>123</v>
      </c>
      <c r="E82" t="s">
        <v>106</v>
      </c>
      <c r="F82" t="s">
        <v>246</v>
      </c>
      <c r="G82" s="77">
        <v>571357.18000000005</v>
      </c>
      <c r="H82" s="77">
        <v>-3.8399999999999997E-2</v>
      </c>
      <c r="I82" s="77">
        <v>-0.21940115712</v>
      </c>
      <c r="J82" s="78">
        <v>1E-4</v>
      </c>
      <c r="K82" s="78">
        <v>0</v>
      </c>
    </row>
    <row r="83" spans="2:11">
      <c r="B83" t="s">
        <v>2710</v>
      </c>
      <c r="C83" t="s">
        <v>2742</v>
      </c>
      <c r="D83" t="s">
        <v>123</v>
      </c>
      <c r="E83" t="s">
        <v>106</v>
      </c>
      <c r="F83" t="s">
        <v>246</v>
      </c>
      <c r="G83" s="77">
        <v>571373.80000000005</v>
      </c>
      <c r="H83" s="77">
        <v>-3.3700000000000001E-2</v>
      </c>
      <c r="I83" s="77">
        <v>-0.19255297060000001</v>
      </c>
      <c r="J83" s="78">
        <v>1E-4</v>
      </c>
      <c r="K83" s="78">
        <v>0</v>
      </c>
    </row>
    <row r="84" spans="2:11">
      <c r="B84" t="s">
        <v>2710</v>
      </c>
      <c r="C84" t="s">
        <v>2743</v>
      </c>
      <c r="D84" t="s">
        <v>123</v>
      </c>
      <c r="E84" t="s">
        <v>106</v>
      </c>
      <c r="F84" t="s">
        <v>246</v>
      </c>
      <c r="G84" s="77">
        <v>716355.93</v>
      </c>
      <c r="H84" s="77">
        <v>0.2641</v>
      </c>
      <c r="I84" s="77">
        <v>1.8918960111300001</v>
      </c>
      <c r="J84" s="78">
        <v>-6.9999999999999999E-4</v>
      </c>
      <c r="K84" s="78">
        <v>0</v>
      </c>
    </row>
    <row r="85" spans="2:11">
      <c r="B85" t="s">
        <v>2710</v>
      </c>
      <c r="C85" t="s">
        <v>2744</v>
      </c>
      <c r="D85" t="s">
        <v>123</v>
      </c>
      <c r="E85" t="s">
        <v>106</v>
      </c>
      <c r="F85" t="s">
        <v>246</v>
      </c>
      <c r="G85" s="77">
        <v>640048.44999999995</v>
      </c>
      <c r="H85" s="77">
        <v>-0.4672</v>
      </c>
      <c r="I85" s="77">
        <v>-2.9903063583999998</v>
      </c>
      <c r="J85" s="78">
        <v>1.1000000000000001E-3</v>
      </c>
      <c r="K85" s="78">
        <v>0</v>
      </c>
    </row>
    <row r="86" spans="2:11">
      <c r="B86" t="s">
        <v>2710</v>
      </c>
      <c r="C86" t="s">
        <v>2745</v>
      </c>
      <c r="D86" t="s">
        <v>123</v>
      </c>
      <c r="E86" t="s">
        <v>106</v>
      </c>
      <c r="F86" t="s">
        <v>246</v>
      </c>
      <c r="G86" s="77">
        <v>427147.47</v>
      </c>
      <c r="H86" s="77">
        <v>-0.3594</v>
      </c>
      <c r="I86" s="77">
        <v>-1.53516800718</v>
      </c>
      <c r="J86" s="78">
        <v>5.9999999999999995E-4</v>
      </c>
      <c r="K86" s="78">
        <v>0</v>
      </c>
    </row>
    <row r="87" spans="2:11">
      <c r="B87" t="s">
        <v>2710</v>
      </c>
      <c r="C87" t="s">
        <v>2746</v>
      </c>
      <c r="D87" t="s">
        <v>123</v>
      </c>
      <c r="E87" t="s">
        <v>106</v>
      </c>
      <c r="F87" t="s">
        <v>246</v>
      </c>
      <c r="G87" s="77">
        <v>565593.11</v>
      </c>
      <c r="H87" s="77">
        <v>-1.0407000034873304</v>
      </c>
      <c r="I87" s="77">
        <v>-5.8861275154941</v>
      </c>
      <c r="J87" s="78">
        <v>2.2000000000000001E-3</v>
      </c>
      <c r="K87" s="78">
        <v>0</v>
      </c>
    </row>
    <row r="88" spans="2:11">
      <c r="B88" t="s">
        <v>2710</v>
      </c>
      <c r="C88" t="s">
        <v>2747</v>
      </c>
      <c r="D88" t="s">
        <v>123</v>
      </c>
      <c r="E88" t="s">
        <v>106</v>
      </c>
      <c r="F88" t="s">
        <v>246</v>
      </c>
      <c r="G88" s="77">
        <v>424929.88</v>
      </c>
      <c r="H88" s="77">
        <v>-0.88210034410431204</v>
      </c>
      <c r="I88" s="77">
        <v>-3.7483079336820402</v>
      </c>
      <c r="J88" s="78">
        <v>1.4E-3</v>
      </c>
      <c r="K88" s="78">
        <v>0</v>
      </c>
    </row>
    <row r="89" spans="2:11">
      <c r="B89" t="s">
        <v>2710</v>
      </c>
      <c r="C89" t="s">
        <v>2748</v>
      </c>
      <c r="D89" t="s">
        <v>123</v>
      </c>
      <c r="E89" t="s">
        <v>106</v>
      </c>
      <c r="F89" t="s">
        <v>246</v>
      </c>
      <c r="G89" s="77">
        <v>425154.13</v>
      </c>
      <c r="H89" s="77">
        <v>-0.81980050370172808</v>
      </c>
      <c r="I89" s="77">
        <v>-3.4854156992487</v>
      </c>
      <c r="J89" s="78">
        <v>1.2999999999999999E-3</v>
      </c>
      <c r="K89" s="78">
        <v>0</v>
      </c>
    </row>
    <row r="90" spans="2:11">
      <c r="B90" t="s">
        <v>2710</v>
      </c>
      <c r="C90" t="s">
        <v>2749</v>
      </c>
      <c r="D90" t="s">
        <v>123</v>
      </c>
      <c r="E90" t="s">
        <v>106</v>
      </c>
      <c r="F90" t="s">
        <v>246</v>
      </c>
      <c r="G90" s="77">
        <v>425291.17</v>
      </c>
      <c r="H90" s="77">
        <v>-0.79969999397626101</v>
      </c>
      <c r="I90" s="77">
        <v>-3.4010534608715699</v>
      </c>
      <c r="J90" s="78">
        <v>1.2999999999999999E-3</v>
      </c>
      <c r="K90" s="78">
        <v>0</v>
      </c>
    </row>
    <row r="91" spans="2:11">
      <c r="B91" t="s">
        <v>2710</v>
      </c>
      <c r="C91" t="s">
        <v>2750</v>
      </c>
      <c r="D91" t="s">
        <v>123</v>
      </c>
      <c r="E91" t="s">
        <v>106</v>
      </c>
      <c r="F91" t="s">
        <v>246</v>
      </c>
      <c r="G91" s="77">
        <v>990398.41</v>
      </c>
      <c r="H91" s="77">
        <v>-0.983000073317435</v>
      </c>
      <c r="I91" s="77">
        <v>-9.7356170964347104</v>
      </c>
      <c r="J91" s="78">
        <v>3.7000000000000002E-3</v>
      </c>
      <c r="K91" s="78">
        <v>0</v>
      </c>
    </row>
    <row r="92" spans="2:11">
      <c r="B92" t="s">
        <v>2710</v>
      </c>
      <c r="C92" t="s">
        <v>2751</v>
      </c>
      <c r="D92" t="s">
        <v>123</v>
      </c>
      <c r="E92" t="s">
        <v>106</v>
      </c>
      <c r="F92" t="s">
        <v>246</v>
      </c>
      <c r="G92" s="77">
        <v>566340.62</v>
      </c>
      <c r="H92" s="77">
        <v>-0.90739983398544144</v>
      </c>
      <c r="I92" s="77">
        <v>-5.1389738456721199</v>
      </c>
      <c r="J92" s="78">
        <v>1.9E-3</v>
      </c>
      <c r="K92" s="78">
        <v>0</v>
      </c>
    </row>
    <row r="93" spans="2:11">
      <c r="B93" t="s">
        <v>2710</v>
      </c>
      <c r="C93" t="s">
        <v>2752</v>
      </c>
      <c r="D93" t="s">
        <v>123</v>
      </c>
      <c r="E93" t="s">
        <v>106</v>
      </c>
      <c r="F93" t="s">
        <v>246</v>
      </c>
      <c r="G93" s="77">
        <v>527946.69999999995</v>
      </c>
      <c r="H93" s="77">
        <v>-0.91430024134212218</v>
      </c>
      <c r="I93" s="77">
        <v>-4.8270179522577701</v>
      </c>
      <c r="J93" s="78">
        <v>1.8E-3</v>
      </c>
      <c r="K93" s="78">
        <v>0</v>
      </c>
    </row>
    <row r="94" spans="2:11">
      <c r="B94" t="s">
        <v>2710</v>
      </c>
      <c r="C94" t="s">
        <v>2753</v>
      </c>
      <c r="D94" t="s">
        <v>123</v>
      </c>
      <c r="E94" t="s">
        <v>106</v>
      </c>
      <c r="F94" t="s">
        <v>246</v>
      </c>
      <c r="G94" s="77">
        <v>425091.84000000003</v>
      </c>
      <c r="H94" s="77">
        <v>-0.82869990539333105</v>
      </c>
      <c r="I94" s="77">
        <v>-3.5227356759147699</v>
      </c>
      <c r="J94" s="78">
        <v>1.2999999999999999E-3</v>
      </c>
      <c r="K94" s="78">
        <v>0</v>
      </c>
    </row>
    <row r="95" spans="2:11">
      <c r="B95" t="s">
        <v>2710</v>
      </c>
      <c r="C95" t="s">
        <v>2754</v>
      </c>
      <c r="D95" t="s">
        <v>123</v>
      </c>
      <c r="E95" t="s">
        <v>106</v>
      </c>
      <c r="F95" t="s">
        <v>246</v>
      </c>
      <c r="G95" s="77">
        <v>493731.19</v>
      </c>
      <c r="H95" s="77">
        <v>-1.2706002339060107</v>
      </c>
      <c r="I95" s="77">
        <v>-6.2733496550069301</v>
      </c>
      <c r="J95" s="78">
        <v>2.3999999999999998E-3</v>
      </c>
      <c r="K95" s="78">
        <v>0</v>
      </c>
    </row>
    <row r="96" spans="2:11">
      <c r="B96" t="s">
        <v>2710</v>
      </c>
      <c r="C96" t="s">
        <v>2755</v>
      </c>
      <c r="D96" t="s">
        <v>123</v>
      </c>
      <c r="E96" t="s">
        <v>106</v>
      </c>
      <c r="F96" t="s">
        <v>246</v>
      </c>
      <c r="G96" s="77">
        <v>494472.47</v>
      </c>
      <c r="H96" s="77">
        <v>-1.11819991026914</v>
      </c>
      <c r="I96" s="77">
        <v>-5.5291907158456004</v>
      </c>
      <c r="J96" s="78">
        <v>2.0999999999999999E-3</v>
      </c>
      <c r="K96" s="78">
        <v>0</v>
      </c>
    </row>
    <row r="97" spans="2:11">
      <c r="B97" t="s">
        <v>2710</v>
      </c>
      <c r="C97" t="s">
        <v>2756</v>
      </c>
      <c r="D97" t="s">
        <v>123</v>
      </c>
      <c r="E97" t="s">
        <v>106</v>
      </c>
      <c r="F97" t="s">
        <v>246</v>
      </c>
      <c r="G97" s="77">
        <v>563848.93999999994</v>
      </c>
      <c r="H97" s="77">
        <v>-1.3438001244207802</v>
      </c>
      <c r="I97" s="77">
        <v>-7.5770027572652499</v>
      </c>
      <c r="J97" s="78">
        <v>2.8999999999999998E-3</v>
      </c>
      <c r="K97" s="78">
        <v>0</v>
      </c>
    </row>
    <row r="98" spans="2:11">
      <c r="B98" t="s">
        <v>2710</v>
      </c>
      <c r="C98" t="s">
        <v>2757</v>
      </c>
      <c r="D98" t="s">
        <v>123</v>
      </c>
      <c r="E98" t="s">
        <v>106</v>
      </c>
      <c r="F98" t="s">
        <v>246</v>
      </c>
      <c r="G98" s="77">
        <v>493513.17</v>
      </c>
      <c r="H98" s="77">
        <v>-1.3140001606073106</v>
      </c>
      <c r="I98" s="77">
        <v>-6.4847638464182298</v>
      </c>
      <c r="J98" s="78">
        <v>2.3999999999999998E-3</v>
      </c>
      <c r="K98" s="78">
        <v>0</v>
      </c>
    </row>
    <row r="99" spans="2:11">
      <c r="B99" t="s">
        <v>2710</v>
      </c>
      <c r="C99" t="s">
        <v>2758</v>
      </c>
      <c r="D99" t="s">
        <v>123</v>
      </c>
      <c r="E99" t="s">
        <v>106</v>
      </c>
      <c r="F99" t="s">
        <v>246</v>
      </c>
      <c r="G99" s="77">
        <v>352291.39</v>
      </c>
      <c r="H99" s="77">
        <v>-1.3781000029116806</v>
      </c>
      <c r="I99" s="77">
        <v>-4.8549276558476002</v>
      </c>
      <c r="J99" s="78">
        <v>1.8E-3</v>
      </c>
      <c r="K99" s="78">
        <v>0</v>
      </c>
    </row>
    <row r="100" spans="2:11">
      <c r="B100" t="s">
        <v>2710</v>
      </c>
      <c r="C100" t="s">
        <v>2759</v>
      </c>
      <c r="D100" t="s">
        <v>123</v>
      </c>
      <c r="E100" t="s">
        <v>106</v>
      </c>
      <c r="F100" t="s">
        <v>246</v>
      </c>
      <c r="G100" s="77">
        <v>281849.71999999997</v>
      </c>
      <c r="H100" s="77">
        <v>-1.372100085379879</v>
      </c>
      <c r="I100" s="77">
        <v>-3.8672602487629502</v>
      </c>
      <c r="J100" s="78">
        <v>1.5E-3</v>
      </c>
      <c r="K100" s="78">
        <v>0</v>
      </c>
    </row>
    <row r="101" spans="2:11">
      <c r="B101" t="s">
        <v>2710</v>
      </c>
      <c r="C101" t="s">
        <v>2760</v>
      </c>
      <c r="D101" t="s">
        <v>123</v>
      </c>
      <c r="E101" t="s">
        <v>106</v>
      </c>
      <c r="F101" t="s">
        <v>246</v>
      </c>
      <c r="G101" s="77">
        <v>422961.46</v>
      </c>
      <c r="H101" s="77">
        <v>-1.2760000209882409</v>
      </c>
      <c r="I101" s="77">
        <v>-5.3969883183721699</v>
      </c>
      <c r="J101" s="78">
        <v>2E-3</v>
      </c>
      <c r="K101" s="78">
        <v>0</v>
      </c>
    </row>
    <row r="102" spans="2:11">
      <c r="B102" t="s">
        <v>2710</v>
      </c>
      <c r="C102" t="s">
        <v>2761</v>
      </c>
      <c r="D102" t="s">
        <v>123</v>
      </c>
      <c r="E102" t="s">
        <v>106</v>
      </c>
      <c r="F102" t="s">
        <v>246</v>
      </c>
      <c r="G102" s="77">
        <v>422961.46</v>
      </c>
      <c r="H102" s="77">
        <v>-1.2760000209882409</v>
      </c>
      <c r="I102" s="77">
        <v>-5.3969883183721699</v>
      </c>
      <c r="J102" s="78">
        <v>2E-3</v>
      </c>
      <c r="K102" s="78">
        <v>0</v>
      </c>
    </row>
    <row r="103" spans="2:11">
      <c r="B103" t="s">
        <v>2710</v>
      </c>
      <c r="C103" t="s">
        <v>2762</v>
      </c>
      <c r="D103" t="s">
        <v>123</v>
      </c>
      <c r="E103" t="s">
        <v>106</v>
      </c>
      <c r="F103" t="s">
        <v>246</v>
      </c>
      <c r="G103" s="77">
        <v>704333.61</v>
      </c>
      <c r="H103" s="77">
        <v>-1.3829999417904706</v>
      </c>
      <c r="I103" s="77">
        <v>-9.7409334163107193</v>
      </c>
      <c r="J103" s="78">
        <v>3.7000000000000002E-3</v>
      </c>
      <c r="K103" s="78">
        <v>0</v>
      </c>
    </row>
    <row r="104" spans="2:11">
      <c r="B104" t="s">
        <v>2710</v>
      </c>
      <c r="C104" t="s">
        <v>2763</v>
      </c>
      <c r="D104" t="s">
        <v>123</v>
      </c>
      <c r="E104" t="s">
        <v>106</v>
      </c>
      <c r="F104" t="s">
        <v>246</v>
      </c>
      <c r="G104" s="77">
        <v>281625.46999999997</v>
      </c>
      <c r="H104" s="77">
        <v>-1.4219002108572603</v>
      </c>
      <c r="I104" s="77">
        <v>-4.0044331517577501</v>
      </c>
      <c r="J104" s="78">
        <v>1.5E-3</v>
      </c>
      <c r="K104" s="78">
        <v>0</v>
      </c>
    </row>
    <row r="105" spans="2:11">
      <c r="B105" t="s">
        <v>2710</v>
      </c>
      <c r="C105" t="s">
        <v>2764</v>
      </c>
      <c r="D105" t="s">
        <v>123</v>
      </c>
      <c r="E105" t="s">
        <v>106</v>
      </c>
      <c r="F105" t="s">
        <v>246</v>
      </c>
      <c r="G105" s="77">
        <v>351886.49</v>
      </c>
      <c r="H105" s="77">
        <v>-1.4637998029966794</v>
      </c>
      <c r="I105" s="77">
        <v>-5.1509137473919298</v>
      </c>
      <c r="J105" s="78">
        <v>1.9E-3</v>
      </c>
      <c r="K105" s="78">
        <v>0</v>
      </c>
    </row>
    <row r="106" spans="2:11">
      <c r="B106" t="s">
        <v>2710</v>
      </c>
      <c r="C106" t="s">
        <v>2765</v>
      </c>
      <c r="D106" t="s">
        <v>123</v>
      </c>
      <c r="E106" t="s">
        <v>106</v>
      </c>
      <c r="F106" t="s">
        <v>246</v>
      </c>
      <c r="G106" s="77">
        <v>702174.16</v>
      </c>
      <c r="H106" s="77">
        <v>-1.5582999447872732</v>
      </c>
      <c r="I106" s="77">
        <v>-10.941979547590501</v>
      </c>
      <c r="J106" s="78">
        <v>4.1000000000000003E-3</v>
      </c>
      <c r="K106" s="78">
        <v>0</v>
      </c>
    </row>
    <row r="107" spans="2:11">
      <c r="B107" t="s">
        <v>2710</v>
      </c>
      <c r="C107" t="s">
        <v>2766</v>
      </c>
      <c r="D107" t="s">
        <v>123</v>
      </c>
      <c r="E107" t="s">
        <v>106</v>
      </c>
      <c r="F107" t="s">
        <v>246</v>
      </c>
      <c r="G107" s="77">
        <v>280745.08</v>
      </c>
      <c r="H107" s="77">
        <v>-1.6033998503732283</v>
      </c>
      <c r="I107" s="77">
        <v>-4.5014661926502004</v>
      </c>
      <c r="J107" s="78">
        <v>1.6999999999999999E-3</v>
      </c>
      <c r="K107" s="78">
        <v>0</v>
      </c>
    </row>
    <row r="108" spans="2:11">
      <c r="B108" t="s">
        <v>2710</v>
      </c>
      <c r="C108" t="s">
        <v>2767</v>
      </c>
      <c r="D108" t="s">
        <v>123</v>
      </c>
      <c r="E108" t="s">
        <v>106</v>
      </c>
      <c r="F108" t="s">
        <v>246</v>
      </c>
      <c r="G108" s="77">
        <v>280686.94</v>
      </c>
      <c r="H108" s="77">
        <v>-1.6243995389160821</v>
      </c>
      <c r="I108" s="77">
        <v>-4.5594773591576603</v>
      </c>
      <c r="J108" s="78">
        <v>1.6999999999999999E-3</v>
      </c>
      <c r="K108" s="78">
        <v>0</v>
      </c>
    </row>
    <row r="109" spans="2:11">
      <c r="B109" t="s">
        <v>2710</v>
      </c>
      <c r="C109" t="s">
        <v>2768</v>
      </c>
      <c r="D109" t="s">
        <v>123</v>
      </c>
      <c r="E109" t="s">
        <v>106</v>
      </c>
      <c r="F109" t="s">
        <v>246</v>
      </c>
      <c r="G109" s="77">
        <v>694865.25</v>
      </c>
      <c r="H109" s="77">
        <v>-2.6248999339678019</v>
      </c>
      <c r="I109" s="77">
        <v>-18.239517488415199</v>
      </c>
      <c r="J109" s="78">
        <v>6.8999999999999999E-3</v>
      </c>
      <c r="K109" s="78">
        <v>0</v>
      </c>
    </row>
    <row r="110" spans="2:11">
      <c r="B110" t="s">
        <v>2710</v>
      </c>
      <c r="C110" t="s">
        <v>2769</v>
      </c>
      <c r="D110" t="s">
        <v>123</v>
      </c>
      <c r="E110" t="s">
        <v>106</v>
      </c>
      <c r="F110" t="s">
        <v>246</v>
      </c>
      <c r="G110" s="77">
        <v>247352.09</v>
      </c>
      <c r="H110" s="77">
        <v>-2.8060000016230506</v>
      </c>
      <c r="I110" s="77">
        <v>-6.9406996494146496</v>
      </c>
      <c r="J110" s="78">
        <v>2.5999999999999999E-3</v>
      </c>
      <c r="K110" s="78">
        <v>0</v>
      </c>
    </row>
    <row r="111" spans="2:11">
      <c r="B111" t="s">
        <v>2710</v>
      </c>
      <c r="C111" t="s">
        <v>2770</v>
      </c>
      <c r="D111" t="s">
        <v>123</v>
      </c>
      <c r="E111" t="s">
        <v>106</v>
      </c>
      <c r="F111" t="s">
        <v>246</v>
      </c>
      <c r="G111" s="77">
        <v>1052453.99</v>
      </c>
      <c r="H111" s="77">
        <v>-1.2171999323712195</v>
      </c>
      <c r="I111" s="77">
        <v>-12.8104692545182</v>
      </c>
      <c r="J111" s="78">
        <v>4.7999999999999996E-3</v>
      </c>
      <c r="K111" s="78">
        <v>0</v>
      </c>
    </row>
    <row r="112" spans="2:11">
      <c r="B112" t="s">
        <v>2710</v>
      </c>
      <c r="C112" t="s">
        <v>2771</v>
      </c>
      <c r="D112" t="s">
        <v>123</v>
      </c>
      <c r="E112" t="s">
        <v>106</v>
      </c>
      <c r="F112" t="s">
        <v>246</v>
      </c>
      <c r="G112" s="77">
        <v>956128.93</v>
      </c>
      <c r="H112" s="77">
        <v>-1.2201999862221091</v>
      </c>
      <c r="I112" s="77">
        <v>-11.666685072125601</v>
      </c>
      <c r="J112" s="78">
        <v>4.4000000000000003E-3</v>
      </c>
      <c r="K112" s="78">
        <v>0</v>
      </c>
    </row>
    <row r="113" spans="2:11">
      <c r="B113" t="s">
        <v>2710</v>
      </c>
      <c r="C113" t="s">
        <v>2772</v>
      </c>
      <c r="D113" t="s">
        <v>123</v>
      </c>
      <c r="E113" t="s">
        <v>106</v>
      </c>
      <c r="F113" t="s">
        <v>246</v>
      </c>
      <c r="G113" s="77">
        <v>1095538.48</v>
      </c>
      <c r="H113" s="77">
        <v>-0.70219995690843284</v>
      </c>
      <c r="I113" s="77">
        <v>-7.6928707344753002</v>
      </c>
      <c r="J113" s="78">
        <v>2.8999999999999998E-3</v>
      </c>
      <c r="K113" s="78">
        <v>0</v>
      </c>
    </row>
    <row r="114" spans="2:11">
      <c r="B114" t="s">
        <v>2710</v>
      </c>
      <c r="C114" t="s">
        <v>2773</v>
      </c>
      <c r="D114" t="s">
        <v>123</v>
      </c>
      <c r="E114" t="s">
        <v>106</v>
      </c>
      <c r="F114" t="s">
        <v>246</v>
      </c>
      <c r="G114" s="77">
        <v>1154549.54</v>
      </c>
      <c r="H114" s="77">
        <v>-0.59109994977303615</v>
      </c>
      <c r="I114" s="77">
        <v>-6.8245417510448201</v>
      </c>
      <c r="J114" s="78">
        <v>2.5999999999999999E-3</v>
      </c>
      <c r="K114" s="78">
        <v>0</v>
      </c>
    </row>
    <row r="115" spans="2:11">
      <c r="B115" t="s">
        <v>2710</v>
      </c>
      <c r="C115" t="s">
        <v>2774</v>
      </c>
      <c r="D115" t="s">
        <v>123</v>
      </c>
      <c r="E115" t="s">
        <v>106</v>
      </c>
      <c r="F115" t="s">
        <v>246</v>
      </c>
      <c r="G115" s="77">
        <v>1154279.31</v>
      </c>
      <c r="H115" s="77">
        <v>-0.60940002412857763</v>
      </c>
      <c r="I115" s="77">
        <v>-7.0341783936511799</v>
      </c>
      <c r="J115" s="78">
        <v>2.5999999999999999E-3</v>
      </c>
      <c r="K115" s="78">
        <v>0</v>
      </c>
    </row>
    <row r="116" spans="2:11">
      <c r="B116" t="s">
        <v>2710</v>
      </c>
      <c r="C116" t="s">
        <v>2775</v>
      </c>
      <c r="D116" t="s">
        <v>123</v>
      </c>
      <c r="E116" t="s">
        <v>106</v>
      </c>
      <c r="F116" t="s">
        <v>246</v>
      </c>
      <c r="G116" s="77">
        <v>792139.88</v>
      </c>
      <c r="H116" s="77">
        <v>2.2626998654059052</v>
      </c>
      <c r="I116" s="77">
        <v>17.923747998586499</v>
      </c>
      <c r="J116" s="78">
        <v>-6.7000000000000002E-3</v>
      </c>
      <c r="K116" s="78">
        <v>0</v>
      </c>
    </row>
    <row r="117" spans="2:11">
      <c r="B117" t="s">
        <v>2710</v>
      </c>
      <c r="C117" t="s">
        <v>2776</v>
      </c>
      <c r="D117" t="s">
        <v>123</v>
      </c>
      <c r="E117" t="s">
        <v>106</v>
      </c>
      <c r="F117" t="s">
        <v>246</v>
      </c>
      <c r="G117" s="77">
        <v>967191.39</v>
      </c>
      <c r="H117" s="77">
        <v>-0.1308</v>
      </c>
      <c r="I117" s="77">
        <v>-1.2650863381199999</v>
      </c>
      <c r="J117" s="78">
        <v>5.0000000000000001E-4</v>
      </c>
      <c r="K117" s="78">
        <v>0</v>
      </c>
    </row>
    <row r="118" spans="2:11">
      <c r="B118" t="s">
        <v>2710</v>
      </c>
      <c r="C118" t="s">
        <v>2777</v>
      </c>
      <c r="D118" t="s">
        <v>123</v>
      </c>
      <c r="E118" t="s">
        <v>106</v>
      </c>
      <c r="F118" t="s">
        <v>246</v>
      </c>
      <c r="G118" s="77">
        <v>1351246.32</v>
      </c>
      <c r="H118" s="77">
        <v>-0.3463</v>
      </c>
      <c r="I118" s="77">
        <v>-4.6793660061600004</v>
      </c>
      <c r="J118" s="78">
        <v>1.8E-3</v>
      </c>
      <c r="K118" s="78">
        <v>0</v>
      </c>
    </row>
    <row r="119" spans="2:11">
      <c r="B119" t="s">
        <v>2710</v>
      </c>
      <c r="C119" t="s">
        <v>2778</v>
      </c>
      <c r="D119" t="s">
        <v>123</v>
      </c>
      <c r="E119" t="s">
        <v>106</v>
      </c>
      <c r="F119" t="s">
        <v>246</v>
      </c>
      <c r="G119" s="77">
        <v>580939.74</v>
      </c>
      <c r="H119" s="77">
        <v>-3.3700000000000001E-2</v>
      </c>
      <c r="I119" s="77">
        <v>-0.19577669238000001</v>
      </c>
      <c r="J119" s="78">
        <v>1E-4</v>
      </c>
      <c r="K119" s="78">
        <v>0</v>
      </c>
    </row>
    <row r="120" spans="2:11">
      <c r="B120" t="s">
        <v>2710</v>
      </c>
      <c r="C120" t="s">
        <v>2779</v>
      </c>
      <c r="D120" t="s">
        <v>123</v>
      </c>
      <c r="E120" t="s">
        <v>106</v>
      </c>
      <c r="F120" t="s">
        <v>246</v>
      </c>
      <c r="G120" s="77">
        <v>971132.22</v>
      </c>
      <c r="H120" s="77">
        <v>0.2641</v>
      </c>
      <c r="I120" s="77">
        <v>2.5647601930200001</v>
      </c>
      <c r="J120" s="78">
        <v>-1E-3</v>
      </c>
      <c r="K120" s="78">
        <v>0</v>
      </c>
    </row>
    <row r="121" spans="2:11">
      <c r="B121" t="s">
        <v>2710</v>
      </c>
      <c r="C121" t="s">
        <v>2780</v>
      </c>
      <c r="D121" t="s">
        <v>123</v>
      </c>
      <c r="E121" t="s">
        <v>106</v>
      </c>
      <c r="F121" t="s">
        <v>246</v>
      </c>
      <c r="G121" s="77">
        <v>575248.06000000006</v>
      </c>
      <c r="H121" s="77">
        <v>-1.0217000994882903</v>
      </c>
      <c r="I121" s="77">
        <v>-5.8773100013244601</v>
      </c>
      <c r="J121" s="78">
        <v>2.2000000000000001E-3</v>
      </c>
      <c r="K121" s="78">
        <v>0</v>
      </c>
    </row>
    <row r="122" spans="2:11">
      <c r="B122" t="s">
        <v>2710</v>
      </c>
      <c r="C122" t="s">
        <v>2781</v>
      </c>
      <c r="D122" t="s">
        <v>123</v>
      </c>
      <c r="E122" t="s">
        <v>106</v>
      </c>
      <c r="F122" t="s">
        <v>246</v>
      </c>
      <c r="G122" s="77">
        <v>576430.31000000006</v>
      </c>
      <c r="H122" s="77">
        <v>-0.80040019373313143</v>
      </c>
      <c r="I122" s="77">
        <v>-4.6137493179764899</v>
      </c>
      <c r="J122" s="78">
        <v>1.6999999999999999E-3</v>
      </c>
      <c r="K122" s="78">
        <v>0</v>
      </c>
    </row>
    <row r="123" spans="2:11">
      <c r="B123" t="s">
        <v>2710</v>
      </c>
      <c r="C123" t="s">
        <v>2782</v>
      </c>
      <c r="D123" t="s">
        <v>123</v>
      </c>
      <c r="E123" t="s">
        <v>106</v>
      </c>
      <c r="F123" t="s">
        <v>246</v>
      </c>
      <c r="G123" s="77">
        <v>767898.17</v>
      </c>
      <c r="H123" s="77">
        <v>-0.88490004120244481</v>
      </c>
      <c r="I123" s="77">
        <v>-6.7951312227228202</v>
      </c>
      <c r="J123" s="78">
        <v>2.5999999999999999E-3</v>
      </c>
      <c r="K123" s="78">
        <v>0</v>
      </c>
    </row>
    <row r="124" spans="2:11">
      <c r="B124" t="s">
        <v>2710</v>
      </c>
      <c r="C124" t="s">
        <v>2783</v>
      </c>
      <c r="D124" t="s">
        <v>123</v>
      </c>
      <c r="E124" t="s">
        <v>106</v>
      </c>
      <c r="F124" t="s">
        <v>246</v>
      </c>
      <c r="G124" s="77">
        <v>191524.16</v>
      </c>
      <c r="H124" s="77">
        <v>-1.1181996698549677</v>
      </c>
      <c r="I124" s="77">
        <v>-2.1416225248125</v>
      </c>
      <c r="J124" s="78">
        <v>8.0000000000000004E-4</v>
      </c>
      <c r="K124" s="78">
        <v>0</v>
      </c>
    </row>
    <row r="125" spans="2:11">
      <c r="B125" t="s">
        <v>2710</v>
      </c>
      <c r="C125" t="s">
        <v>2784</v>
      </c>
      <c r="D125" t="s">
        <v>123</v>
      </c>
      <c r="E125" t="s">
        <v>106</v>
      </c>
      <c r="F125" t="s">
        <v>246</v>
      </c>
      <c r="G125" s="77">
        <v>399294.47</v>
      </c>
      <c r="H125" s="77">
        <v>-0.99339986368443067</v>
      </c>
      <c r="I125" s="77">
        <v>-3.9665907206794699</v>
      </c>
      <c r="J125" s="78">
        <v>1.5E-3</v>
      </c>
      <c r="K125" s="78">
        <v>0</v>
      </c>
    </row>
    <row r="126" spans="2:11">
      <c r="B126" t="s">
        <v>2710</v>
      </c>
      <c r="C126" t="s">
        <v>2785</v>
      </c>
      <c r="D126" t="s">
        <v>123</v>
      </c>
      <c r="E126" t="s">
        <v>106</v>
      </c>
      <c r="F126" t="s">
        <v>246</v>
      </c>
      <c r="G126" s="77">
        <v>707221.52</v>
      </c>
      <c r="H126" s="77">
        <v>0.14810000000000001</v>
      </c>
      <c r="I126" s="77">
        <v>1.04739507112</v>
      </c>
      <c r="J126" s="78">
        <v>-4.0000000000000002E-4</v>
      </c>
      <c r="K126" s="78">
        <v>0</v>
      </c>
    </row>
    <row r="127" spans="2:11">
      <c r="B127" t="s">
        <v>2710</v>
      </c>
      <c r="C127" t="s">
        <v>2786</v>
      </c>
      <c r="D127" t="s">
        <v>123</v>
      </c>
      <c r="E127" t="s">
        <v>106</v>
      </c>
      <c r="F127" t="s">
        <v>246</v>
      </c>
      <c r="G127" s="77">
        <v>607051.91</v>
      </c>
      <c r="H127" s="77">
        <v>0.29029995483520182</v>
      </c>
      <c r="I127" s="77">
        <v>1.76227142055623</v>
      </c>
      <c r="J127" s="78">
        <v>-6.9999999999999999E-4</v>
      </c>
      <c r="K127" s="78">
        <v>0</v>
      </c>
    </row>
    <row r="128" spans="2:11">
      <c r="B128" t="s">
        <v>2710</v>
      </c>
      <c r="C128" t="s">
        <v>2787</v>
      </c>
      <c r="D128" t="s">
        <v>123</v>
      </c>
      <c r="E128" t="s">
        <v>106</v>
      </c>
      <c r="F128" t="s">
        <v>246</v>
      </c>
      <c r="G128" s="77">
        <v>201881.5</v>
      </c>
      <c r="H128" s="77">
        <v>5.5500066747386459E-2</v>
      </c>
      <c r="I128" s="77">
        <v>0.112044367250625</v>
      </c>
      <c r="J128" s="78">
        <v>0</v>
      </c>
      <c r="K128" s="78">
        <v>0</v>
      </c>
    </row>
    <row r="129" spans="2:11">
      <c r="B129" t="s">
        <v>2710</v>
      </c>
      <c r="C129" t="s">
        <v>2788</v>
      </c>
      <c r="D129" t="s">
        <v>123</v>
      </c>
      <c r="E129" t="s">
        <v>106</v>
      </c>
      <c r="F129" t="s">
        <v>246</v>
      </c>
      <c r="G129" s="77">
        <v>498458.36</v>
      </c>
      <c r="H129" s="77">
        <v>-1.1742000788572189</v>
      </c>
      <c r="I129" s="77">
        <v>-5.8528984561903998</v>
      </c>
      <c r="J129" s="78">
        <v>2.2000000000000001E-3</v>
      </c>
      <c r="K129" s="78">
        <v>0</v>
      </c>
    </row>
    <row r="130" spans="2:11">
      <c r="B130" t="s">
        <v>2710</v>
      </c>
      <c r="C130" t="s">
        <v>2789</v>
      </c>
      <c r="D130" t="s">
        <v>123</v>
      </c>
      <c r="E130" t="s">
        <v>106</v>
      </c>
      <c r="F130" t="s">
        <v>246</v>
      </c>
      <c r="G130" s="77">
        <v>798237.08</v>
      </c>
      <c r="H130" s="77">
        <v>-1.1167000132566105</v>
      </c>
      <c r="I130" s="77">
        <v>-8.9139135781791801</v>
      </c>
      <c r="J130" s="78">
        <v>3.3999999999999998E-3</v>
      </c>
      <c r="K130" s="78">
        <v>0</v>
      </c>
    </row>
    <row r="131" spans="2:11">
      <c r="B131" t="s">
        <v>2790</v>
      </c>
      <c r="C131" t="s">
        <v>2791</v>
      </c>
      <c r="D131" t="s">
        <v>123</v>
      </c>
      <c r="E131" t="s">
        <v>106</v>
      </c>
      <c r="F131" t="s">
        <v>246</v>
      </c>
      <c r="G131" s="77">
        <v>207639.4</v>
      </c>
      <c r="H131" s="77">
        <v>0.18659999999999999</v>
      </c>
      <c r="I131" s="77">
        <v>1.3332330692964001</v>
      </c>
      <c r="J131" s="78">
        <v>-5.0000000000000001E-4</v>
      </c>
      <c r="K131" s="78">
        <v>0</v>
      </c>
    </row>
    <row r="132" spans="2:11">
      <c r="B132" t="s">
        <v>2790</v>
      </c>
      <c r="C132" t="s">
        <v>2792</v>
      </c>
      <c r="D132" t="s">
        <v>123</v>
      </c>
      <c r="E132" t="s">
        <v>106</v>
      </c>
      <c r="F132" t="s">
        <v>246</v>
      </c>
      <c r="G132" s="77">
        <v>207639.4</v>
      </c>
      <c r="H132" s="77">
        <v>-1.2459</v>
      </c>
      <c r="I132" s="77">
        <v>-8.9017957183086001</v>
      </c>
      <c r="J132" s="78">
        <v>3.3999999999999998E-3</v>
      </c>
      <c r="K132" s="78">
        <v>0</v>
      </c>
    </row>
    <row r="133" spans="2:11">
      <c r="B133" t="s">
        <v>2793</v>
      </c>
      <c r="C133" t="s">
        <v>2794</v>
      </c>
      <c r="D133" t="s">
        <v>123</v>
      </c>
      <c r="E133" t="s">
        <v>106</v>
      </c>
      <c r="F133" t="s">
        <v>246</v>
      </c>
      <c r="G133" s="77">
        <v>415278.8</v>
      </c>
      <c r="H133" s="77">
        <v>-0.39019999999999999</v>
      </c>
      <c r="I133" s="77">
        <v>-5.5758579168216</v>
      </c>
      <c r="J133" s="78">
        <v>2.0999999999999999E-3</v>
      </c>
      <c r="K133" s="78">
        <v>0</v>
      </c>
    </row>
    <row r="134" spans="2:11">
      <c r="B134" t="s">
        <v>2793</v>
      </c>
      <c r="C134" t="s">
        <v>2795</v>
      </c>
      <c r="D134" t="s">
        <v>123</v>
      </c>
      <c r="E134" t="s">
        <v>106</v>
      </c>
      <c r="F134" t="s">
        <v>246</v>
      </c>
      <c r="G134" s="77">
        <v>415278.8</v>
      </c>
      <c r="H134" s="77">
        <v>-1.0153000000000001</v>
      </c>
      <c r="I134" s="77">
        <v>-14.508376583672399</v>
      </c>
      <c r="J134" s="78">
        <v>5.4999999999999997E-3</v>
      </c>
      <c r="K134" s="78">
        <v>0</v>
      </c>
    </row>
    <row r="135" spans="2:11">
      <c r="B135" t="s">
        <v>2793</v>
      </c>
      <c r="C135" t="s">
        <v>2796</v>
      </c>
      <c r="D135" t="s">
        <v>123</v>
      </c>
      <c r="E135" t="s">
        <v>106</v>
      </c>
      <c r="F135" t="s">
        <v>246</v>
      </c>
      <c r="G135" s="77">
        <v>166111.51999999999</v>
      </c>
      <c r="H135" s="77">
        <v>-0.92949999999999999</v>
      </c>
      <c r="I135" s="77">
        <v>-5.3129266362744003</v>
      </c>
      <c r="J135" s="78">
        <v>2E-3</v>
      </c>
      <c r="K135" s="78">
        <v>0</v>
      </c>
    </row>
    <row r="136" spans="2:11">
      <c r="B136" t="s">
        <v>2793</v>
      </c>
      <c r="C136" t="s">
        <v>2797</v>
      </c>
      <c r="D136" t="s">
        <v>123</v>
      </c>
      <c r="E136" t="s">
        <v>106</v>
      </c>
      <c r="F136" t="s">
        <v>246</v>
      </c>
      <c r="G136" s="77">
        <v>166111.51999999999</v>
      </c>
      <c r="H136" s="77">
        <v>0.41820000000000002</v>
      </c>
      <c r="I136" s="77">
        <v>2.3903882940182402</v>
      </c>
      <c r="J136" s="78">
        <v>-8.9999999999999998E-4</v>
      </c>
      <c r="K136" s="78">
        <v>0</v>
      </c>
    </row>
    <row r="137" spans="2:11">
      <c r="B137" t="s">
        <v>2793</v>
      </c>
      <c r="C137" t="s">
        <v>2798</v>
      </c>
      <c r="D137" t="s">
        <v>123</v>
      </c>
      <c r="E137" t="s">
        <v>102</v>
      </c>
      <c r="F137" t="s">
        <v>246</v>
      </c>
      <c r="G137" s="77">
        <v>234568.64</v>
      </c>
      <c r="H137" s="77">
        <v>-0.89999994478334355</v>
      </c>
      <c r="I137" s="77">
        <v>-2.1111176304790402</v>
      </c>
      <c r="J137" s="78">
        <v>8.0000000000000004E-4</v>
      </c>
      <c r="K137" s="78">
        <v>0</v>
      </c>
    </row>
    <row r="138" spans="2:11">
      <c r="B138" t="s">
        <v>2799</v>
      </c>
      <c r="C138" t="s">
        <v>2800</v>
      </c>
      <c r="D138" t="s">
        <v>123</v>
      </c>
      <c r="E138" t="s">
        <v>106</v>
      </c>
      <c r="F138" t="s">
        <v>2801</v>
      </c>
      <c r="G138" s="77">
        <v>-1300000</v>
      </c>
      <c r="H138" s="77">
        <v>1.9142948893888077</v>
      </c>
      <c r="I138" s="77">
        <v>-24.885833562054501</v>
      </c>
      <c r="J138" s="78">
        <v>9.4000000000000004E-3</v>
      </c>
      <c r="K138" s="78">
        <v>0</v>
      </c>
    </row>
    <row r="139" spans="2:11">
      <c r="B139" t="s">
        <v>2802</v>
      </c>
      <c r="C139" t="s">
        <v>2803</v>
      </c>
      <c r="D139" t="s">
        <v>123</v>
      </c>
      <c r="E139" t="s">
        <v>106</v>
      </c>
      <c r="F139" t="s">
        <v>2534</v>
      </c>
      <c r="G139" s="77">
        <v>-630000</v>
      </c>
      <c r="H139" s="77">
        <v>1.9787948535338888</v>
      </c>
      <c r="I139" s="77">
        <v>-12.466407577263499</v>
      </c>
      <c r="J139" s="78">
        <v>4.7000000000000002E-3</v>
      </c>
      <c r="K139" s="78">
        <v>0</v>
      </c>
    </row>
    <row r="140" spans="2:11">
      <c r="B140" t="s">
        <v>2804</v>
      </c>
      <c r="C140" t="s">
        <v>2805</v>
      </c>
      <c r="D140" t="s">
        <v>123</v>
      </c>
      <c r="E140" t="s">
        <v>106</v>
      </c>
      <c r="F140" t="s">
        <v>2806</v>
      </c>
      <c r="G140" s="77">
        <v>-2600000</v>
      </c>
      <c r="H140" s="77">
        <v>8.9906466971039226E-2</v>
      </c>
      <c r="I140" s="77">
        <v>-2.3375681412470199</v>
      </c>
      <c r="J140" s="78">
        <v>8.9999999999999998E-4</v>
      </c>
      <c r="K140" s="78">
        <v>0</v>
      </c>
    </row>
    <row r="141" spans="2:11">
      <c r="B141" t="s">
        <v>2807</v>
      </c>
      <c r="C141" t="s">
        <v>2808</v>
      </c>
      <c r="D141" t="s">
        <v>123</v>
      </c>
      <c r="E141" t="s">
        <v>106</v>
      </c>
      <c r="F141" t="s">
        <v>2809</v>
      </c>
      <c r="G141" s="77">
        <v>-850000</v>
      </c>
      <c r="H141" s="77">
        <v>0.45913329523710356</v>
      </c>
      <c r="I141" s="77">
        <v>-3.9026330095153798</v>
      </c>
      <c r="J141" s="78">
        <v>1.5E-3</v>
      </c>
      <c r="K141" s="78">
        <v>0</v>
      </c>
    </row>
    <row r="142" spans="2:11">
      <c r="B142" t="s">
        <v>2810</v>
      </c>
      <c r="C142" t="s">
        <v>2811</v>
      </c>
      <c r="D142" t="s">
        <v>123</v>
      </c>
      <c r="E142" t="s">
        <v>106</v>
      </c>
      <c r="F142" t="s">
        <v>2812</v>
      </c>
      <c r="G142" s="77">
        <v>-2180000</v>
      </c>
      <c r="H142" s="77">
        <v>1.8152861626044221</v>
      </c>
      <c r="I142" s="77">
        <v>-39.573238344776399</v>
      </c>
      <c r="J142" s="78">
        <v>1.49E-2</v>
      </c>
      <c r="K142" s="78">
        <v>0</v>
      </c>
    </row>
    <row r="143" spans="2:11">
      <c r="B143" t="s">
        <v>2813</v>
      </c>
      <c r="C143" t="s">
        <v>2814</v>
      </c>
      <c r="D143" t="s">
        <v>123</v>
      </c>
      <c r="E143" t="s">
        <v>106</v>
      </c>
      <c r="F143" t="s">
        <v>2815</v>
      </c>
      <c r="G143" s="77">
        <v>-2200000</v>
      </c>
      <c r="H143" s="77">
        <v>-14.262347437169227</v>
      </c>
      <c r="I143" s="77">
        <v>313.77164361772299</v>
      </c>
      <c r="J143" s="78">
        <v>-0.1181</v>
      </c>
      <c r="K143" s="78">
        <v>2.9999999999999997E-4</v>
      </c>
    </row>
    <row r="144" spans="2:11">
      <c r="B144" t="s">
        <v>2816</v>
      </c>
      <c r="C144" t="s">
        <v>2817</v>
      </c>
      <c r="D144" t="s">
        <v>123</v>
      </c>
      <c r="E144" t="s">
        <v>106</v>
      </c>
      <c r="F144" t="s">
        <v>2818</v>
      </c>
      <c r="G144" s="77">
        <v>-750000</v>
      </c>
      <c r="H144" s="77">
        <v>9.3178077736946534</v>
      </c>
      <c r="I144" s="77">
        <v>-69.883558302709901</v>
      </c>
      <c r="J144" s="78">
        <v>2.63E-2</v>
      </c>
      <c r="K144" s="78">
        <v>-1E-4</v>
      </c>
    </row>
    <row r="145" spans="2:11">
      <c r="B145" t="s">
        <v>2819</v>
      </c>
      <c r="C145" t="s">
        <v>2820</v>
      </c>
      <c r="D145" t="s">
        <v>123</v>
      </c>
      <c r="E145" t="s">
        <v>106</v>
      </c>
      <c r="F145" t="s">
        <v>2821</v>
      </c>
      <c r="G145" s="77">
        <v>-2000000</v>
      </c>
      <c r="H145" s="77">
        <v>-6.6443975000000002</v>
      </c>
      <c r="I145" s="77">
        <v>132.88794999999999</v>
      </c>
      <c r="J145" s="78">
        <v>-0.05</v>
      </c>
      <c r="K145" s="78">
        <v>1E-4</v>
      </c>
    </row>
    <row r="146" spans="2:11">
      <c r="B146" t="s">
        <v>2822</v>
      </c>
      <c r="C146" t="s">
        <v>2823</v>
      </c>
      <c r="D146" t="s">
        <v>123</v>
      </c>
      <c r="E146" t="s">
        <v>106</v>
      </c>
      <c r="F146" t="s">
        <v>2821</v>
      </c>
      <c r="G146" s="77">
        <v>-1200000</v>
      </c>
      <c r="H146" s="77">
        <v>-6.7086959999999998</v>
      </c>
      <c r="I146" s="77">
        <v>80.504351999999997</v>
      </c>
      <c r="J146" s="78">
        <v>-3.0300000000000001E-2</v>
      </c>
      <c r="K146" s="78">
        <v>1E-4</v>
      </c>
    </row>
    <row r="147" spans="2:11">
      <c r="B147" t="s">
        <v>2824</v>
      </c>
      <c r="C147" t="s">
        <v>2825</v>
      </c>
      <c r="D147" t="s">
        <v>123</v>
      </c>
      <c r="E147" t="s">
        <v>106</v>
      </c>
      <c r="F147" t="s">
        <v>2826</v>
      </c>
      <c r="G147" s="77">
        <v>-1270000</v>
      </c>
      <c r="H147" s="77">
        <v>-5.3085212121212129</v>
      </c>
      <c r="I147" s="77">
        <v>67.418219393939395</v>
      </c>
      <c r="J147" s="78">
        <v>-2.5399999999999999E-2</v>
      </c>
      <c r="K147" s="78">
        <v>1E-4</v>
      </c>
    </row>
    <row r="148" spans="2:11">
      <c r="B148" t="s">
        <v>2827</v>
      </c>
      <c r="C148" t="s">
        <v>2828</v>
      </c>
      <c r="D148" t="s">
        <v>123</v>
      </c>
      <c r="E148" t="s">
        <v>106</v>
      </c>
      <c r="F148" t="s">
        <v>2829</v>
      </c>
      <c r="G148" s="77">
        <v>6550000</v>
      </c>
      <c r="H148" s="77">
        <v>1.5889775572519085</v>
      </c>
      <c r="I148" s="77">
        <v>104.07803</v>
      </c>
      <c r="J148" s="78">
        <v>-3.9199999999999999E-2</v>
      </c>
      <c r="K148" s="78">
        <v>1E-4</v>
      </c>
    </row>
    <row r="149" spans="2:11">
      <c r="B149" t="s">
        <v>2830</v>
      </c>
      <c r="C149" t="s">
        <v>2831</v>
      </c>
      <c r="D149" t="s">
        <v>123</v>
      </c>
      <c r="E149" t="s">
        <v>106</v>
      </c>
      <c r="F149" t="s">
        <v>2832</v>
      </c>
      <c r="G149" s="77">
        <v>-128000</v>
      </c>
      <c r="H149" s="77">
        <v>-1.1146093749999999</v>
      </c>
      <c r="I149" s="77">
        <v>1.4267000000000001</v>
      </c>
      <c r="J149" s="78">
        <v>-5.0000000000000001E-4</v>
      </c>
      <c r="K149" s="78">
        <v>0</v>
      </c>
    </row>
    <row r="150" spans="2:11">
      <c r="B150" t="s">
        <v>2833</v>
      </c>
      <c r="C150" t="s">
        <v>2834</v>
      </c>
      <c r="D150" t="s">
        <v>123</v>
      </c>
      <c r="E150" t="s">
        <v>106</v>
      </c>
      <c r="F150" t="s">
        <v>2835</v>
      </c>
      <c r="G150" s="77">
        <v>-500000</v>
      </c>
      <c r="H150" s="77">
        <v>0.63003500000000001</v>
      </c>
      <c r="I150" s="77">
        <v>-3.1501749999999999</v>
      </c>
      <c r="J150" s="78">
        <v>1.1999999999999999E-3</v>
      </c>
      <c r="K150" s="78">
        <v>0</v>
      </c>
    </row>
    <row r="151" spans="2:11">
      <c r="B151" t="s">
        <v>2836</v>
      </c>
      <c r="C151" t="s">
        <v>2837</v>
      </c>
      <c r="D151" t="s">
        <v>123</v>
      </c>
      <c r="E151" t="s">
        <v>106</v>
      </c>
      <c r="F151" t="s">
        <v>2835</v>
      </c>
      <c r="G151" s="77">
        <v>-500000</v>
      </c>
      <c r="H151" s="77">
        <v>0.40648400000000001</v>
      </c>
      <c r="I151" s="77">
        <v>-2.0324200000000001</v>
      </c>
      <c r="J151" s="78">
        <v>8.0000000000000004E-4</v>
      </c>
      <c r="K151" s="78">
        <v>0</v>
      </c>
    </row>
    <row r="152" spans="2:11">
      <c r="B152" t="s">
        <v>2838</v>
      </c>
      <c r="C152" t="s">
        <v>2839</v>
      </c>
      <c r="D152" t="s">
        <v>123</v>
      </c>
      <c r="E152" t="s">
        <v>106</v>
      </c>
      <c r="F152" t="s">
        <v>2840</v>
      </c>
      <c r="G152" s="77">
        <v>-880000</v>
      </c>
      <c r="H152" s="77">
        <v>2.2214570496556703</v>
      </c>
      <c r="I152" s="77">
        <v>-19.548822036969899</v>
      </c>
      <c r="J152" s="78">
        <v>7.4000000000000003E-3</v>
      </c>
      <c r="K152" s="78">
        <v>0</v>
      </c>
    </row>
    <row r="153" spans="2:11">
      <c r="B153" t="s">
        <v>2841</v>
      </c>
      <c r="C153" t="s">
        <v>2842</v>
      </c>
      <c r="D153" t="s">
        <v>123</v>
      </c>
      <c r="E153" t="s">
        <v>106</v>
      </c>
      <c r="F153" t="s">
        <v>2843</v>
      </c>
      <c r="G153" s="77">
        <v>-2130000</v>
      </c>
      <c r="H153" s="77">
        <v>4.4214666666666718</v>
      </c>
      <c r="I153" s="77">
        <v>-94.177240000000097</v>
      </c>
      <c r="J153" s="78">
        <v>3.5499999999999997E-2</v>
      </c>
      <c r="K153" s="78">
        <v>-1E-4</v>
      </c>
    </row>
    <row r="154" spans="2:11">
      <c r="B154" t="s">
        <v>2844</v>
      </c>
      <c r="C154" t="s">
        <v>2845</v>
      </c>
      <c r="D154" t="s">
        <v>123</v>
      </c>
      <c r="E154" t="s">
        <v>106</v>
      </c>
      <c r="F154" t="s">
        <v>2290</v>
      </c>
      <c r="G154" s="77">
        <v>-500000</v>
      </c>
      <c r="H154" s="77">
        <v>5.6662818181818198</v>
      </c>
      <c r="I154" s="77">
        <v>-28.331409090909101</v>
      </c>
      <c r="J154" s="78">
        <v>1.0699999999999999E-2</v>
      </c>
      <c r="K154" s="78">
        <v>0</v>
      </c>
    </row>
    <row r="155" spans="2:11">
      <c r="B155" t="s">
        <v>2846</v>
      </c>
      <c r="C155" t="s">
        <v>2847</v>
      </c>
      <c r="D155" t="s">
        <v>123</v>
      </c>
      <c r="E155" t="s">
        <v>106</v>
      </c>
      <c r="F155" t="s">
        <v>2812</v>
      </c>
      <c r="G155" s="77">
        <v>-800000</v>
      </c>
      <c r="H155" s="77">
        <v>1.9824459999999999</v>
      </c>
      <c r="I155" s="77">
        <v>-15.859567999999999</v>
      </c>
      <c r="J155" s="78">
        <v>6.0000000000000001E-3</v>
      </c>
      <c r="K155" s="78">
        <v>0</v>
      </c>
    </row>
    <row r="156" spans="2:11">
      <c r="B156" t="s">
        <v>2848</v>
      </c>
      <c r="C156" t="s">
        <v>2849</v>
      </c>
      <c r="D156" t="s">
        <v>123</v>
      </c>
      <c r="E156" t="s">
        <v>106</v>
      </c>
      <c r="F156" t="s">
        <v>2850</v>
      </c>
      <c r="G156" s="77">
        <v>-400000</v>
      </c>
      <c r="H156" s="77">
        <v>-34.025917999999997</v>
      </c>
      <c r="I156" s="77">
        <v>136.10367199999999</v>
      </c>
      <c r="J156" s="78">
        <v>-5.1200000000000002E-2</v>
      </c>
      <c r="K156" s="78">
        <v>1E-4</v>
      </c>
    </row>
    <row r="157" spans="2:11">
      <c r="B157" t="s">
        <v>2851</v>
      </c>
      <c r="C157" t="s">
        <v>2852</v>
      </c>
      <c r="D157" t="s">
        <v>123</v>
      </c>
      <c r="E157" t="s">
        <v>106</v>
      </c>
      <c r="F157" t="s">
        <v>2393</v>
      </c>
      <c r="G157" s="77">
        <v>-2100000</v>
      </c>
      <c r="H157" s="77">
        <v>0.96668428571428566</v>
      </c>
      <c r="I157" s="77">
        <v>-20.300370000000001</v>
      </c>
      <c r="J157" s="78">
        <v>7.6E-3</v>
      </c>
      <c r="K157" s="78">
        <v>0</v>
      </c>
    </row>
    <row r="158" spans="2:11">
      <c r="B158" t="s">
        <v>2853</v>
      </c>
      <c r="C158" t="s">
        <v>2854</v>
      </c>
      <c r="D158" t="s">
        <v>123</v>
      </c>
      <c r="E158" t="s">
        <v>106</v>
      </c>
      <c r="F158" t="s">
        <v>2855</v>
      </c>
      <c r="G158" s="77">
        <v>-2100000</v>
      </c>
      <c r="H158" s="77">
        <v>-1.0720756250000001</v>
      </c>
      <c r="I158" s="77">
        <v>22.513588124999998</v>
      </c>
      <c r="J158" s="78">
        <v>-8.5000000000000006E-3</v>
      </c>
      <c r="K158" s="78">
        <v>0</v>
      </c>
    </row>
    <row r="159" spans="2:11">
      <c r="B159" t="s">
        <v>2856</v>
      </c>
      <c r="C159" t="s">
        <v>2857</v>
      </c>
      <c r="D159" t="s">
        <v>123</v>
      </c>
      <c r="E159" t="s">
        <v>106</v>
      </c>
      <c r="F159" t="s">
        <v>2366</v>
      </c>
      <c r="G159" s="77">
        <v>600000</v>
      </c>
      <c r="H159" s="77">
        <v>1.1002350000000001</v>
      </c>
      <c r="I159" s="77">
        <v>6.6014099999999996</v>
      </c>
      <c r="J159" s="78">
        <v>-2.5000000000000001E-3</v>
      </c>
      <c r="K159" s="78">
        <v>0</v>
      </c>
    </row>
    <row r="160" spans="2:11">
      <c r="B160" t="s">
        <v>2858</v>
      </c>
      <c r="C160" t="s">
        <v>2859</v>
      </c>
      <c r="D160" t="s">
        <v>123</v>
      </c>
      <c r="E160" t="s">
        <v>106</v>
      </c>
      <c r="F160" t="s">
        <v>2409</v>
      </c>
      <c r="G160" s="77">
        <v>-3795000</v>
      </c>
      <c r="H160" s="77">
        <v>-0.76660628785693807</v>
      </c>
      <c r="I160" s="77">
        <v>29.0927086241708</v>
      </c>
      <c r="J160" s="78">
        <v>-1.0999999999999999E-2</v>
      </c>
      <c r="K160" s="78">
        <v>0</v>
      </c>
    </row>
    <row r="161" spans="2:11">
      <c r="B161" t="s">
        <v>2860</v>
      </c>
      <c r="C161" t="s">
        <v>2861</v>
      </c>
      <c r="D161" t="s">
        <v>123</v>
      </c>
      <c r="E161" t="s">
        <v>106</v>
      </c>
      <c r="F161" t="s">
        <v>2626</v>
      </c>
      <c r="G161" s="77">
        <v>-1000000</v>
      </c>
      <c r="H161" s="77">
        <v>1.8661624999999999</v>
      </c>
      <c r="I161" s="77">
        <v>-18.661625000000001</v>
      </c>
      <c r="J161" s="78">
        <v>7.0000000000000001E-3</v>
      </c>
      <c r="K161" s="78">
        <v>0</v>
      </c>
    </row>
    <row r="162" spans="2:11">
      <c r="B162" t="s">
        <v>2862</v>
      </c>
      <c r="C162" t="s">
        <v>2863</v>
      </c>
      <c r="D162" t="s">
        <v>123</v>
      </c>
      <c r="E162" t="s">
        <v>106</v>
      </c>
      <c r="F162" t="s">
        <v>2374</v>
      </c>
      <c r="G162" s="77">
        <v>-2000000</v>
      </c>
      <c r="H162" s="77">
        <v>2.4868990476190498</v>
      </c>
      <c r="I162" s="77">
        <v>-49.737980952381001</v>
      </c>
      <c r="J162" s="78">
        <v>1.8700000000000001E-2</v>
      </c>
      <c r="K162" s="78">
        <v>-1E-4</v>
      </c>
    </row>
    <row r="163" spans="2:11">
      <c r="B163" t="s">
        <v>2864</v>
      </c>
      <c r="C163" t="s">
        <v>2865</v>
      </c>
      <c r="D163" t="s">
        <v>123</v>
      </c>
      <c r="E163" t="s">
        <v>106</v>
      </c>
      <c r="F163" t="s">
        <v>2303</v>
      </c>
      <c r="G163" s="77">
        <v>500000</v>
      </c>
      <c r="H163" s="77">
        <v>3.03392702702704</v>
      </c>
      <c r="I163" s="77">
        <v>15.1696351351352</v>
      </c>
      <c r="J163" s="78">
        <v>-5.7000000000000002E-3</v>
      </c>
      <c r="K163" s="78">
        <v>0</v>
      </c>
    </row>
    <row r="164" spans="2:11">
      <c r="B164" t="s">
        <v>2866</v>
      </c>
      <c r="C164" t="s">
        <v>2867</v>
      </c>
      <c r="D164" t="s">
        <v>123</v>
      </c>
      <c r="E164" t="s">
        <v>106</v>
      </c>
      <c r="F164" t="s">
        <v>2868</v>
      </c>
      <c r="G164" s="77">
        <v>-620000</v>
      </c>
      <c r="H164" s="77">
        <v>2.7544530933633227</v>
      </c>
      <c r="I164" s="77">
        <v>-17.077609178852601</v>
      </c>
      <c r="J164" s="78">
        <v>6.4000000000000003E-3</v>
      </c>
      <c r="K164" s="78">
        <v>0</v>
      </c>
    </row>
    <row r="165" spans="2:11">
      <c r="B165" t="s">
        <v>2869</v>
      </c>
      <c r="C165" t="s">
        <v>2870</v>
      </c>
      <c r="D165" t="s">
        <v>123</v>
      </c>
      <c r="E165" t="s">
        <v>106</v>
      </c>
      <c r="F165" t="s">
        <v>2602</v>
      </c>
      <c r="G165" s="77">
        <v>-207000</v>
      </c>
      <c r="H165" s="77">
        <v>3.9384837037037004</v>
      </c>
      <c r="I165" s="77">
        <v>-8.1526612666666605</v>
      </c>
      <c r="J165" s="78">
        <v>3.0999999999999999E-3</v>
      </c>
      <c r="K165" s="78">
        <v>0</v>
      </c>
    </row>
    <row r="166" spans="2:11">
      <c r="B166" t="s">
        <v>2871</v>
      </c>
      <c r="C166" t="s">
        <v>2872</v>
      </c>
      <c r="D166" t="s">
        <v>123</v>
      </c>
      <c r="E166" t="s">
        <v>106</v>
      </c>
      <c r="F166" t="s">
        <v>2873</v>
      </c>
      <c r="G166" s="77">
        <v>-2950000</v>
      </c>
      <c r="H166" s="77">
        <v>3.9004979661016947</v>
      </c>
      <c r="I166" s="77">
        <v>-115.06469</v>
      </c>
      <c r="J166" s="78">
        <v>4.3299999999999998E-2</v>
      </c>
      <c r="K166" s="78">
        <v>-1E-4</v>
      </c>
    </row>
    <row r="167" spans="2:11">
      <c r="B167" t="s">
        <v>2874</v>
      </c>
      <c r="C167" t="s">
        <v>2875</v>
      </c>
      <c r="D167" t="s">
        <v>123</v>
      </c>
      <c r="E167" t="s">
        <v>106</v>
      </c>
      <c r="F167" t="s">
        <v>2876</v>
      </c>
      <c r="G167" s="77">
        <v>-2400000</v>
      </c>
      <c r="H167" s="77">
        <v>2.9835099999999999</v>
      </c>
      <c r="I167" s="77">
        <v>-71.604240000000004</v>
      </c>
      <c r="J167" s="78">
        <v>2.7E-2</v>
      </c>
      <c r="K167" s="78">
        <v>-1E-4</v>
      </c>
    </row>
    <row r="168" spans="2:11">
      <c r="B168" t="s">
        <v>2877</v>
      </c>
      <c r="C168" t="s">
        <v>2878</v>
      </c>
      <c r="D168" t="s">
        <v>123</v>
      </c>
      <c r="E168" t="s">
        <v>106</v>
      </c>
      <c r="F168" t="s">
        <v>2463</v>
      </c>
      <c r="G168" s="77">
        <v>-1500000</v>
      </c>
      <c r="H168" s="77">
        <v>3.8464165217391333</v>
      </c>
      <c r="I168" s="77">
        <v>-57.696247826087003</v>
      </c>
      <c r="J168" s="78">
        <v>2.1700000000000001E-2</v>
      </c>
      <c r="K168" s="78">
        <v>-1E-4</v>
      </c>
    </row>
    <row r="169" spans="2:11">
      <c r="B169" t="s">
        <v>2879</v>
      </c>
      <c r="C169" t="s">
        <v>2880</v>
      </c>
      <c r="D169" t="s">
        <v>123</v>
      </c>
      <c r="E169" t="s">
        <v>106</v>
      </c>
      <c r="F169" t="s">
        <v>2333</v>
      </c>
      <c r="G169" s="77">
        <v>-150000</v>
      </c>
      <c r="H169" s="77">
        <v>3.9484866666666667</v>
      </c>
      <c r="I169" s="77">
        <v>-5.9227299999999996</v>
      </c>
      <c r="J169" s="78">
        <v>2.2000000000000001E-3</v>
      </c>
      <c r="K169" s="78">
        <v>0</v>
      </c>
    </row>
    <row r="170" spans="2:11">
      <c r="B170" t="s">
        <v>2881</v>
      </c>
      <c r="C170" t="s">
        <v>2882</v>
      </c>
      <c r="D170" t="s">
        <v>123</v>
      </c>
      <c r="E170" t="s">
        <v>106</v>
      </c>
      <c r="F170" t="s">
        <v>2534</v>
      </c>
      <c r="G170" s="77">
        <v>-450000</v>
      </c>
      <c r="H170" s="77">
        <v>1.8784866666666711</v>
      </c>
      <c r="I170" s="77">
        <v>-8.4531900000000206</v>
      </c>
      <c r="J170" s="78">
        <v>3.2000000000000002E-3</v>
      </c>
      <c r="K170" s="78">
        <v>0</v>
      </c>
    </row>
    <row r="171" spans="2:11">
      <c r="B171" s="79" t="s">
        <v>2648</v>
      </c>
      <c r="C171" s="16"/>
      <c r="D171" s="16"/>
      <c r="G171" s="81">
        <v>-1788524.54</v>
      </c>
      <c r="I171" s="81">
        <v>-2106.1067060211899</v>
      </c>
      <c r="J171" s="80">
        <v>0.79290000000000005</v>
      </c>
      <c r="K171" s="80">
        <v>-2.0999999999999999E-3</v>
      </c>
    </row>
    <row r="172" spans="2:11">
      <c r="B172" t="s">
        <v>2883</v>
      </c>
      <c r="C172" t="s">
        <v>2884</v>
      </c>
      <c r="D172" t="s">
        <v>123</v>
      </c>
      <c r="E172" t="s">
        <v>106</v>
      </c>
      <c r="F172" t="s">
        <v>246</v>
      </c>
      <c r="G172" s="77">
        <v>187181.11</v>
      </c>
      <c r="H172" s="77">
        <v>-3.8617000000000048</v>
      </c>
      <c r="I172" s="77">
        <v>-24.872831234477701</v>
      </c>
      <c r="J172" s="78">
        <v>9.4000000000000004E-3</v>
      </c>
      <c r="K172" s="78">
        <v>0</v>
      </c>
    </row>
    <row r="173" spans="2:11">
      <c r="B173" t="s">
        <v>2883</v>
      </c>
      <c r="C173" t="s">
        <v>2885</v>
      </c>
      <c r="D173" t="s">
        <v>123</v>
      </c>
      <c r="E173" t="s">
        <v>106</v>
      </c>
      <c r="F173" t="s">
        <v>246</v>
      </c>
      <c r="G173" s="77">
        <v>352996.99</v>
      </c>
      <c r="H173" s="77">
        <v>-3.6668999999999992</v>
      </c>
      <c r="I173" s="77">
        <v>-44.540464441132698</v>
      </c>
      <c r="J173" s="78">
        <v>1.6799999999999999E-2</v>
      </c>
      <c r="K173" s="78">
        <v>0</v>
      </c>
    </row>
    <row r="174" spans="2:11">
      <c r="B174" t="s">
        <v>2883</v>
      </c>
      <c r="C174" t="s">
        <v>2886</v>
      </c>
      <c r="D174" t="s">
        <v>123</v>
      </c>
      <c r="E174" t="s">
        <v>106</v>
      </c>
      <c r="F174" t="s">
        <v>246</v>
      </c>
      <c r="G174" s="77">
        <v>187523.29</v>
      </c>
      <c r="H174" s="77">
        <v>-3.6761000000000017</v>
      </c>
      <c r="I174" s="77">
        <v>-23.720683746757299</v>
      </c>
      <c r="J174" s="78">
        <v>8.8999999999999999E-3</v>
      </c>
      <c r="K174" s="78">
        <v>0</v>
      </c>
    </row>
    <row r="175" spans="2:11">
      <c r="B175" t="s">
        <v>2883</v>
      </c>
      <c r="C175" t="s">
        <v>2887</v>
      </c>
      <c r="D175" t="s">
        <v>123</v>
      </c>
      <c r="E175" t="s">
        <v>106</v>
      </c>
      <c r="F175" t="s">
        <v>246</v>
      </c>
      <c r="G175" s="77">
        <v>70016.009999999995</v>
      </c>
      <c r="H175" s="77">
        <v>-4.1280000000000001</v>
      </c>
      <c r="I175" s="77">
        <v>-9.9453877321248001</v>
      </c>
      <c r="J175" s="78">
        <v>3.7000000000000002E-3</v>
      </c>
      <c r="K175" s="78">
        <v>0</v>
      </c>
    </row>
    <row r="176" spans="2:11">
      <c r="B176" t="s">
        <v>2883</v>
      </c>
      <c r="C176" t="s">
        <v>2888</v>
      </c>
      <c r="D176" t="s">
        <v>123</v>
      </c>
      <c r="E176" t="s">
        <v>106</v>
      </c>
      <c r="F176" t="s">
        <v>246</v>
      </c>
      <c r="G176" s="77">
        <v>169319.63</v>
      </c>
      <c r="H176" s="77">
        <v>-3.3539000000000052</v>
      </c>
      <c r="I176" s="77">
        <v>-19.540788893831401</v>
      </c>
      <c r="J176" s="78">
        <v>7.4000000000000003E-3</v>
      </c>
      <c r="K176" s="78">
        <v>0</v>
      </c>
    </row>
    <row r="177" spans="2:11">
      <c r="B177" t="s">
        <v>2883</v>
      </c>
      <c r="C177" t="s">
        <v>2889</v>
      </c>
      <c r="D177" t="s">
        <v>123</v>
      </c>
      <c r="E177" t="s">
        <v>106</v>
      </c>
      <c r="F177" t="s">
        <v>246</v>
      </c>
      <c r="G177" s="77">
        <v>233644.16</v>
      </c>
      <c r="H177" s="77">
        <v>-4.067600000000005</v>
      </c>
      <c r="I177" s="77">
        <v>-32.702265601282598</v>
      </c>
      <c r="J177" s="78">
        <v>1.23E-2</v>
      </c>
      <c r="K177" s="78">
        <v>0</v>
      </c>
    </row>
    <row r="178" spans="2:11">
      <c r="B178" t="s">
        <v>2883</v>
      </c>
      <c r="C178" t="s">
        <v>2890</v>
      </c>
      <c r="D178" t="s">
        <v>123</v>
      </c>
      <c r="E178" t="s">
        <v>106</v>
      </c>
      <c r="F178" t="s">
        <v>246</v>
      </c>
      <c r="G178" s="77">
        <v>140235.07999999999</v>
      </c>
      <c r="H178" s="77">
        <v>-4.0315000000000003</v>
      </c>
      <c r="I178" s="77">
        <v>-19.4539593179382</v>
      </c>
      <c r="J178" s="78">
        <v>7.3000000000000001E-3</v>
      </c>
      <c r="K178" s="78">
        <v>0</v>
      </c>
    </row>
    <row r="179" spans="2:11">
      <c r="B179" t="s">
        <v>2883</v>
      </c>
      <c r="C179" t="s">
        <v>2891</v>
      </c>
      <c r="D179" t="s">
        <v>123</v>
      </c>
      <c r="E179" t="s">
        <v>106</v>
      </c>
      <c r="F179" t="s">
        <v>246</v>
      </c>
      <c r="G179" s="77">
        <v>70736.100000000006</v>
      </c>
      <c r="H179" s="77">
        <v>-3.1160000000000001</v>
      </c>
      <c r="I179" s="77">
        <v>-7.5844349903159998</v>
      </c>
      <c r="J179" s="78">
        <v>2.8999999999999998E-3</v>
      </c>
      <c r="K179" s="78">
        <v>0</v>
      </c>
    </row>
    <row r="180" spans="2:11">
      <c r="B180" t="s">
        <v>2883</v>
      </c>
      <c r="C180" t="s">
        <v>2892</v>
      </c>
      <c r="D180" t="s">
        <v>123</v>
      </c>
      <c r="E180" t="s">
        <v>106</v>
      </c>
      <c r="F180" t="s">
        <v>246</v>
      </c>
      <c r="G180" s="77">
        <v>42480.160000000003</v>
      </c>
      <c r="H180" s="77">
        <v>-3.0225</v>
      </c>
      <c r="I180" s="77">
        <v>-4.4181161186760001</v>
      </c>
      <c r="J180" s="78">
        <v>1.6999999999999999E-3</v>
      </c>
      <c r="K180" s="78">
        <v>0</v>
      </c>
    </row>
    <row r="181" spans="2:11">
      <c r="B181" t="s">
        <v>2883</v>
      </c>
      <c r="C181" t="s">
        <v>2893</v>
      </c>
      <c r="D181" t="s">
        <v>123</v>
      </c>
      <c r="E181" t="s">
        <v>106</v>
      </c>
      <c r="F181" t="s">
        <v>246</v>
      </c>
      <c r="G181" s="77">
        <v>285513.31</v>
      </c>
      <c r="H181" s="77">
        <v>-2.232700000000003</v>
      </c>
      <c r="I181" s="77">
        <v>-21.935190168625201</v>
      </c>
      <c r="J181" s="78">
        <v>8.3000000000000001E-3</v>
      </c>
      <c r="K181" s="78">
        <v>0</v>
      </c>
    </row>
    <row r="182" spans="2:11">
      <c r="B182" t="s">
        <v>2883</v>
      </c>
      <c r="C182" t="s">
        <v>2894</v>
      </c>
      <c r="D182" t="s">
        <v>123</v>
      </c>
      <c r="E182" t="s">
        <v>106</v>
      </c>
      <c r="F182" t="s">
        <v>246</v>
      </c>
      <c r="G182" s="77">
        <v>97517.43</v>
      </c>
      <c r="H182" s="77">
        <v>0.26960000000000001</v>
      </c>
      <c r="I182" s="77">
        <v>0.90466295699447996</v>
      </c>
      <c r="J182" s="78">
        <v>-2.9999999999999997E-4</v>
      </c>
      <c r="K182" s="78">
        <v>0</v>
      </c>
    </row>
    <row r="183" spans="2:11">
      <c r="B183" t="s">
        <v>2883</v>
      </c>
      <c r="C183" t="s">
        <v>2895</v>
      </c>
      <c r="D183" t="s">
        <v>123</v>
      </c>
      <c r="E183" t="s">
        <v>106</v>
      </c>
      <c r="F183" t="s">
        <v>246</v>
      </c>
      <c r="G183" s="77">
        <v>147949.29999999999</v>
      </c>
      <c r="H183" s="77">
        <v>1.3911</v>
      </c>
      <c r="I183" s="77">
        <v>7.0820002530243</v>
      </c>
      <c r="J183" s="78">
        <v>-2.7000000000000001E-3</v>
      </c>
      <c r="K183" s="78">
        <v>0</v>
      </c>
    </row>
    <row r="184" spans="2:11">
      <c r="B184" t="s">
        <v>2896</v>
      </c>
      <c r="C184" t="s">
        <v>2897</v>
      </c>
      <c r="D184" t="s">
        <v>123</v>
      </c>
      <c r="E184" t="s">
        <v>106</v>
      </c>
      <c r="F184" t="s">
        <v>246</v>
      </c>
      <c r="G184" s="77">
        <v>140744.25</v>
      </c>
      <c r="H184" s="77">
        <v>5.9783805181376506</v>
      </c>
      <c r="I184" s="77">
        <v>8.41422682239895</v>
      </c>
      <c r="J184" s="78">
        <v>-3.2000000000000002E-3</v>
      </c>
      <c r="K184" s="78">
        <v>0</v>
      </c>
    </row>
    <row r="185" spans="2:11">
      <c r="B185" t="s">
        <v>2898</v>
      </c>
      <c r="C185" t="s">
        <v>2899</v>
      </c>
      <c r="D185" t="s">
        <v>123</v>
      </c>
      <c r="E185" t="s">
        <v>106</v>
      </c>
      <c r="F185" t="s">
        <v>246</v>
      </c>
      <c r="G185" s="77">
        <v>270291.37</v>
      </c>
      <c r="H185" s="77">
        <v>3.7318099199353276</v>
      </c>
      <c r="I185" s="77">
        <v>10.086760158389099</v>
      </c>
      <c r="J185" s="78">
        <v>-3.8E-3</v>
      </c>
      <c r="K185" s="78">
        <v>0</v>
      </c>
    </row>
    <row r="186" spans="2:11">
      <c r="B186" t="s">
        <v>2900</v>
      </c>
      <c r="C186" t="s">
        <v>2901</v>
      </c>
      <c r="D186" t="s">
        <v>123</v>
      </c>
      <c r="E186" t="s">
        <v>106</v>
      </c>
      <c r="F186" t="s">
        <v>246</v>
      </c>
      <c r="G186" s="77">
        <v>107763.19</v>
      </c>
      <c r="H186" s="77">
        <v>4.1401900690864943</v>
      </c>
      <c r="I186" s="77">
        <v>4.4616008905108098</v>
      </c>
      <c r="J186" s="78">
        <v>-1.6999999999999999E-3</v>
      </c>
      <c r="K186" s="78">
        <v>0</v>
      </c>
    </row>
    <row r="187" spans="2:11">
      <c r="B187" t="s">
        <v>2900</v>
      </c>
      <c r="C187" t="s">
        <v>2902</v>
      </c>
      <c r="D187" t="s">
        <v>123</v>
      </c>
      <c r="E187" t="s">
        <v>106</v>
      </c>
      <c r="F187" t="s">
        <v>246</v>
      </c>
      <c r="G187" s="77">
        <v>53873.29</v>
      </c>
      <c r="H187" s="77">
        <v>4.0877812463101844</v>
      </c>
      <c r="I187" s="77">
        <v>2.2022222453903</v>
      </c>
      <c r="J187" s="78">
        <v>-8.0000000000000004E-4</v>
      </c>
      <c r="K187" s="78">
        <v>0</v>
      </c>
    </row>
    <row r="188" spans="2:11">
      <c r="B188" t="s">
        <v>2903</v>
      </c>
      <c r="C188" t="s">
        <v>2904</v>
      </c>
      <c r="D188" t="s">
        <v>123</v>
      </c>
      <c r="E188" t="s">
        <v>106</v>
      </c>
      <c r="F188" t="s">
        <v>246</v>
      </c>
      <c r="G188" s="77">
        <v>106970</v>
      </c>
      <c r="H188" s="77">
        <v>1.4269898255295503</v>
      </c>
      <c r="I188" s="77">
        <v>1.52645101636896</v>
      </c>
      <c r="J188" s="78">
        <v>-5.9999999999999995E-4</v>
      </c>
      <c r="K188" s="78">
        <v>0</v>
      </c>
    </row>
    <row r="189" spans="2:11">
      <c r="B189" t="s">
        <v>2903</v>
      </c>
      <c r="C189" t="s">
        <v>2905</v>
      </c>
      <c r="D189" t="s">
        <v>123</v>
      </c>
      <c r="E189" t="s">
        <v>106</v>
      </c>
      <c r="F189" t="s">
        <v>246</v>
      </c>
      <c r="G189" s="77">
        <v>148738.04999999999</v>
      </c>
      <c r="H189" s="77">
        <v>9.9983201023873853</v>
      </c>
      <c r="I189" s="77">
        <v>14.871306353049</v>
      </c>
      <c r="J189" s="78">
        <v>-5.5999999999999999E-3</v>
      </c>
      <c r="K189" s="78">
        <v>0</v>
      </c>
    </row>
    <row r="190" spans="2:11">
      <c r="B190" t="s">
        <v>2906</v>
      </c>
      <c r="C190" t="s">
        <v>2907</v>
      </c>
      <c r="D190" t="s">
        <v>123</v>
      </c>
      <c r="E190" t="s">
        <v>106</v>
      </c>
      <c r="F190" t="s">
        <v>246</v>
      </c>
      <c r="G190" s="77">
        <v>107721.66</v>
      </c>
      <c r="H190" s="77">
        <v>3.6777803448328497</v>
      </c>
      <c r="I190" s="77">
        <v>3.9617660386076698</v>
      </c>
      <c r="J190" s="78">
        <v>-1.5E-3</v>
      </c>
      <c r="K190" s="78">
        <v>0</v>
      </c>
    </row>
    <row r="191" spans="2:11">
      <c r="B191" t="s">
        <v>2908</v>
      </c>
      <c r="C191" t="s">
        <v>2909</v>
      </c>
      <c r="D191" t="s">
        <v>123</v>
      </c>
      <c r="E191" t="s">
        <v>106</v>
      </c>
      <c r="F191" t="s">
        <v>246</v>
      </c>
      <c r="G191" s="77">
        <v>160942.13</v>
      </c>
      <c r="H191" s="77">
        <v>2.6219499300554676</v>
      </c>
      <c r="I191" s="77">
        <v>4.21982206496478</v>
      </c>
      <c r="J191" s="78">
        <v>-1.6000000000000001E-3</v>
      </c>
      <c r="K191" s="78">
        <v>0</v>
      </c>
    </row>
    <row r="192" spans="2:11">
      <c r="B192" t="s">
        <v>2910</v>
      </c>
      <c r="C192" t="s">
        <v>2911</v>
      </c>
      <c r="D192" t="s">
        <v>123</v>
      </c>
      <c r="E192" t="s">
        <v>106</v>
      </c>
      <c r="F192" t="s">
        <v>246</v>
      </c>
      <c r="G192" s="77">
        <v>278899.32</v>
      </c>
      <c r="H192" s="77">
        <v>3.9950697793712799</v>
      </c>
      <c r="I192" s="77">
        <v>11.142222448191999</v>
      </c>
      <c r="J192" s="78">
        <v>-4.1999999999999997E-3</v>
      </c>
      <c r="K192" s="78">
        <v>0</v>
      </c>
    </row>
    <row r="193" spans="2:11">
      <c r="B193" t="s">
        <v>2912</v>
      </c>
      <c r="C193" t="s">
        <v>2913</v>
      </c>
      <c r="D193" t="s">
        <v>123</v>
      </c>
      <c r="E193" t="s">
        <v>106</v>
      </c>
      <c r="F193" t="s">
        <v>246</v>
      </c>
      <c r="G193" s="77">
        <v>157302.57999999999</v>
      </c>
      <c r="H193" s="77">
        <v>0.30286030145867282</v>
      </c>
      <c r="I193" s="77">
        <v>0.47640706799026999</v>
      </c>
      <c r="J193" s="78">
        <v>-2.0000000000000001E-4</v>
      </c>
      <c r="K193" s="78">
        <v>0</v>
      </c>
    </row>
    <row r="194" spans="2:11">
      <c r="B194" t="s">
        <v>2914</v>
      </c>
      <c r="C194" t="s">
        <v>2915</v>
      </c>
      <c r="D194" t="s">
        <v>123</v>
      </c>
      <c r="E194" t="s">
        <v>106</v>
      </c>
      <c r="F194" t="s">
        <v>246</v>
      </c>
      <c r="G194" s="77">
        <v>177898.16</v>
      </c>
      <c r="H194" s="77">
        <v>-0.72037017866443365</v>
      </c>
      <c r="I194" s="77">
        <v>-1.2815252930327401</v>
      </c>
      <c r="J194" s="78">
        <v>5.0000000000000001E-4</v>
      </c>
      <c r="K194" s="78">
        <v>0</v>
      </c>
    </row>
    <row r="195" spans="2:11">
      <c r="B195" t="s">
        <v>2916</v>
      </c>
      <c r="C195" t="s">
        <v>2917</v>
      </c>
      <c r="D195" t="s">
        <v>123</v>
      </c>
      <c r="E195" t="s">
        <v>106</v>
      </c>
      <c r="F195" t="s">
        <v>246</v>
      </c>
      <c r="G195" s="77">
        <v>185228.7</v>
      </c>
      <c r="H195" s="77">
        <v>0.69486994185371387</v>
      </c>
      <c r="I195" s="77">
        <v>1.28709855998639</v>
      </c>
      <c r="J195" s="78">
        <v>-5.0000000000000001E-4</v>
      </c>
      <c r="K195" s="78">
        <v>0</v>
      </c>
    </row>
    <row r="196" spans="2:11">
      <c r="B196" t="s">
        <v>2918</v>
      </c>
      <c r="C196" t="s">
        <v>2919</v>
      </c>
      <c r="D196" t="s">
        <v>123</v>
      </c>
      <c r="E196" t="s">
        <v>106</v>
      </c>
      <c r="F196" t="s">
        <v>246</v>
      </c>
      <c r="G196" s="77">
        <v>159080.18</v>
      </c>
      <c r="H196" s="77">
        <v>4.0676010467388082</v>
      </c>
      <c r="I196" s="77">
        <v>6.4707470668339804</v>
      </c>
      <c r="J196" s="78">
        <v>-2.3999999999999998E-3</v>
      </c>
      <c r="K196" s="78">
        <v>0</v>
      </c>
    </row>
    <row r="197" spans="2:11">
      <c r="B197" t="s">
        <v>2920</v>
      </c>
      <c r="C197" t="s">
        <v>2921</v>
      </c>
      <c r="D197" t="s">
        <v>123</v>
      </c>
      <c r="E197" t="s">
        <v>110</v>
      </c>
      <c r="F197" t="s">
        <v>246</v>
      </c>
      <c r="G197" s="77">
        <v>166111.51999999999</v>
      </c>
      <c r="H197" s="77">
        <v>1.8435293824073911</v>
      </c>
      <c r="I197" s="77">
        <v>3.06231467876353</v>
      </c>
      <c r="J197" s="78">
        <v>-1.1999999999999999E-3</v>
      </c>
      <c r="K197" s="78">
        <v>0</v>
      </c>
    </row>
    <row r="198" spans="2:11">
      <c r="B198" t="s">
        <v>2922</v>
      </c>
      <c r="C198" t="s">
        <v>2923</v>
      </c>
      <c r="D198" t="s">
        <v>123</v>
      </c>
      <c r="E198" t="s">
        <v>110</v>
      </c>
      <c r="F198" t="s">
        <v>246</v>
      </c>
      <c r="G198" s="77">
        <v>62291.82</v>
      </c>
      <c r="H198" s="77">
        <v>1.8415590183156472</v>
      </c>
      <c r="I198" s="77">
        <v>1.14714062888295</v>
      </c>
      <c r="J198" s="78">
        <v>-4.0000000000000002E-4</v>
      </c>
      <c r="K198" s="78">
        <v>0</v>
      </c>
    </row>
    <row r="199" spans="2:11">
      <c r="B199" t="s">
        <v>2924</v>
      </c>
      <c r="C199" t="s">
        <v>2925</v>
      </c>
      <c r="D199" t="s">
        <v>123</v>
      </c>
      <c r="E199" t="s">
        <v>110</v>
      </c>
      <c r="F199" t="s">
        <v>246</v>
      </c>
      <c r="G199" s="77">
        <v>149500.37</v>
      </c>
      <c r="H199" s="77">
        <v>1.8336695090980311</v>
      </c>
      <c r="I199" s="77">
        <v>2.7413427006787399</v>
      </c>
      <c r="J199" s="78">
        <v>-1E-3</v>
      </c>
      <c r="K199" s="78">
        <v>0</v>
      </c>
    </row>
    <row r="200" spans="2:11">
      <c r="B200" t="s">
        <v>2926</v>
      </c>
      <c r="C200" t="s">
        <v>2927</v>
      </c>
      <c r="D200" t="s">
        <v>123</v>
      </c>
      <c r="E200" t="s">
        <v>200</v>
      </c>
      <c r="F200" t="s">
        <v>246</v>
      </c>
      <c r="G200" s="77">
        <v>74750.179999999993</v>
      </c>
      <c r="H200" s="77">
        <v>-4.1483198341244929</v>
      </c>
      <c r="I200" s="77">
        <v>-3.1008765429837601</v>
      </c>
      <c r="J200" s="78">
        <v>1.1999999999999999E-3</v>
      </c>
      <c r="K200" s="78">
        <v>0</v>
      </c>
    </row>
    <row r="201" spans="2:11">
      <c r="B201" t="s">
        <v>2926</v>
      </c>
      <c r="C201" t="s">
        <v>2928</v>
      </c>
      <c r="D201" t="s">
        <v>123</v>
      </c>
      <c r="E201" t="s">
        <v>200</v>
      </c>
      <c r="F201" t="s">
        <v>246</v>
      </c>
      <c r="G201" s="77">
        <v>53986.239999999998</v>
      </c>
      <c r="H201" s="77">
        <v>-2.952749078241363</v>
      </c>
      <c r="I201" s="77">
        <v>-1.5940782039771699</v>
      </c>
      <c r="J201" s="78">
        <v>5.9999999999999995E-4</v>
      </c>
      <c r="K201" s="78">
        <v>0</v>
      </c>
    </row>
    <row r="202" spans="2:11">
      <c r="B202" t="s">
        <v>2929</v>
      </c>
      <c r="C202" t="s">
        <v>2930</v>
      </c>
      <c r="D202" t="s">
        <v>123</v>
      </c>
      <c r="E202" t="s">
        <v>200</v>
      </c>
      <c r="F202" t="s">
        <v>246</v>
      </c>
      <c r="G202" s="77">
        <v>53986.239999999998</v>
      </c>
      <c r="H202" s="77">
        <v>-3.8733391362524228</v>
      </c>
      <c r="I202" s="77">
        <v>-2.0910701621111598</v>
      </c>
      <c r="J202" s="78">
        <v>8.0000000000000004E-4</v>
      </c>
      <c r="K202" s="78">
        <v>0</v>
      </c>
    </row>
    <row r="203" spans="2:11">
      <c r="B203" t="s">
        <v>2931</v>
      </c>
      <c r="C203" t="s">
        <v>2932</v>
      </c>
      <c r="D203" t="s">
        <v>123</v>
      </c>
      <c r="E203" t="s">
        <v>106</v>
      </c>
      <c r="F203" t="s">
        <v>246</v>
      </c>
      <c r="G203" s="77">
        <v>561614.28</v>
      </c>
      <c r="H203" s="77">
        <v>-3.8218999866858621</v>
      </c>
      <c r="I203" s="77">
        <v>-21.464336092545899</v>
      </c>
      <c r="J203" s="78">
        <v>8.0999999999999996E-3</v>
      </c>
      <c r="K203" s="78">
        <v>0</v>
      </c>
    </row>
    <row r="204" spans="2:11">
      <c r="B204" t="s">
        <v>2933</v>
      </c>
      <c r="C204" t="s">
        <v>2934</v>
      </c>
      <c r="D204" t="s">
        <v>123</v>
      </c>
      <c r="E204" t="s">
        <v>106</v>
      </c>
      <c r="F204" t="s">
        <v>246</v>
      </c>
      <c r="G204" s="77">
        <v>412582.38</v>
      </c>
      <c r="H204" s="77">
        <v>-0.85964960706296278</v>
      </c>
      <c r="I204" s="77">
        <v>-3.5467628084810201</v>
      </c>
      <c r="J204" s="78">
        <v>1.2999999999999999E-3</v>
      </c>
      <c r="K204" s="78">
        <v>0</v>
      </c>
    </row>
    <row r="205" spans="2:11">
      <c r="B205" t="s">
        <v>2935</v>
      </c>
      <c r="C205" t="s">
        <v>2936</v>
      </c>
      <c r="D205" t="s">
        <v>123</v>
      </c>
      <c r="E205" t="s">
        <v>106</v>
      </c>
      <c r="F205" t="s">
        <v>246</v>
      </c>
      <c r="G205" s="77">
        <v>134962.70000000001</v>
      </c>
      <c r="H205" s="77">
        <v>-8.0348000000000006</v>
      </c>
      <c r="I205" s="77">
        <v>-37.3141455704436</v>
      </c>
      <c r="J205" s="78">
        <v>1.4E-2</v>
      </c>
      <c r="K205" s="78">
        <v>0</v>
      </c>
    </row>
    <row r="206" spans="2:11">
      <c r="B206" t="s">
        <v>2935</v>
      </c>
      <c r="C206" t="s">
        <v>2937</v>
      </c>
      <c r="D206" t="s">
        <v>123</v>
      </c>
      <c r="E206" t="s">
        <v>106</v>
      </c>
      <c r="F206" t="s">
        <v>246</v>
      </c>
      <c r="G206" s="77">
        <v>114331.44</v>
      </c>
      <c r="H206" s="77">
        <v>-6.2750000000000004</v>
      </c>
      <c r="I206" s="77">
        <v>-24.686758936259999</v>
      </c>
      <c r="J206" s="78">
        <v>9.2999999999999992E-3</v>
      </c>
      <c r="K206" s="78">
        <v>0</v>
      </c>
    </row>
    <row r="207" spans="2:11">
      <c r="B207" t="s">
        <v>2938</v>
      </c>
      <c r="C207" t="s">
        <v>2939</v>
      </c>
      <c r="D207" t="s">
        <v>123</v>
      </c>
      <c r="E207" t="s">
        <v>106</v>
      </c>
      <c r="F207" t="s">
        <v>246</v>
      </c>
      <c r="G207" s="77">
        <v>136817.75</v>
      </c>
      <c r="H207" s="77">
        <v>-6.5973000000000104</v>
      </c>
      <c r="I207" s="77">
        <v>-31.059420604800799</v>
      </c>
      <c r="J207" s="78">
        <v>1.17E-2</v>
      </c>
      <c r="K207" s="78">
        <v>0</v>
      </c>
    </row>
    <row r="208" spans="2:11">
      <c r="B208" t="s">
        <v>2938</v>
      </c>
      <c r="C208" t="s">
        <v>2940</v>
      </c>
      <c r="D208" t="s">
        <v>123</v>
      </c>
      <c r="E208" t="s">
        <v>110</v>
      </c>
      <c r="F208" t="s">
        <v>246</v>
      </c>
      <c r="G208" s="77">
        <v>105024.01</v>
      </c>
      <c r="H208" s="77">
        <v>-1.2946000000000004</v>
      </c>
      <c r="I208" s="77">
        <v>-5.4736420673432704</v>
      </c>
      <c r="J208" s="78">
        <v>2.0999999999999999E-3</v>
      </c>
      <c r="K208" s="78">
        <v>0</v>
      </c>
    </row>
    <row r="209" spans="2:11">
      <c r="B209" t="s">
        <v>2941</v>
      </c>
      <c r="C209" t="s">
        <v>2942</v>
      </c>
      <c r="D209" t="s">
        <v>123</v>
      </c>
      <c r="E209" t="s">
        <v>113</v>
      </c>
      <c r="F209" t="s">
        <v>246</v>
      </c>
      <c r="G209" s="77">
        <v>83055.759999999995</v>
      </c>
      <c r="H209" s="77">
        <v>2.8192999999999881</v>
      </c>
      <c r="I209" s="77">
        <v>10.328289766642101</v>
      </c>
      <c r="J209" s="78">
        <v>-3.8999999999999998E-3</v>
      </c>
      <c r="K209" s="78">
        <v>0</v>
      </c>
    </row>
    <row r="210" spans="2:11">
      <c r="B210" t="s">
        <v>2943</v>
      </c>
      <c r="C210" t="s">
        <v>2944</v>
      </c>
      <c r="D210" t="s">
        <v>123</v>
      </c>
      <c r="E210" t="s">
        <v>102</v>
      </c>
      <c r="F210" t="s">
        <v>246</v>
      </c>
      <c r="G210" s="77">
        <v>81165</v>
      </c>
      <c r="H210" s="77">
        <v>-5.7822563999999996</v>
      </c>
      <c r="I210" s="77">
        <v>-4.6931684070599999</v>
      </c>
      <c r="J210" s="78">
        <v>1.8E-3</v>
      </c>
      <c r="K210" s="78">
        <v>0</v>
      </c>
    </row>
    <row r="211" spans="2:11">
      <c r="B211" t="s">
        <v>2943</v>
      </c>
      <c r="C211" t="s">
        <v>2945</v>
      </c>
      <c r="D211" t="s">
        <v>123</v>
      </c>
      <c r="E211" t="s">
        <v>102</v>
      </c>
      <c r="F211" t="s">
        <v>246</v>
      </c>
      <c r="G211" s="77">
        <v>36150.07</v>
      </c>
      <c r="H211" s="77">
        <v>-3.7933583999999998</v>
      </c>
      <c r="I211" s="77">
        <v>-1.3713017169508801</v>
      </c>
      <c r="J211" s="78">
        <v>5.0000000000000001E-4</v>
      </c>
      <c r="K211" s="78">
        <v>0</v>
      </c>
    </row>
    <row r="212" spans="2:11">
      <c r="B212" t="s">
        <v>2943</v>
      </c>
      <c r="C212" t="s">
        <v>2946</v>
      </c>
      <c r="D212" t="s">
        <v>123</v>
      </c>
      <c r="E212" t="s">
        <v>102</v>
      </c>
      <c r="F212" t="s">
        <v>246</v>
      </c>
      <c r="G212" s="77">
        <v>31024.82</v>
      </c>
      <c r="H212" s="77">
        <v>-4.4443956</v>
      </c>
      <c r="I212" s="77">
        <v>-1.3788657349879201</v>
      </c>
      <c r="J212" s="78">
        <v>5.0000000000000001E-4</v>
      </c>
      <c r="K212" s="78">
        <v>0</v>
      </c>
    </row>
    <row r="213" spans="2:11">
      <c r="B213" t="s">
        <v>2947</v>
      </c>
      <c r="C213" t="s">
        <v>2948</v>
      </c>
      <c r="D213" t="s">
        <v>123</v>
      </c>
      <c r="E213" t="s">
        <v>106</v>
      </c>
      <c r="F213" t="s">
        <v>246</v>
      </c>
      <c r="G213" s="77">
        <v>100638.66</v>
      </c>
      <c r="H213" s="77">
        <v>-5.8003000000000053</v>
      </c>
      <c r="I213" s="77">
        <v>-20.0863013783672</v>
      </c>
      <c r="J213" s="78">
        <v>7.6E-3</v>
      </c>
      <c r="K213" s="78">
        <v>0</v>
      </c>
    </row>
    <row r="214" spans="2:11">
      <c r="B214" t="s">
        <v>2947</v>
      </c>
      <c r="C214" t="s">
        <v>2949</v>
      </c>
      <c r="D214" t="s">
        <v>123</v>
      </c>
      <c r="E214" t="s">
        <v>106</v>
      </c>
      <c r="F214" t="s">
        <v>246</v>
      </c>
      <c r="G214" s="77">
        <v>68215.7</v>
      </c>
      <c r="H214" s="77">
        <v>-5.8003</v>
      </c>
      <c r="I214" s="77">
        <v>-13.6150571652711</v>
      </c>
      <c r="J214" s="78">
        <v>5.1000000000000004E-3</v>
      </c>
      <c r="K214" s="78">
        <v>0</v>
      </c>
    </row>
    <row r="215" spans="2:11">
      <c r="B215" t="s">
        <v>2947</v>
      </c>
      <c r="C215" t="s">
        <v>2950</v>
      </c>
      <c r="D215" t="s">
        <v>123</v>
      </c>
      <c r="E215" t="s">
        <v>106</v>
      </c>
      <c r="F215" t="s">
        <v>246</v>
      </c>
      <c r="G215" s="77">
        <v>105793.46</v>
      </c>
      <c r="H215" s="77">
        <v>-2.3308</v>
      </c>
      <c r="I215" s="77">
        <v>-8.4849346759048796</v>
      </c>
      <c r="J215" s="78">
        <v>3.2000000000000002E-3</v>
      </c>
      <c r="K215" s="78">
        <v>0</v>
      </c>
    </row>
    <row r="216" spans="2:11">
      <c r="B216" t="s">
        <v>2951</v>
      </c>
      <c r="C216" t="s">
        <v>2952</v>
      </c>
      <c r="D216" t="s">
        <v>123</v>
      </c>
      <c r="E216" t="s">
        <v>110</v>
      </c>
      <c r="F216" t="s">
        <v>2953</v>
      </c>
      <c r="G216" s="77">
        <v>-724000</v>
      </c>
      <c r="H216" s="77">
        <v>27.028813727261877</v>
      </c>
      <c r="I216" s="77">
        <v>-195.68861138537599</v>
      </c>
      <c r="J216" s="78">
        <v>7.3700000000000002E-2</v>
      </c>
      <c r="K216" s="78">
        <v>-2.0000000000000001E-4</v>
      </c>
    </row>
    <row r="217" spans="2:11">
      <c r="B217" t="s">
        <v>2954</v>
      </c>
      <c r="C217" t="s">
        <v>2955</v>
      </c>
      <c r="D217" t="s">
        <v>123</v>
      </c>
      <c r="E217" t="s">
        <v>110</v>
      </c>
      <c r="F217" t="s">
        <v>2956</v>
      </c>
      <c r="G217" s="77">
        <v>-26000</v>
      </c>
      <c r="H217" s="77">
        <v>24.950406861959269</v>
      </c>
      <c r="I217" s="77">
        <v>-6.48710578410941</v>
      </c>
      <c r="J217" s="78">
        <v>2.3999999999999998E-3</v>
      </c>
      <c r="K217" s="78">
        <v>0</v>
      </c>
    </row>
    <row r="218" spans="2:11">
      <c r="B218" t="s">
        <v>2957</v>
      </c>
      <c r="C218" t="s">
        <v>2958</v>
      </c>
      <c r="D218" t="s">
        <v>123</v>
      </c>
      <c r="E218" t="s">
        <v>110</v>
      </c>
      <c r="F218" t="s">
        <v>2959</v>
      </c>
      <c r="G218" s="77">
        <v>-423400</v>
      </c>
      <c r="H218" s="77">
        <v>24.781733701414737</v>
      </c>
      <c r="I218" s="77">
        <v>-104.92586049179</v>
      </c>
      <c r="J218" s="78">
        <v>3.95E-2</v>
      </c>
      <c r="K218" s="78">
        <v>-1E-4</v>
      </c>
    </row>
    <row r="219" spans="2:11">
      <c r="B219" t="s">
        <v>2960</v>
      </c>
      <c r="C219" t="s">
        <v>2961</v>
      </c>
      <c r="D219" t="s">
        <v>123</v>
      </c>
      <c r="E219" t="s">
        <v>110</v>
      </c>
      <c r="F219" t="s">
        <v>2962</v>
      </c>
      <c r="G219" s="77">
        <v>-52000</v>
      </c>
      <c r="H219" s="77">
        <v>14.983023750712865</v>
      </c>
      <c r="I219" s="77">
        <v>-7.7911723503706902</v>
      </c>
      <c r="J219" s="78">
        <v>2.8999999999999998E-3</v>
      </c>
      <c r="K219" s="78">
        <v>0</v>
      </c>
    </row>
    <row r="220" spans="2:11">
      <c r="B220" t="s">
        <v>2963</v>
      </c>
      <c r="C220" t="s">
        <v>2964</v>
      </c>
      <c r="D220" t="s">
        <v>123</v>
      </c>
      <c r="E220" t="s">
        <v>110</v>
      </c>
      <c r="F220" t="s">
        <v>2524</v>
      </c>
      <c r="G220" s="77">
        <v>-48000</v>
      </c>
      <c r="H220" s="77">
        <v>14.437917164880062</v>
      </c>
      <c r="I220" s="77">
        <v>-6.9302002391424304</v>
      </c>
      <c r="J220" s="78">
        <v>2.5999999999999999E-3</v>
      </c>
      <c r="K220" s="78">
        <v>0</v>
      </c>
    </row>
    <row r="221" spans="2:11">
      <c r="B221" t="s">
        <v>2965</v>
      </c>
      <c r="C221" t="s">
        <v>2966</v>
      </c>
      <c r="D221" t="s">
        <v>123</v>
      </c>
      <c r="E221" t="s">
        <v>113</v>
      </c>
      <c r="F221" t="s">
        <v>2967</v>
      </c>
      <c r="G221" s="77">
        <v>-420000</v>
      </c>
      <c r="H221" s="77">
        <v>20.708578021961191</v>
      </c>
      <c r="I221" s="77">
        <v>-86.976027692236997</v>
      </c>
      <c r="J221" s="78">
        <v>3.27E-2</v>
      </c>
      <c r="K221" s="78">
        <v>-1E-4</v>
      </c>
    </row>
    <row r="222" spans="2:11">
      <c r="B222" t="s">
        <v>2968</v>
      </c>
      <c r="C222" t="s">
        <v>2969</v>
      </c>
      <c r="D222" t="s">
        <v>123</v>
      </c>
      <c r="E222" t="s">
        <v>113</v>
      </c>
      <c r="F222" t="s">
        <v>2434</v>
      </c>
      <c r="G222" s="77">
        <v>-130000</v>
      </c>
      <c r="H222" s="77">
        <v>16.271145833333307</v>
      </c>
      <c r="I222" s="77">
        <v>-21.152489583333299</v>
      </c>
      <c r="J222" s="78">
        <v>8.0000000000000002E-3</v>
      </c>
      <c r="K222" s="78">
        <v>0</v>
      </c>
    </row>
    <row r="223" spans="2:11">
      <c r="B223" t="s">
        <v>2970</v>
      </c>
      <c r="C223" t="s">
        <v>2971</v>
      </c>
      <c r="D223" t="s">
        <v>123</v>
      </c>
      <c r="E223" t="s">
        <v>110</v>
      </c>
      <c r="F223" t="s">
        <v>2356</v>
      </c>
      <c r="G223" s="77">
        <v>-3036000</v>
      </c>
      <c r="H223" s="77">
        <v>27.080331795863703</v>
      </c>
      <c r="I223" s="77">
        <v>-822.15887332242198</v>
      </c>
      <c r="J223" s="78">
        <v>0.3095</v>
      </c>
      <c r="K223" s="78">
        <v>-8.0000000000000004E-4</v>
      </c>
    </row>
    <row r="224" spans="2:11">
      <c r="B224" t="s">
        <v>2972</v>
      </c>
      <c r="C224" t="s">
        <v>2973</v>
      </c>
      <c r="D224" t="s">
        <v>123</v>
      </c>
      <c r="E224" t="s">
        <v>113</v>
      </c>
      <c r="F224" t="s">
        <v>2967</v>
      </c>
      <c r="G224" s="77">
        <v>-430000</v>
      </c>
      <c r="H224" s="77">
        <v>20.935116666666698</v>
      </c>
      <c r="I224" s="77">
        <v>-90.021001666666805</v>
      </c>
      <c r="J224" s="78">
        <v>3.39E-2</v>
      </c>
      <c r="K224" s="78">
        <v>-1E-4</v>
      </c>
    </row>
    <row r="225" spans="2:11">
      <c r="B225" t="s">
        <v>2974</v>
      </c>
      <c r="C225" t="s">
        <v>2975</v>
      </c>
      <c r="D225" t="s">
        <v>123</v>
      </c>
      <c r="E225" t="s">
        <v>106</v>
      </c>
      <c r="F225" t="s">
        <v>2976</v>
      </c>
      <c r="G225" s="77">
        <v>153692.19</v>
      </c>
      <c r="H225" s="77">
        <v>-15.401417578109792</v>
      </c>
      <c r="I225" s="77">
        <v>-23.670775966841902</v>
      </c>
      <c r="J225" s="78">
        <v>8.8999999999999999E-3</v>
      </c>
      <c r="K225" s="78">
        <v>0</v>
      </c>
    </row>
    <row r="226" spans="2:11">
      <c r="B226" t="s">
        <v>2977</v>
      </c>
      <c r="C226" t="s">
        <v>2978</v>
      </c>
      <c r="D226" t="s">
        <v>123</v>
      </c>
      <c r="E226" t="s">
        <v>110</v>
      </c>
      <c r="F226" t="s">
        <v>2959</v>
      </c>
      <c r="G226" s="77">
        <v>-1660000</v>
      </c>
      <c r="H226" s="77">
        <v>24.875646385542169</v>
      </c>
      <c r="I226" s="77">
        <v>-412.93572999999998</v>
      </c>
      <c r="J226" s="78">
        <v>0.1555</v>
      </c>
      <c r="K226" s="78">
        <v>-4.0000000000000002E-4</v>
      </c>
    </row>
    <row r="227" spans="2:11">
      <c r="B227" t="s">
        <v>2979</v>
      </c>
      <c r="C227" t="s">
        <v>2980</v>
      </c>
      <c r="D227" t="s">
        <v>123</v>
      </c>
      <c r="E227" t="s">
        <v>120</v>
      </c>
      <c r="F227" t="s">
        <v>2521</v>
      </c>
      <c r="G227" s="77">
        <v>-320000</v>
      </c>
      <c r="H227" s="77">
        <v>8.3284315789473755</v>
      </c>
      <c r="I227" s="77">
        <v>-26.6509810526316</v>
      </c>
      <c r="J227" s="78">
        <v>0.01</v>
      </c>
      <c r="K227" s="78">
        <v>0</v>
      </c>
    </row>
    <row r="228" spans="2:11">
      <c r="B228" t="s">
        <v>2981</v>
      </c>
      <c r="C228" t="s">
        <v>2982</v>
      </c>
      <c r="D228" t="s">
        <v>123</v>
      </c>
      <c r="E228" t="s">
        <v>106</v>
      </c>
      <c r="F228" t="s">
        <v>2855</v>
      </c>
      <c r="G228" s="77">
        <v>206615.42</v>
      </c>
      <c r="H228" s="77">
        <v>-5.883742844218645</v>
      </c>
      <c r="I228" s="77">
        <v>-12.156719989302299</v>
      </c>
      <c r="J228" s="78">
        <v>4.5999999999999999E-3</v>
      </c>
      <c r="K228" s="78">
        <v>0</v>
      </c>
    </row>
    <row r="229" spans="2:11">
      <c r="B229" t="s">
        <v>2983</v>
      </c>
      <c r="C229" t="s">
        <v>2984</v>
      </c>
      <c r="D229" t="s">
        <v>123</v>
      </c>
      <c r="E229" t="s">
        <v>110</v>
      </c>
      <c r="F229" t="s">
        <v>2336</v>
      </c>
      <c r="G229" s="77">
        <v>-650000</v>
      </c>
      <c r="H229" s="77">
        <v>9.271024157020646</v>
      </c>
      <c r="I229" s="77">
        <v>-60.261657020634203</v>
      </c>
      <c r="J229" s="78">
        <v>2.2700000000000001E-2</v>
      </c>
      <c r="K229" s="78">
        <v>-1E-4</v>
      </c>
    </row>
    <row r="230" spans="2:11">
      <c r="B230" t="s">
        <v>2985</v>
      </c>
      <c r="C230" t="s">
        <v>2986</v>
      </c>
      <c r="D230" t="s">
        <v>123</v>
      </c>
      <c r="E230" t="s">
        <v>110</v>
      </c>
      <c r="F230" t="s">
        <v>2283</v>
      </c>
      <c r="G230" s="77">
        <v>-420000</v>
      </c>
      <c r="H230" s="77">
        <v>-5.3046499999999996</v>
      </c>
      <c r="I230" s="77">
        <v>22.279530000000001</v>
      </c>
      <c r="J230" s="78">
        <v>-8.3999999999999995E-3</v>
      </c>
      <c r="K230" s="78">
        <v>0</v>
      </c>
    </row>
    <row r="231" spans="2:11">
      <c r="B231" t="s">
        <v>2987</v>
      </c>
      <c r="C231" t="s">
        <v>2988</v>
      </c>
      <c r="D231" t="s">
        <v>123</v>
      </c>
      <c r="E231" t="s">
        <v>110</v>
      </c>
      <c r="F231" t="s">
        <v>2505</v>
      </c>
      <c r="G231" s="77">
        <v>-60000</v>
      </c>
      <c r="H231" s="77">
        <v>-5.8134440194714836</v>
      </c>
      <c r="I231" s="77">
        <v>3.4880664116828899</v>
      </c>
      <c r="J231" s="78">
        <v>-1.2999999999999999E-3</v>
      </c>
      <c r="K231" s="78">
        <v>0</v>
      </c>
    </row>
    <row r="232" spans="2:11">
      <c r="B232" t="s">
        <v>2989</v>
      </c>
      <c r="C232" t="s">
        <v>2990</v>
      </c>
      <c r="D232" t="s">
        <v>123</v>
      </c>
      <c r="E232" t="s">
        <v>113</v>
      </c>
      <c r="F232" t="s">
        <v>2991</v>
      </c>
      <c r="G232" s="77">
        <v>-322000</v>
      </c>
      <c r="H232" s="77">
        <v>-12.889096273291894</v>
      </c>
      <c r="I232" s="77">
        <v>41.502889999999901</v>
      </c>
      <c r="J232" s="78">
        <v>-1.5599999999999999E-2</v>
      </c>
      <c r="K232" s="78">
        <v>0</v>
      </c>
    </row>
    <row r="233" spans="2:11">
      <c r="B233" s="79" t="s">
        <v>2146</v>
      </c>
      <c r="C233" s="16"/>
      <c r="D233" s="16"/>
      <c r="G233" s="81">
        <v>1712583.8</v>
      </c>
      <c r="I233" s="81">
        <v>14.4850337804</v>
      </c>
      <c r="J233" s="80">
        <v>-5.4999999999999997E-3</v>
      </c>
      <c r="K233" s="80">
        <v>0</v>
      </c>
    </row>
    <row r="234" spans="2:11">
      <c r="B234" t="s">
        <v>2992</v>
      </c>
      <c r="C234" t="s">
        <v>2993</v>
      </c>
      <c r="D234" t="s">
        <v>340</v>
      </c>
      <c r="E234" t="s">
        <v>102</v>
      </c>
      <c r="F234" t="s">
        <v>246</v>
      </c>
      <c r="G234" s="77">
        <v>1712583.8</v>
      </c>
      <c r="H234" s="77">
        <v>0.8458</v>
      </c>
      <c r="I234" s="77">
        <v>14.4850337804</v>
      </c>
      <c r="J234" s="78">
        <v>-5.4999999999999997E-3</v>
      </c>
      <c r="K234" s="78">
        <v>0</v>
      </c>
    </row>
    <row r="235" spans="2:11">
      <c r="B235" s="79" t="s">
        <v>877</v>
      </c>
      <c r="C235" s="16"/>
      <c r="D235" s="16"/>
      <c r="G235" s="81">
        <v>0</v>
      </c>
      <c r="I235" s="81">
        <v>0</v>
      </c>
      <c r="J235" s="80">
        <v>0</v>
      </c>
      <c r="K235" s="80">
        <v>0</v>
      </c>
    </row>
    <row r="236" spans="2:11">
      <c r="B236" t="s">
        <v>215</v>
      </c>
      <c r="C236" t="s">
        <v>215</v>
      </c>
      <c r="D236" t="s">
        <v>215</v>
      </c>
      <c r="E236" t="s">
        <v>215</v>
      </c>
      <c r="G236" s="77">
        <v>0</v>
      </c>
      <c r="H236" s="77">
        <v>0</v>
      </c>
      <c r="I236" s="77">
        <v>0</v>
      </c>
      <c r="J236" s="78">
        <v>0</v>
      </c>
      <c r="K236" s="78">
        <v>0</v>
      </c>
    </row>
    <row r="237" spans="2:11">
      <c r="B237" s="79" t="s">
        <v>238</v>
      </c>
      <c r="C237" s="16"/>
      <c r="D237" s="16"/>
      <c r="G237" s="81">
        <v>7493956.2000000002</v>
      </c>
      <c r="I237" s="81">
        <v>-195.97604101436715</v>
      </c>
      <c r="J237" s="80">
        <v>7.3800000000000004E-2</v>
      </c>
      <c r="K237" s="80">
        <v>-2.0000000000000001E-4</v>
      </c>
    </row>
    <row r="238" spans="2:11">
      <c r="B238" s="79" t="s">
        <v>2140</v>
      </c>
      <c r="C238" s="16"/>
      <c r="D238" s="16"/>
      <c r="G238" s="81">
        <v>7493956.2000000002</v>
      </c>
      <c r="I238" s="81">
        <v>-195.97604101436715</v>
      </c>
      <c r="J238" s="80">
        <v>7.3800000000000004E-2</v>
      </c>
      <c r="K238" s="80">
        <v>-2.0000000000000001E-4</v>
      </c>
    </row>
    <row r="239" spans="2:11">
      <c r="B239" t="s">
        <v>2994</v>
      </c>
      <c r="C239" t="s">
        <v>2995</v>
      </c>
      <c r="D239" t="s">
        <v>340</v>
      </c>
      <c r="E239" t="s">
        <v>110</v>
      </c>
      <c r="F239" t="s">
        <v>246</v>
      </c>
      <c r="G239" s="77">
        <v>629764.06999999995</v>
      </c>
      <c r="H239" s="77">
        <v>-0.80150000000000043</v>
      </c>
      <c r="I239" s="77">
        <v>-20.320463106943102</v>
      </c>
      <c r="J239" s="78">
        <v>7.6E-3</v>
      </c>
      <c r="K239" s="78">
        <v>0</v>
      </c>
    </row>
    <row r="240" spans="2:11">
      <c r="B240" t="s">
        <v>2996</v>
      </c>
      <c r="C240" t="s">
        <v>2997</v>
      </c>
      <c r="D240" t="s">
        <v>340</v>
      </c>
      <c r="E240" t="s">
        <v>110</v>
      </c>
      <c r="F240" t="s">
        <v>246</v>
      </c>
      <c r="G240" s="77">
        <v>415278.8</v>
      </c>
      <c r="H240" s="77">
        <v>-0.37740000000000001</v>
      </c>
      <c r="I240" s="77">
        <v>-6.3094841293329598</v>
      </c>
      <c r="J240" s="78">
        <v>2.3999999999999998E-3</v>
      </c>
      <c r="K240" s="78">
        <v>0</v>
      </c>
    </row>
    <row r="241" spans="2:11">
      <c r="B241" t="s">
        <v>2998</v>
      </c>
      <c r="C241" t="s">
        <v>2999</v>
      </c>
      <c r="D241" t="s">
        <v>340</v>
      </c>
      <c r="E241" t="s">
        <v>110</v>
      </c>
      <c r="F241" t="s">
        <v>246</v>
      </c>
      <c r="G241" s="77">
        <v>628530.28</v>
      </c>
      <c r="H241" s="77">
        <v>-0.90349999999999842</v>
      </c>
      <c r="I241" s="77">
        <v>-22.861596613058801</v>
      </c>
      <c r="J241" s="78">
        <v>8.6E-3</v>
      </c>
      <c r="K241" s="78">
        <v>0</v>
      </c>
    </row>
    <row r="242" spans="2:11">
      <c r="B242" t="s">
        <v>3000</v>
      </c>
      <c r="C242" t="s">
        <v>3001</v>
      </c>
      <c r="D242" t="s">
        <v>340</v>
      </c>
      <c r="E242" t="s">
        <v>106</v>
      </c>
      <c r="F242" t="s">
        <v>246</v>
      </c>
      <c r="G242" s="77">
        <v>207639.4</v>
      </c>
      <c r="H242" s="77">
        <v>-7.9699999999999993E-2</v>
      </c>
      <c r="I242" s="77">
        <v>-0.56944627879380005</v>
      </c>
      <c r="J242" s="78">
        <v>2.0000000000000001E-4</v>
      </c>
      <c r="K242" s="78">
        <v>0</v>
      </c>
    </row>
    <row r="243" spans="2:11">
      <c r="B243" t="s">
        <v>3002</v>
      </c>
      <c r="C243" t="s">
        <v>3003</v>
      </c>
      <c r="D243" t="s">
        <v>340</v>
      </c>
      <c r="E243" t="s">
        <v>106</v>
      </c>
      <c r="F243" t="s">
        <v>246</v>
      </c>
      <c r="G243" s="77">
        <v>833087.87</v>
      </c>
      <c r="H243" s="77">
        <v>-0.43229999999999963</v>
      </c>
      <c r="I243" s="77">
        <v>-12.3925511241764</v>
      </c>
      <c r="J243" s="78">
        <v>4.7000000000000002E-3</v>
      </c>
      <c r="K243" s="78">
        <v>0</v>
      </c>
    </row>
    <row r="244" spans="2:11">
      <c r="B244" t="s">
        <v>3004</v>
      </c>
      <c r="C244" t="s">
        <v>3005</v>
      </c>
      <c r="D244" t="s">
        <v>340</v>
      </c>
      <c r="E244" t="s">
        <v>106</v>
      </c>
      <c r="F244" t="s">
        <v>246</v>
      </c>
      <c r="G244" s="77">
        <v>1453477.47</v>
      </c>
      <c r="H244" s="77">
        <v>-0.22840000000000041</v>
      </c>
      <c r="I244" s="77">
        <v>-11.4232340852327</v>
      </c>
      <c r="J244" s="78">
        <v>4.3E-3</v>
      </c>
      <c r="K244" s="78">
        <v>0</v>
      </c>
    </row>
    <row r="245" spans="2:11">
      <c r="B245" t="s">
        <v>3006</v>
      </c>
      <c r="C245" t="s">
        <v>3007</v>
      </c>
      <c r="D245" t="s">
        <v>340</v>
      </c>
      <c r="E245" t="s">
        <v>106</v>
      </c>
      <c r="F245" t="s">
        <v>246</v>
      </c>
      <c r="G245" s="77">
        <v>254394.31</v>
      </c>
      <c r="H245" s="77">
        <v>11.470700000000003</v>
      </c>
      <c r="I245" s="77">
        <v>100.41116073118199</v>
      </c>
      <c r="J245" s="78">
        <v>-3.78E-2</v>
      </c>
      <c r="K245" s="78">
        <v>1E-4</v>
      </c>
    </row>
    <row r="246" spans="2:11">
      <c r="B246" t="s">
        <v>3008</v>
      </c>
      <c r="C246" t="s">
        <v>3009</v>
      </c>
      <c r="D246" t="s">
        <v>340</v>
      </c>
      <c r="E246" t="s">
        <v>106</v>
      </c>
      <c r="F246" t="s">
        <v>246</v>
      </c>
      <c r="G246" s="77">
        <v>287677.55</v>
      </c>
      <c r="H246" s="77">
        <v>4.7182999999999948</v>
      </c>
      <c r="I246" s="77">
        <v>46.706378545117602</v>
      </c>
      <c r="J246" s="78">
        <v>-1.7600000000000001E-2</v>
      </c>
      <c r="K246" s="78">
        <v>0</v>
      </c>
    </row>
    <row r="247" spans="2:11">
      <c r="B247" t="s">
        <v>3010</v>
      </c>
      <c r="C247" t="s">
        <v>3011</v>
      </c>
      <c r="D247" t="s">
        <v>340</v>
      </c>
      <c r="E247" t="s">
        <v>106</v>
      </c>
      <c r="F247" t="s">
        <v>246</v>
      </c>
      <c r="G247" s="77">
        <v>699823.19</v>
      </c>
      <c r="H247" s="77">
        <v>4.5111999999999801</v>
      </c>
      <c r="I247" s="77">
        <v>108.63382811439</v>
      </c>
      <c r="J247" s="78">
        <v>-4.0899999999999999E-2</v>
      </c>
      <c r="K247" s="78">
        <v>1E-4</v>
      </c>
    </row>
    <row r="248" spans="2:11">
      <c r="B248" t="s">
        <v>3012</v>
      </c>
      <c r="C248" t="s">
        <v>3013</v>
      </c>
      <c r="D248" t="s">
        <v>340</v>
      </c>
      <c r="E248" t="s">
        <v>106</v>
      </c>
      <c r="F248" t="s">
        <v>246</v>
      </c>
      <c r="G248" s="77">
        <v>2084283.26</v>
      </c>
      <c r="H248" s="77">
        <v>-5.2683999999999935</v>
      </c>
      <c r="I248" s="77">
        <v>-377.85063306751903</v>
      </c>
      <c r="J248" s="78">
        <v>0.14219999999999999</v>
      </c>
      <c r="K248" s="78">
        <v>-4.0000000000000002E-4</v>
      </c>
    </row>
    <row r="249" spans="2:11">
      <c r="B249" s="79" t="s">
        <v>2155</v>
      </c>
      <c r="C249" s="16"/>
      <c r="D249" s="16"/>
      <c r="G249" s="81">
        <v>0</v>
      </c>
      <c r="I249" s="81">
        <v>0</v>
      </c>
      <c r="J249" s="80">
        <v>0</v>
      </c>
      <c r="K249" s="80">
        <v>0</v>
      </c>
    </row>
    <row r="250" spans="2:11">
      <c r="B250" t="s">
        <v>215</v>
      </c>
      <c r="C250" t="s">
        <v>215</v>
      </c>
      <c r="D250" t="s">
        <v>215</v>
      </c>
      <c r="E250" t="s">
        <v>215</v>
      </c>
      <c r="G250" s="77">
        <v>0</v>
      </c>
      <c r="H250" s="77">
        <v>0</v>
      </c>
      <c r="I250" s="77">
        <v>0</v>
      </c>
      <c r="J250" s="78">
        <v>0</v>
      </c>
      <c r="K250" s="78">
        <v>0</v>
      </c>
    </row>
    <row r="251" spans="2:11">
      <c r="B251" s="79" t="s">
        <v>2146</v>
      </c>
      <c r="C251" s="16"/>
      <c r="D251" s="16"/>
      <c r="G251" s="81">
        <v>0</v>
      </c>
      <c r="I251" s="81">
        <v>0</v>
      </c>
      <c r="J251" s="80">
        <v>0</v>
      </c>
      <c r="K251" s="80">
        <v>0</v>
      </c>
    </row>
    <row r="252" spans="2:11">
      <c r="B252" t="s">
        <v>215</v>
      </c>
      <c r="C252" t="s">
        <v>215</v>
      </c>
      <c r="D252" t="s">
        <v>215</v>
      </c>
      <c r="E252" t="s">
        <v>215</v>
      </c>
      <c r="G252" s="77">
        <v>0</v>
      </c>
      <c r="H252" s="77">
        <v>0</v>
      </c>
      <c r="I252" s="77">
        <v>0</v>
      </c>
      <c r="J252" s="78">
        <v>0</v>
      </c>
      <c r="K252" s="78">
        <v>0</v>
      </c>
    </row>
    <row r="253" spans="2:11">
      <c r="B253" s="79" t="s">
        <v>877</v>
      </c>
      <c r="C253" s="16"/>
      <c r="D253" s="16"/>
      <c r="G253" s="81">
        <v>0</v>
      </c>
      <c r="I253" s="81">
        <v>0</v>
      </c>
      <c r="J253" s="80">
        <v>0</v>
      </c>
      <c r="K253" s="80">
        <v>0</v>
      </c>
    </row>
    <row r="254" spans="2:11">
      <c r="B254" t="s">
        <v>215</v>
      </c>
      <c r="C254" t="s">
        <v>215</v>
      </c>
      <c r="D254" t="s">
        <v>215</v>
      </c>
      <c r="E254" t="s">
        <v>215</v>
      </c>
      <c r="G254" s="77">
        <v>0</v>
      </c>
      <c r="H254" s="77">
        <v>0</v>
      </c>
      <c r="I254" s="77">
        <v>0</v>
      </c>
      <c r="J254" s="78">
        <v>0</v>
      </c>
      <c r="K254" s="78">
        <v>0</v>
      </c>
    </row>
    <row r="255" spans="2:11">
      <c r="B255" t="s">
        <v>240</v>
      </c>
      <c r="C255" s="16"/>
      <c r="D255" s="16"/>
    </row>
    <row r="256" spans="2:11">
      <c r="B256" t="s">
        <v>329</v>
      </c>
      <c r="C256" s="16"/>
      <c r="D256" s="16"/>
    </row>
    <row r="257" spans="2:4">
      <c r="B257" t="s">
        <v>330</v>
      </c>
      <c r="C257" s="16"/>
      <c r="D257" s="16"/>
    </row>
    <row r="258" spans="2:4">
      <c r="B258" t="s">
        <v>331</v>
      </c>
      <c r="C258" s="16"/>
      <c r="D258" s="16"/>
    </row>
    <row r="259" spans="2:4">
      <c r="C259" s="16"/>
      <c r="D259" s="16"/>
    </row>
    <row r="260" spans="2:4">
      <c r="C260" s="16"/>
      <c r="D260" s="16"/>
    </row>
    <row r="261" spans="2:4">
      <c r="C261" s="16"/>
      <c r="D261" s="16"/>
    </row>
    <row r="262" spans="2:4">
      <c r="C262" s="16"/>
      <c r="D262" s="16"/>
    </row>
    <row r="263" spans="2:4">
      <c r="C263" s="16"/>
      <c r="D263" s="16"/>
    </row>
    <row r="264" spans="2:4">
      <c r="C264" s="16"/>
      <c r="D264" s="16"/>
    </row>
    <row r="265" spans="2:4">
      <c r="C265" s="16"/>
      <c r="D265" s="16"/>
    </row>
    <row r="266" spans="2:4">
      <c r="C266" s="16"/>
      <c r="D266" s="16"/>
    </row>
    <row r="267" spans="2:4">
      <c r="C267" s="16"/>
      <c r="D267" s="16"/>
    </row>
    <row r="268" spans="2:4">
      <c r="C268" s="16"/>
      <c r="D268" s="16"/>
    </row>
    <row r="269" spans="2:4">
      <c r="C269" s="16"/>
      <c r="D269" s="16"/>
    </row>
    <row r="270" spans="2:4">
      <c r="C270" s="16"/>
      <c r="D270" s="16"/>
    </row>
    <row r="271" spans="2:4">
      <c r="C271" s="16"/>
      <c r="D271" s="16"/>
    </row>
    <row r="272" spans="2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4">
        <v>44104</v>
      </c>
    </row>
    <row r="2" spans="2:78">
      <c r="B2" s="2" t="s">
        <v>1</v>
      </c>
      <c r="C2" s="12" t="s">
        <v>3564</v>
      </c>
    </row>
    <row r="3" spans="2:78">
      <c r="B3" s="2" t="s">
        <v>2</v>
      </c>
      <c r="C3" s="26" t="s">
        <v>3565</v>
      </c>
    </row>
    <row r="4" spans="2:78">
      <c r="B4" s="2" t="s">
        <v>3</v>
      </c>
      <c r="C4" s="82" t="s">
        <v>197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2165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2166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2166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240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82"/>
  <sheetViews>
    <sheetView rightToLeft="1" topLeftCell="A8" workbookViewId="0">
      <selection activeCell="E14" sqref="E14:E38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4">
        <v>44104</v>
      </c>
    </row>
    <row r="2" spans="2:60">
      <c r="B2" s="2" t="s">
        <v>1</v>
      </c>
      <c r="C2" s="12" t="s">
        <v>3564</v>
      </c>
    </row>
    <row r="3" spans="2:60">
      <c r="B3" s="2" t="s">
        <v>2</v>
      </c>
      <c r="C3" s="26" t="s">
        <v>3565</v>
      </c>
    </row>
    <row r="4" spans="2:60">
      <c r="B4" s="2" t="s">
        <v>3</v>
      </c>
      <c r="C4" s="82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4.95</v>
      </c>
      <c r="J11" s="18"/>
      <c r="K11" s="18"/>
      <c r="L11" s="18"/>
      <c r="M11" s="76">
        <v>1.9599999999999999E-2</v>
      </c>
      <c r="N11" s="75">
        <v>106284078.26000001</v>
      </c>
      <c r="O11" s="7"/>
      <c r="P11" s="75">
        <v>132402.06062693219</v>
      </c>
      <c r="Q11" s="76">
        <v>1</v>
      </c>
      <c r="R11" s="76">
        <v>0.13489999999999999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5.18</v>
      </c>
      <c r="M12" s="80">
        <v>1.72E-2</v>
      </c>
      <c r="N12" s="81">
        <v>100231250.08</v>
      </c>
      <c r="P12" s="81">
        <v>111066.25001773766</v>
      </c>
      <c r="Q12" s="80">
        <v>0.83889999999999998</v>
      </c>
      <c r="R12" s="80">
        <v>0.1132</v>
      </c>
    </row>
    <row r="13" spans="2:60">
      <c r="B13" s="79" t="s">
        <v>3014</v>
      </c>
      <c r="I13" s="81">
        <v>2.77</v>
      </c>
      <c r="M13" s="80">
        <v>1.3100000000000001E-2</v>
      </c>
      <c r="N13" s="81">
        <v>34012598.030000001</v>
      </c>
      <c r="P13" s="81">
        <v>34839.065552384709</v>
      </c>
      <c r="Q13" s="80">
        <v>0.2631</v>
      </c>
      <c r="R13" s="80">
        <v>3.5499999999999997E-2</v>
      </c>
    </row>
    <row r="14" spans="2:60">
      <c r="B14" t="s">
        <v>3015</v>
      </c>
      <c r="C14" t="s">
        <v>3016</v>
      </c>
      <c r="D14" t="s">
        <v>3017</v>
      </c>
      <c r="E14"/>
      <c r="F14" t="s">
        <v>901</v>
      </c>
      <c r="G14" t="s">
        <v>246</v>
      </c>
      <c r="H14" t="s">
        <v>3018</v>
      </c>
      <c r="I14" s="77">
        <v>2.78</v>
      </c>
      <c r="J14" t="s">
        <v>128</v>
      </c>
      <c r="K14" t="s">
        <v>102</v>
      </c>
      <c r="L14" s="78">
        <v>0</v>
      </c>
      <c r="M14" s="78">
        <v>1.32E-2</v>
      </c>
      <c r="N14" s="77">
        <v>33743934.619999997</v>
      </c>
      <c r="O14" s="77">
        <v>102.40117100000001</v>
      </c>
      <c r="P14" s="77">
        <v>34554.184192354398</v>
      </c>
      <c r="Q14" s="78">
        <v>0.26100000000000001</v>
      </c>
      <c r="R14" s="78">
        <v>3.5200000000000002E-2</v>
      </c>
    </row>
    <row r="15" spans="2:60">
      <c r="B15" t="s">
        <v>3015</v>
      </c>
      <c r="C15" t="s">
        <v>3016</v>
      </c>
      <c r="D15" t="s">
        <v>3019</v>
      </c>
      <c r="E15"/>
      <c r="F15" t="s">
        <v>901</v>
      </c>
      <c r="G15" t="s">
        <v>2300</v>
      </c>
      <c r="H15" t="s">
        <v>3018</v>
      </c>
      <c r="I15" s="77">
        <v>2.0699999999999998</v>
      </c>
      <c r="J15" t="s">
        <v>128</v>
      </c>
      <c r="K15" t="s">
        <v>102</v>
      </c>
      <c r="L15" s="78">
        <v>0</v>
      </c>
      <c r="M15" s="78">
        <v>5.0000000000000001E-3</v>
      </c>
      <c r="N15" s="77">
        <v>268663.40999999997</v>
      </c>
      <c r="O15" s="77">
        <v>106.03653099999997</v>
      </c>
      <c r="P15" s="77">
        <v>284.88136003030701</v>
      </c>
      <c r="Q15" s="78">
        <v>2.2000000000000001E-3</v>
      </c>
      <c r="R15" s="78">
        <v>2.9999999999999997E-4</v>
      </c>
    </row>
    <row r="16" spans="2:60">
      <c r="B16" s="79" t="s">
        <v>3020</v>
      </c>
      <c r="I16" s="81">
        <v>7.97</v>
      </c>
      <c r="M16" s="80">
        <v>1.7600000000000001E-2</v>
      </c>
      <c r="N16" s="81">
        <v>13843915.73</v>
      </c>
      <c r="P16" s="81">
        <v>14666.528211329274</v>
      </c>
      <c r="Q16" s="80">
        <v>0.1108</v>
      </c>
      <c r="R16" s="80">
        <v>1.49E-2</v>
      </c>
    </row>
    <row r="17" spans="2:18">
      <c r="B17" t="s">
        <v>3690</v>
      </c>
      <c r="C17" t="s">
        <v>3016</v>
      </c>
      <c r="D17" t="s">
        <v>3021</v>
      </c>
      <c r="E17"/>
      <c r="F17" t="s">
        <v>215</v>
      </c>
      <c r="G17" t="s">
        <v>246</v>
      </c>
      <c r="H17" t="s">
        <v>216</v>
      </c>
      <c r="I17" s="77">
        <v>7.95</v>
      </c>
      <c r="J17" t="s">
        <v>672</v>
      </c>
      <c r="K17" t="s">
        <v>102</v>
      </c>
      <c r="L17" s="78">
        <v>2.6599999999999999E-2</v>
      </c>
      <c r="M17" s="78">
        <v>1.8499999999999999E-2</v>
      </c>
      <c r="N17" s="77">
        <v>602417.79</v>
      </c>
      <c r="O17" s="77">
        <v>107.78</v>
      </c>
      <c r="P17" s="77">
        <v>649.28589406200001</v>
      </c>
      <c r="Q17" s="78">
        <v>4.8999999999999998E-3</v>
      </c>
      <c r="R17" s="78">
        <v>6.9999999999999999E-4</v>
      </c>
    </row>
    <row r="18" spans="2:18">
      <c r="B18" t="s">
        <v>3690</v>
      </c>
      <c r="C18" t="s">
        <v>3016</v>
      </c>
      <c r="D18" t="s">
        <v>3022</v>
      </c>
      <c r="E18"/>
      <c r="F18" t="s">
        <v>215</v>
      </c>
      <c r="G18" t="s">
        <v>246</v>
      </c>
      <c r="H18" t="s">
        <v>216</v>
      </c>
      <c r="I18" s="77">
        <v>9.4700000000000006</v>
      </c>
      <c r="J18" t="s">
        <v>672</v>
      </c>
      <c r="K18" t="s">
        <v>102</v>
      </c>
      <c r="L18" s="78">
        <v>2.4500000000000001E-2</v>
      </c>
      <c r="M18" s="78">
        <v>1.4E-2</v>
      </c>
      <c r="N18" s="77">
        <v>827536.07</v>
      </c>
      <c r="O18" s="77">
        <v>99.691999999999993</v>
      </c>
      <c r="P18" s="77">
        <v>824.98725890440005</v>
      </c>
      <c r="Q18" s="78">
        <v>6.1999999999999998E-3</v>
      </c>
      <c r="R18" s="78">
        <v>8.0000000000000004E-4</v>
      </c>
    </row>
    <row r="19" spans="2:18">
      <c r="B19" t="s">
        <v>3690</v>
      </c>
      <c r="C19" t="s">
        <v>3016</v>
      </c>
      <c r="D19" t="s">
        <v>3023</v>
      </c>
      <c r="E19"/>
      <c r="F19" t="s">
        <v>215</v>
      </c>
      <c r="G19" t="s">
        <v>246</v>
      </c>
      <c r="H19" t="s">
        <v>216</v>
      </c>
      <c r="I19" s="77">
        <v>6.83</v>
      </c>
      <c r="J19" t="s">
        <v>127</v>
      </c>
      <c r="K19" t="s">
        <v>102</v>
      </c>
      <c r="L19" s="78">
        <v>3.7100000000000001E-2</v>
      </c>
      <c r="M19" s="78">
        <v>2.5600000000000001E-2</v>
      </c>
      <c r="N19" s="77">
        <v>675429.67</v>
      </c>
      <c r="O19" s="77">
        <v>112.64</v>
      </c>
      <c r="P19" s="77">
        <v>760.80398028800005</v>
      </c>
      <c r="Q19" s="78">
        <v>5.7000000000000002E-3</v>
      </c>
      <c r="R19" s="78">
        <v>8.0000000000000004E-4</v>
      </c>
    </row>
    <row r="20" spans="2:18">
      <c r="B20" t="s">
        <v>3690</v>
      </c>
      <c r="C20" t="s">
        <v>3016</v>
      </c>
      <c r="D20" t="s">
        <v>3024</v>
      </c>
      <c r="E20"/>
      <c r="F20" t="s">
        <v>215</v>
      </c>
      <c r="G20" t="s">
        <v>246</v>
      </c>
      <c r="H20" t="s">
        <v>216</v>
      </c>
      <c r="I20" s="77">
        <v>9.4499999999999993</v>
      </c>
      <c r="J20" t="s">
        <v>127</v>
      </c>
      <c r="K20" t="s">
        <v>102</v>
      </c>
      <c r="L20" s="78">
        <v>3.2899999999999999E-2</v>
      </c>
      <c r="M20" s="78">
        <v>1.9599999999999999E-2</v>
      </c>
      <c r="N20" s="77">
        <v>919270.85</v>
      </c>
      <c r="O20" s="77">
        <v>98.52</v>
      </c>
      <c r="P20" s="77">
        <v>905.66564142000004</v>
      </c>
      <c r="Q20" s="78">
        <v>6.7999999999999996E-3</v>
      </c>
      <c r="R20" s="78">
        <v>8.9999999999999998E-4</v>
      </c>
    </row>
    <row r="21" spans="2:18">
      <c r="B21" t="s">
        <v>3690</v>
      </c>
      <c r="C21" t="s">
        <v>3016</v>
      </c>
      <c r="D21" t="s">
        <v>3025</v>
      </c>
      <c r="E21"/>
      <c r="F21" t="s">
        <v>215</v>
      </c>
      <c r="G21" t="s">
        <v>246</v>
      </c>
      <c r="H21" t="s">
        <v>216</v>
      </c>
      <c r="I21" s="77">
        <v>6.8</v>
      </c>
      <c r="J21" t="s">
        <v>672</v>
      </c>
      <c r="K21" t="s">
        <v>102</v>
      </c>
      <c r="L21" s="78">
        <v>2.3E-2</v>
      </c>
      <c r="M21" s="78">
        <v>1.5699999999999999E-2</v>
      </c>
      <c r="N21" s="77">
        <v>491373.26</v>
      </c>
      <c r="O21" s="77">
        <v>108.06</v>
      </c>
      <c r="P21" s="77">
        <v>530.97794475600006</v>
      </c>
      <c r="Q21" s="78">
        <v>4.0000000000000001E-3</v>
      </c>
      <c r="R21" s="78">
        <v>5.0000000000000001E-4</v>
      </c>
    </row>
    <row r="22" spans="2:18">
      <c r="B22" t="s">
        <v>3690</v>
      </c>
      <c r="C22" t="s">
        <v>3016</v>
      </c>
      <c r="D22" t="s">
        <v>3026</v>
      </c>
      <c r="E22"/>
      <c r="F22" t="s">
        <v>215</v>
      </c>
      <c r="G22" t="s">
        <v>246</v>
      </c>
      <c r="H22" t="s">
        <v>216</v>
      </c>
      <c r="I22" s="77">
        <v>8.6</v>
      </c>
      <c r="J22" t="s">
        <v>672</v>
      </c>
      <c r="K22" t="s">
        <v>102</v>
      </c>
      <c r="L22" s="78">
        <v>1.8499999999999999E-2</v>
      </c>
      <c r="M22" s="78">
        <v>7.1999999999999998E-3</v>
      </c>
      <c r="N22" s="77">
        <v>672360.83</v>
      </c>
      <c r="O22" s="77">
        <v>105.4</v>
      </c>
      <c r="P22" s="77">
        <v>708.66831481999998</v>
      </c>
      <c r="Q22" s="78">
        <v>5.4000000000000003E-3</v>
      </c>
      <c r="R22" s="78">
        <v>6.9999999999999999E-4</v>
      </c>
    </row>
    <row r="23" spans="2:18">
      <c r="B23" t="s">
        <v>3690</v>
      </c>
      <c r="C23" t="s">
        <v>3016</v>
      </c>
      <c r="D23" t="s">
        <v>3027</v>
      </c>
      <c r="E23"/>
      <c r="F23" t="s">
        <v>215</v>
      </c>
      <c r="G23" t="s">
        <v>246</v>
      </c>
      <c r="H23" t="s">
        <v>216</v>
      </c>
      <c r="I23" s="77">
        <v>5.65</v>
      </c>
      <c r="J23" t="s">
        <v>127</v>
      </c>
      <c r="K23" t="s">
        <v>102</v>
      </c>
      <c r="L23" s="78">
        <v>3.27E-2</v>
      </c>
      <c r="M23" s="78">
        <v>2.46E-2</v>
      </c>
      <c r="N23" s="77">
        <v>842388.83</v>
      </c>
      <c r="O23" s="77">
        <v>108.03</v>
      </c>
      <c r="P23" s="77">
        <v>910.03265304900003</v>
      </c>
      <c r="Q23" s="78">
        <v>6.8999999999999999E-3</v>
      </c>
      <c r="R23" s="78">
        <v>8.9999999999999998E-4</v>
      </c>
    </row>
    <row r="24" spans="2:18">
      <c r="B24" t="s">
        <v>3690</v>
      </c>
      <c r="C24" t="s">
        <v>3016</v>
      </c>
      <c r="D24" t="s">
        <v>3028</v>
      </c>
      <c r="E24"/>
      <c r="F24" t="s">
        <v>215</v>
      </c>
      <c r="G24" t="s">
        <v>246</v>
      </c>
      <c r="H24" t="s">
        <v>216</v>
      </c>
      <c r="I24" s="77">
        <v>8.49</v>
      </c>
      <c r="J24" t="s">
        <v>127</v>
      </c>
      <c r="K24" t="s">
        <v>102</v>
      </c>
      <c r="L24" s="78">
        <v>3.0099999999999998E-2</v>
      </c>
      <c r="M24" s="78">
        <v>1.7100000000000001E-2</v>
      </c>
      <c r="N24" s="77">
        <v>920118.94</v>
      </c>
      <c r="O24" s="77">
        <v>100</v>
      </c>
      <c r="P24" s="77">
        <v>920.11893999999995</v>
      </c>
      <c r="Q24" s="78">
        <v>6.8999999999999999E-3</v>
      </c>
      <c r="R24" s="78">
        <v>8.9999999999999998E-4</v>
      </c>
    </row>
    <row r="25" spans="2:18">
      <c r="B25" t="s">
        <v>3690</v>
      </c>
      <c r="C25" t="s">
        <v>3016</v>
      </c>
      <c r="D25" t="s">
        <v>3029</v>
      </c>
      <c r="E25"/>
      <c r="F25" t="s">
        <v>215</v>
      </c>
      <c r="G25" t="s">
        <v>3030</v>
      </c>
      <c r="H25" t="s">
        <v>216</v>
      </c>
      <c r="I25" s="77">
        <v>0.01</v>
      </c>
      <c r="J25" t="s">
        <v>383</v>
      </c>
      <c r="K25" t="s">
        <v>102</v>
      </c>
      <c r="L25" s="78">
        <v>0</v>
      </c>
      <c r="M25" s="78">
        <v>0</v>
      </c>
      <c r="N25" s="77">
        <v>-30.51</v>
      </c>
      <c r="O25" s="77">
        <v>100</v>
      </c>
      <c r="P25" s="77">
        <v>-3.0509999999999999E-2</v>
      </c>
      <c r="Q25" s="78">
        <v>0</v>
      </c>
      <c r="R25" s="78">
        <v>0</v>
      </c>
    </row>
    <row r="26" spans="2:18">
      <c r="B26" t="s">
        <v>3690</v>
      </c>
      <c r="C26" t="s">
        <v>3016</v>
      </c>
      <c r="D26" t="s">
        <v>3031</v>
      </c>
      <c r="E26"/>
      <c r="F26" t="s">
        <v>215</v>
      </c>
      <c r="G26" t="s">
        <v>3030</v>
      </c>
      <c r="H26" t="s">
        <v>216</v>
      </c>
      <c r="I26" s="77">
        <v>0.01</v>
      </c>
      <c r="J26" t="s">
        <v>383</v>
      </c>
      <c r="K26" t="s">
        <v>102</v>
      </c>
      <c r="L26" s="78">
        <v>0</v>
      </c>
      <c r="M26" s="78">
        <v>0</v>
      </c>
      <c r="N26" s="77">
        <v>-49.23</v>
      </c>
      <c r="O26" s="77">
        <v>9.9999999999999995E-7</v>
      </c>
      <c r="P26" s="77">
        <v>-4.9230000000000005E-10</v>
      </c>
      <c r="Q26" s="78">
        <v>0</v>
      </c>
      <c r="R26" s="78">
        <v>0</v>
      </c>
    </row>
    <row r="27" spans="2:18">
      <c r="B27" t="s">
        <v>3690</v>
      </c>
      <c r="C27" t="s">
        <v>3016</v>
      </c>
      <c r="D27" t="s">
        <v>3032</v>
      </c>
      <c r="E27"/>
      <c r="F27" t="s">
        <v>215</v>
      </c>
      <c r="G27" t="s">
        <v>3030</v>
      </c>
      <c r="H27" t="s">
        <v>216</v>
      </c>
      <c r="I27" s="77">
        <v>0.01</v>
      </c>
      <c r="J27" t="s">
        <v>383</v>
      </c>
      <c r="K27" t="s">
        <v>102</v>
      </c>
      <c r="L27" s="78">
        <v>0</v>
      </c>
      <c r="M27" s="78">
        <v>0</v>
      </c>
      <c r="N27" s="77">
        <v>-54.15</v>
      </c>
      <c r="O27" s="77">
        <v>9.9999999999999995E-7</v>
      </c>
      <c r="P27" s="77">
        <v>-5.4150000000000004E-10</v>
      </c>
      <c r="Q27" s="78">
        <v>0</v>
      </c>
      <c r="R27" s="78">
        <v>0</v>
      </c>
    </row>
    <row r="28" spans="2:18">
      <c r="B28" t="s">
        <v>3690</v>
      </c>
      <c r="C28" t="s">
        <v>3016</v>
      </c>
      <c r="D28" t="s">
        <v>3033</v>
      </c>
      <c r="E28"/>
      <c r="F28" t="s">
        <v>215</v>
      </c>
      <c r="G28" t="s">
        <v>3030</v>
      </c>
      <c r="H28" t="s">
        <v>216</v>
      </c>
      <c r="I28" s="77">
        <v>0.01</v>
      </c>
      <c r="J28" t="s">
        <v>383</v>
      </c>
      <c r="K28" t="s">
        <v>102</v>
      </c>
      <c r="L28" s="78">
        <v>0</v>
      </c>
      <c r="M28" s="78">
        <v>0</v>
      </c>
      <c r="N28" s="77">
        <v>-44.61</v>
      </c>
      <c r="O28" s="77">
        <v>9.9999999999999995E-7</v>
      </c>
      <c r="P28" s="77">
        <v>-4.4609999999999999E-10</v>
      </c>
      <c r="Q28" s="78">
        <v>0</v>
      </c>
      <c r="R28" s="78">
        <v>0</v>
      </c>
    </row>
    <row r="29" spans="2:18">
      <c r="B29" t="s">
        <v>3690</v>
      </c>
      <c r="C29" t="s">
        <v>3016</v>
      </c>
      <c r="D29" t="s">
        <v>3034</v>
      </c>
      <c r="E29"/>
      <c r="F29" t="s">
        <v>215</v>
      </c>
      <c r="G29" t="s">
        <v>3030</v>
      </c>
      <c r="H29" t="s">
        <v>216</v>
      </c>
      <c r="I29" s="77">
        <v>0.01</v>
      </c>
      <c r="J29" t="s">
        <v>383</v>
      </c>
      <c r="K29" t="s">
        <v>102</v>
      </c>
      <c r="L29" s="78">
        <v>0</v>
      </c>
      <c r="M29" s="78">
        <v>0</v>
      </c>
      <c r="N29" s="77">
        <v>-86.3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t="s">
        <v>3690</v>
      </c>
      <c r="C30" t="s">
        <v>3016</v>
      </c>
      <c r="D30" t="s">
        <v>3035</v>
      </c>
      <c r="E30"/>
      <c r="F30" t="s">
        <v>215</v>
      </c>
      <c r="G30" t="s">
        <v>3030</v>
      </c>
      <c r="H30" t="s">
        <v>216</v>
      </c>
      <c r="I30" s="77">
        <v>0.01</v>
      </c>
      <c r="J30" t="s">
        <v>383</v>
      </c>
      <c r="K30" t="s">
        <v>102</v>
      </c>
      <c r="L30" s="78">
        <v>0</v>
      </c>
      <c r="M30" s="78">
        <v>0</v>
      </c>
      <c r="N30" s="77">
        <v>-64.260000000000005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t="s">
        <v>3690</v>
      </c>
      <c r="C31" t="s">
        <v>3016</v>
      </c>
      <c r="D31" t="s">
        <v>3036</v>
      </c>
      <c r="E31"/>
      <c r="F31" t="s">
        <v>215</v>
      </c>
      <c r="G31" t="s">
        <v>3030</v>
      </c>
      <c r="H31" t="s">
        <v>216</v>
      </c>
      <c r="I31" s="77">
        <v>0.01</v>
      </c>
      <c r="J31" t="s">
        <v>383</v>
      </c>
      <c r="K31" t="s">
        <v>102</v>
      </c>
      <c r="L31" s="78">
        <v>0</v>
      </c>
      <c r="M31" s="78">
        <v>0</v>
      </c>
      <c r="N31" s="77">
        <v>-60.25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t="s">
        <v>3690</v>
      </c>
      <c r="C32" t="s">
        <v>3016</v>
      </c>
      <c r="D32" t="s">
        <v>3037</v>
      </c>
      <c r="E32"/>
      <c r="F32" t="s">
        <v>215</v>
      </c>
      <c r="G32" t="s">
        <v>3030</v>
      </c>
      <c r="H32" t="s">
        <v>216</v>
      </c>
      <c r="I32" s="77">
        <v>0.01</v>
      </c>
      <c r="J32" t="s">
        <v>383</v>
      </c>
      <c r="K32" t="s">
        <v>102</v>
      </c>
      <c r="L32" s="78">
        <v>0</v>
      </c>
      <c r="M32" s="78">
        <v>0</v>
      </c>
      <c r="N32" s="77">
        <v>-52.61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t="s">
        <v>3690</v>
      </c>
      <c r="C33" t="s">
        <v>3016</v>
      </c>
      <c r="D33" t="s">
        <v>3038</v>
      </c>
      <c r="E33"/>
      <c r="F33" t="s">
        <v>215</v>
      </c>
      <c r="G33" t="s">
        <v>246</v>
      </c>
      <c r="H33" t="s">
        <v>216</v>
      </c>
      <c r="I33" s="77">
        <v>8.61</v>
      </c>
      <c r="J33" t="s">
        <v>672</v>
      </c>
      <c r="K33" t="s">
        <v>102</v>
      </c>
      <c r="L33" s="78">
        <v>2.1399999999999999E-2</v>
      </c>
      <c r="M33" s="78">
        <v>1.2999999999999999E-2</v>
      </c>
      <c r="N33" s="77">
        <v>609172.66</v>
      </c>
      <c r="O33" s="77">
        <v>113.35</v>
      </c>
      <c r="P33" s="77">
        <v>690.49721010999997</v>
      </c>
      <c r="Q33" s="78">
        <v>5.1999999999999998E-3</v>
      </c>
      <c r="R33" s="78">
        <v>6.9999999999999999E-4</v>
      </c>
    </row>
    <row r="34" spans="2:18">
      <c r="B34" t="s">
        <v>3690</v>
      </c>
      <c r="C34" t="s">
        <v>3016</v>
      </c>
      <c r="D34" t="s">
        <v>3039</v>
      </c>
      <c r="E34"/>
      <c r="F34" t="s">
        <v>215</v>
      </c>
      <c r="G34" t="s">
        <v>246</v>
      </c>
      <c r="H34" t="s">
        <v>216</v>
      </c>
      <c r="I34" s="77">
        <v>10.039999999999999</v>
      </c>
      <c r="J34" t="s">
        <v>672</v>
      </c>
      <c r="K34" t="s">
        <v>102</v>
      </c>
      <c r="L34" s="78">
        <v>2.8400000000000002E-2</v>
      </c>
      <c r="M34" s="78">
        <v>1.0999999999999999E-2</v>
      </c>
      <c r="N34" s="77">
        <v>792907.7</v>
      </c>
      <c r="O34" s="77">
        <v>107.92</v>
      </c>
      <c r="P34" s="77">
        <v>855.70598984000003</v>
      </c>
      <c r="Q34" s="78">
        <v>6.4999999999999997E-3</v>
      </c>
      <c r="R34" s="78">
        <v>8.9999999999999998E-4</v>
      </c>
    </row>
    <row r="35" spans="2:18">
      <c r="B35" t="s">
        <v>3690</v>
      </c>
      <c r="C35" t="s">
        <v>3016</v>
      </c>
      <c r="D35" t="s">
        <v>3040</v>
      </c>
      <c r="E35"/>
      <c r="F35" t="s">
        <v>215</v>
      </c>
      <c r="G35" t="s">
        <v>246</v>
      </c>
      <c r="H35" t="s">
        <v>216</v>
      </c>
      <c r="I35" s="77">
        <v>10.07</v>
      </c>
      <c r="J35" t="s">
        <v>672</v>
      </c>
      <c r="K35" t="s">
        <v>102</v>
      </c>
      <c r="L35" s="78">
        <v>3.0099999999999998E-2</v>
      </c>
      <c r="M35" s="78">
        <v>1.6799999999999999E-2</v>
      </c>
      <c r="N35" s="77">
        <v>1423127.19</v>
      </c>
      <c r="O35" s="77">
        <v>101.83</v>
      </c>
      <c r="P35" s="77">
        <v>1449.1704175770001</v>
      </c>
      <c r="Q35" s="78">
        <v>1.09E-2</v>
      </c>
      <c r="R35" s="78">
        <v>1.5E-3</v>
      </c>
    </row>
    <row r="36" spans="2:18">
      <c r="B36" t="s">
        <v>3690</v>
      </c>
      <c r="C36" t="s">
        <v>3016</v>
      </c>
      <c r="D36" t="s">
        <v>3041</v>
      </c>
      <c r="E36"/>
      <c r="F36" t="s">
        <v>215</v>
      </c>
      <c r="G36" t="s">
        <v>246</v>
      </c>
      <c r="H36" t="s">
        <v>216</v>
      </c>
      <c r="I36" s="77">
        <v>7.62</v>
      </c>
      <c r="J36" t="s">
        <v>672</v>
      </c>
      <c r="K36" t="s">
        <v>102</v>
      </c>
      <c r="L36" s="78">
        <v>3.4099999999999998E-2</v>
      </c>
      <c r="M36" s="78">
        <v>2.35E-2</v>
      </c>
      <c r="N36" s="77">
        <v>1865033.67</v>
      </c>
      <c r="O36" s="77">
        <v>111.13</v>
      </c>
      <c r="P36" s="77">
        <v>2072.6119174710002</v>
      </c>
      <c r="Q36" s="78">
        <v>1.5699999999999999E-2</v>
      </c>
      <c r="R36" s="78">
        <v>2.0999999999999999E-3</v>
      </c>
    </row>
    <row r="37" spans="2:18">
      <c r="B37" t="s">
        <v>3690</v>
      </c>
      <c r="C37" t="s">
        <v>3016</v>
      </c>
      <c r="D37" t="s">
        <v>3042</v>
      </c>
      <c r="E37"/>
      <c r="F37" t="s">
        <v>215</v>
      </c>
      <c r="G37" t="s">
        <v>246</v>
      </c>
      <c r="H37" t="s">
        <v>216</v>
      </c>
      <c r="I37" s="77">
        <v>9.32</v>
      </c>
      <c r="J37" t="s">
        <v>672</v>
      </c>
      <c r="K37" t="s">
        <v>102</v>
      </c>
      <c r="L37" s="78">
        <v>3.9600000000000003E-2</v>
      </c>
      <c r="M37" s="78">
        <v>3.1E-2</v>
      </c>
      <c r="N37" s="77">
        <v>368348.09</v>
      </c>
      <c r="O37" s="77">
        <v>101.75</v>
      </c>
      <c r="P37" s="77">
        <v>374.79418157499998</v>
      </c>
      <c r="Q37" s="78">
        <v>2.8E-3</v>
      </c>
      <c r="R37" s="78">
        <v>4.0000000000000002E-4</v>
      </c>
    </row>
    <row r="38" spans="2:18">
      <c r="B38" t="s">
        <v>3690</v>
      </c>
      <c r="C38" t="s">
        <v>3016</v>
      </c>
      <c r="D38" t="s">
        <v>3043</v>
      </c>
      <c r="E38"/>
      <c r="F38" t="s">
        <v>215</v>
      </c>
      <c r="G38" t="s">
        <v>3030</v>
      </c>
      <c r="H38" t="s">
        <v>216</v>
      </c>
      <c r="I38" s="77">
        <v>0.01</v>
      </c>
      <c r="J38" t="s">
        <v>383</v>
      </c>
      <c r="K38" t="s">
        <v>102</v>
      </c>
      <c r="L38" s="78">
        <v>0</v>
      </c>
      <c r="M38" s="78">
        <v>0</v>
      </c>
      <c r="N38" s="77">
        <v>-91.66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t="s">
        <v>3690</v>
      </c>
      <c r="C39" t="s">
        <v>3016</v>
      </c>
      <c r="D39" t="s">
        <v>3044</v>
      </c>
      <c r="E39"/>
      <c r="F39" t="s">
        <v>215</v>
      </c>
      <c r="G39" t="s">
        <v>3030</v>
      </c>
      <c r="H39" t="s">
        <v>216</v>
      </c>
      <c r="I39" s="77">
        <v>0.01</v>
      </c>
      <c r="J39" t="s">
        <v>383</v>
      </c>
      <c r="K39" t="s">
        <v>102</v>
      </c>
      <c r="L39" s="78">
        <v>0</v>
      </c>
      <c r="M39" s="78">
        <v>0</v>
      </c>
      <c r="N39" s="77">
        <v>-79.349999999999994</v>
      </c>
      <c r="O39" s="77">
        <v>176.16440700000001</v>
      </c>
      <c r="P39" s="77">
        <v>-0.13978645695450001</v>
      </c>
      <c r="Q39" s="78">
        <v>0</v>
      </c>
      <c r="R39" s="78">
        <v>0</v>
      </c>
    </row>
    <row r="40" spans="2:18">
      <c r="B40" t="s">
        <v>3690</v>
      </c>
      <c r="C40" t="s">
        <v>3016</v>
      </c>
      <c r="D40" t="s">
        <v>3045</v>
      </c>
      <c r="E40"/>
      <c r="F40" t="s">
        <v>215</v>
      </c>
      <c r="G40" t="s">
        <v>3030</v>
      </c>
      <c r="H40" t="s">
        <v>216</v>
      </c>
      <c r="I40" s="77">
        <v>0.01</v>
      </c>
      <c r="J40" t="s">
        <v>383</v>
      </c>
      <c r="K40" t="s">
        <v>102</v>
      </c>
      <c r="L40" s="78">
        <v>0</v>
      </c>
      <c r="M40" s="78">
        <v>0</v>
      </c>
      <c r="N40" s="77">
        <v>-38.03</v>
      </c>
      <c r="O40" s="77">
        <v>362.68626599999999</v>
      </c>
      <c r="P40" s="77">
        <v>-0.13792958695980001</v>
      </c>
      <c r="Q40" s="78">
        <v>0</v>
      </c>
      <c r="R40" s="78">
        <v>0</v>
      </c>
    </row>
    <row r="41" spans="2:18">
      <c r="B41" t="s">
        <v>3690</v>
      </c>
      <c r="C41" t="s">
        <v>3016</v>
      </c>
      <c r="D41" t="s">
        <v>3046</v>
      </c>
      <c r="E41"/>
      <c r="F41" t="s">
        <v>215</v>
      </c>
      <c r="G41" t="s">
        <v>3030</v>
      </c>
      <c r="H41" t="s">
        <v>216</v>
      </c>
      <c r="I41" s="77">
        <v>0.01</v>
      </c>
      <c r="J41" t="s">
        <v>383</v>
      </c>
      <c r="K41" t="s">
        <v>102</v>
      </c>
      <c r="L41" s="78">
        <v>0</v>
      </c>
      <c r="M41" s="78">
        <v>0</v>
      </c>
      <c r="N41" s="77">
        <v>-71.47</v>
      </c>
      <c r="O41" s="77">
        <v>159.07314500000001</v>
      </c>
      <c r="P41" s="77">
        <v>-0.1136895767315</v>
      </c>
      <c r="Q41" s="78">
        <v>0</v>
      </c>
      <c r="R41" s="78">
        <v>0</v>
      </c>
    </row>
    <row r="42" spans="2:18">
      <c r="B42" t="s">
        <v>3690</v>
      </c>
      <c r="C42" t="s">
        <v>3016</v>
      </c>
      <c r="D42" t="s">
        <v>3047</v>
      </c>
      <c r="E42"/>
      <c r="F42" t="s">
        <v>215</v>
      </c>
      <c r="G42" t="s">
        <v>3030</v>
      </c>
      <c r="H42" t="s">
        <v>216</v>
      </c>
      <c r="I42" s="77">
        <v>0.01</v>
      </c>
      <c r="J42" t="s">
        <v>383</v>
      </c>
      <c r="K42" t="s">
        <v>102</v>
      </c>
      <c r="L42" s="78">
        <v>0</v>
      </c>
      <c r="M42" s="78">
        <v>0</v>
      </c>
      <c r="N42" s="77">
        <v>-19.03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3690</v>
      </c>
      <c r="C43" t="s">
        <v>3016</v>
      </c>
      <c r="D43" t="s">
        <v>3048</v>
      </c>
      <c r="E43"/>
      <c r="F43" t="s">
        <v>215</v>
      </c>
      <c r="G43" t="s">
        <v>246</v>
      </c>
      <c r="H43" t="s">
        <v>216</v>
      </c>
      <c r="I43" s="77">
        <v>4.8</v>
      </c>
      <c r="J43" t="s">
        <v>672</v>
      </c>
      <c r="K43" t="s">
        <v>102</v>
      </c>
      <c r="L43" s="78">
        <v>3.1E-2</v>
      </c>
      <c r="M43" s="78">
        <v>1.8499999999999999E-2</v>
      </c>
      <c r="N43" s="77">
        <v>432762.15</v>
      </c>
      <c r="O43" s="77">
        <v>115.15</v>
      </c>
      <c r="P43" s="77">
        <v>498.32561572499998</v>
      </c>
      <c r="Q43" s="78">
        <v>3.8E-3</v>
      </c>
      <c r="R43" s="78">
        <v>5.0000000000000001E-4</v>
      </c>
    </row>
    <row r="44" spans="2:18">
      <c r="B44" t="s">
        <v>3690</v>
      </c>
      <c r="C44" t="s">
        <v>3016</v>
      </c>
      <c r="D44" t="s">
        <v>3049</v>
      </c>
      <c r="E44"/>
      <c r="F44" t="s">
        <v>215</v>
      </c>
      <c r="G44" t="s">
        <v>246</v>
      </c>
      <c r="H44" t="s">
        <v>216</v>
      </c>
      <c r="I44" s="77">
        <v>7.22</v>
      </c>
      <c r="J44" t="s">
        <v>672</v>
      </c>
      <c r="K44" t="s">
        <v>102</v>
      </c>
      <c r="L44" s="78">
        <v>0.01</v>
      </c>
      <c r="M44" s="78">
        <v>4.4000000000000003E-3</v>
      </c>
      <c r="N44" s="77">
        <v>648359.11</v>
      </c>
      <c r="O44" s="77">
        <v>104.96</v>
      </c>
      <c r="P44" s="77">
        <v>680.51772185599998</v>
      </c>
      <c r="Q44" s="78">
        <v>5.1000000000000004E-3</v>
      </c>
      <c r="R44" s="78">
        <v>6.9999999999999999E-4</v>
      </c>
    </row>
    <row r="45" spans="2:18">
      <c r="B45" t="s">
        <v>3690</v>
      </c>
      <c r="C45" t="s">
        <v>3016</v>
      </c>
      <c r="D45" t="s">
        <v>3050</v>
      </c>
      <c r="E45"/>
      <c r="F45" t="s">
        <v>215</v>
      </c>
      <c r="G45" t="s">
        <v>246</v>
      </c>
      <c r="H45" t="s">
        <v>216</v>
      </c>
      <c r="I45" s="77">
        <v>6.41</v>
      </c>
      <c r="J45" t="s">
        <v>672</v>
      </c>
      <c r="K45" t="s">
        <v>102</v>
      </c>
      <c r="L45" s="78">
        <v>1.29E-2</v>
      </c>
      <c r="M45" s="78">
        <v>1.7399999999999999E-2</v>
      </c>
      <c r="N45" s="77">
        <v>465347.46</v>
      </c>
      <c r="O45" s="77">
        <v>106.89</v>
      </c>
      <c r="P45" s="77">
        <v>497.409899994</v>
      </c>
      <c r="Q45" s="78">
        <v>3.8E-3</v>
      </c>
      <c r="R45" s="78">
        <v>5.0000000000000001E-4</v>
      </c>
    </row>
    <row r="46" spans="2:18">
      <c r="B46" t="s">
        <v>3690</v>
      </c>
      <c r="C46" t="s">
        <v>3016</v>
      </c>
      <c r="D46" t="s">
        <v>3051</v>
      </c>
      <c r="E46"/>
      <c r="F46" t="s">
        <v>215</v>
      </c>
      <c r="G46" t="s">
        <v>246</v>
      </c>
      <c r="H46" t="s">
        <v>216</v>
      </c>
      <c r="I46" s="77">
        <v>6.36</v>
      </c>
      <c r="J46" t="s">
        <v>672</v>
      </c>
      <c r="K46" t="s">
        <v>102</v>
      </c>
      <c r="L46" s="78">
        <v>1.6400000000000001E-2</v>
      </c>
      <c r="M46" s="78">
        <v>2.63E-2</v>
      </c>
      <c r="N46" s="77">
        <v>182790.14</v>
      </c>
      <c r="O46" s="77">
        <v>110.38</v>
      </c>
      <c r="P46" s="77">
        <v>201.763756532</v>
      </c>
      <c r="Q46" s="78">
        <v>1.5E-3</v>
      </c>
      <c r="R46" s="78">
        <v>2.0000000000000001E-4</v>
      </c>
    </row>
    <row r="47" spans="2:18">
      <c r="B47" t="s">
        <v>3690</v>
      </c>
      <c r="C47" t="s">
        <v>3016</v>
      </c>
      <c r="D47" t="s">
        <v>3052</v>
      </c>
      <c r="E47"/>
      <c r="F47" t="s">
        <v>215</v>
      </c>
      <c r="G47" t="s">
        <v>246</v>
      </c>
      <c r="H47" t="s">
        <v>216</v>
      </c>
      <c r="I47" s="77">
        <v>4.7</v>
      </c>
      <c r="J47" t="s">
        <v>127</v>
      </c>
      <c r="K47" t="s">
        <v>102</v>
      </c>
      <c r="L47" s="78">
        <v>5.5399999999999998E-2</v>
      </c>
      <c r="M47" s="78">
        <v>3.1E-2</v>
      </c>
      <c r="N47" s="77">
        <v>98365.66</v>
      </c>
      <c r="O47" s="77">
        <v>112.56</v>
      </c>
      <c r="P47" s="77">
        <v>110.72038689599999</v>
      </c>
      <c r="Q47" s="78">
        <v>8.0000000000000004E-4</v>
      </c>
      <c r="R47" s="78">
        <v>1E-4</v>
      </c>
    </row>
    <row r="48" spans="2:18">
      <c r="B48" t="s">
        <v>3690</v>
      </c>
      <c r="C48" t="s">
        <v>3016</v>
      </c>
      <c r="D48" t="s">
        <v>3053</v>
      </c>
      <c r="E48"/>
      <c r="F48" t="s">
        <v>215</v>
      </c>
      <c r="G48" t="s">
        <v>246</v>
      </c>
      <c r="H48" t="s">
        <v>216</v>
      </c>
      <c r="I48" s="77">
        <v>6.63</v>
      </c>
      <c r="J48" t="s">
        <v>127</v>
      </c>
      <c r="K48" t="s">
        <v>102</v>
      </c>
      <c r="L48" s="78">
        <v>2.5600000000000001E-2</v>
      </c>
      <c r="M48" s="78">
        <v>1.2200000000000001E-2</v>
      </c>
      <c r="N48" s="77">
        <v>1007562.33</v>
      </c>
      <c r="O48" s="77">
        <v>101.72</v>
      </c>
      <c r="P48" s="77">
        <v>1024.8924020760001</v>
      </c>
      <c r="Q48" s="78">
        <v>7.7000000000000002E-3</v>
      </c>
      <c r="R48" s="78">
        <v>1E-3</v>
      </c>
    </row>
    <row r="49" spans="2:18">
      <c r="B49" t="s">
        <v>3690</v>
      </c>
      <c r="C49" t="s">
        <v>3016</v>
      </c>
      <c r="D49" t="s">
        <v>3054</v>
      </c>
      <c r="E49"/>
      <c r="F49" t="s">
        <v>215</v>
      </c>
      <c r="G49" t="s">
        <v>3030</v>
      </c>
      <c r="H49" t="s">
        <v>216</v>
      </c>
      <c r="I49" s="77">
        <v>0.01</v>
      </c>
      <c r="J49" t="s">
        <v>383</v>
      </c>
      <c r="K49" t="s">
        <v>102</v>
      </c>
      <c r="L49" s="78">
        <v>0</v>
      </c>
      <c r="M49" s="78">
        <v>0</v>
      </c>
      <c r="N49" s="77">
        <v>-7.4</v>
      </c>
      <c r="O49" s="77">
        <v>0</v>
      </c>
      <c r="P49" s="77">
        <v>0</v>
      </c>
      <c r="Q49" s="78">
        <v>0</v>
      </c>
      <c r="R49" s="78">
        <v>0</v>
      </c>
    </row>
    <row r="50" spans="2:18">
      <c r="B50" t="s">
        <v>3690</v>
      </c>
      <c r="C50" t="s">
        <v>3016</v>
      </c>
      <c r="D50" t="s">
        <v>3055</v>
      </c>
      <c r="E50"/>
      <c r="F50" t="s">
        <v>215</v>
      </c>
      <c r="G50" t="s">
        <v>3030</v>
      </c>
      <c r="H50" t="s">
        <v>216</v>
      </c>
      <c r="I50" s="77">
        <v>0.01</v>
      </c>
      <c r="J50" t="s">
        <v>383</v>
      </c>
      <c r="K50" t="s">
        <v>102</v>
      </c>
      <c r="L50" s="78">
        <v>0</v>
      </c>
      <c r="M50" s="78">
        <v>0</v>
      </c>
      <c r="N50" s="77">
        <v>-3.84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t="s">
        <v>3690</v>
      </c>
      <c r="C51" t="s">
        <v>3016</v>
      </c>
      <c r="D51" t="s">
        <v>3056</v>
      </c>
      <c r="E51"/>
      <c r="F51" t="s">
        <v>215</v>
      </c>
      <c r="G51" t="s">
        <v>3030</v>
      </c>
      <c r="H51" t="s">
        <v>216</v>
      </c>
      <c r="I51" s="77">
        <v>0.01</v>
      </c>
      <c r="J51" t="s">
        <v>383</v>
      </c>
      <c r="K51" t="s">
        <v>102</v>
      </c>
      <c r="L51" s="78">
        <v>0</v>
      </c>
      <c r="M51" s="78">
        <v>0</v>
      </c>
      <c r="N51" s="77">
        <v>-3.97</v>
      </c>
      <c r="O51" s="77">
        <v>0</v>
      </c>
      <c r="P51" s="77">
        <v>0</v>
      </c>
      <c r="Q51" s="78">
        <v>0</v>
      </c>
      <c r="R51" s="78">
        <v>0</v>
      </c>
    </row>
    <row r="52" spans="2:18">
      <c r="B52" s="79" t="s">
        <v>3057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215</v>
      </c>
      <c r="D53" t="s">
        <v>215</v>
      </c>
      <c r="F53" t="s">
        <v>215</v>
      </c>
      <c r="I53" s="77">
        <v>0</v>
      </c>
      <c r="J53" t="s">
        <v>215</v>
      </c>
      <c r="K53" t="s">
        <v>215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3058</v>
      </c>
      <c r="I54" s="81">
        <v>5.87</v>
      </c>
      <c r="M54" s="80">
        <v>1.9400000000000001E-2</v>
      </c>
      <c r="N54" s="81">
        <v>52374736.32</v>
      </c>
      <c r="P54" s="81">
        <v>61560.656254023677</v>
      </c>
      <c r="Q54" s="80">
        <v>0.46500000000000002</v>
      </c>
      <c r="R54" s="80">
        <v>6.2700000000000006E-2</v>
      </c>
    </row>
    <row r="55" spans="2:18">
      <c r="B55" t="s">
        <v>3059</v>
      </c>
      <c r="C55" t="s">
        <v>3016</v>
      </c>
      <c r="D55" t="s">
        <v>3060</v>
      </c>
      <c r="E55"/>
      <c r="F55" t="s">
        <v>377</v>
      </c>
      <c r="G55" t="s">
        <v>3061</v>
      </c>
      <c r="H55" t="s">
        <v>209</v>
      </c>
      <c r="I55" s="77">
        <v>6.9</v>
      </c>
      <c r="J55" t="s">
        <v>623</v>
      </c>
      <c r="K55" t="s">
        <v>102</v>
      </c>
      <c r="L55" s="78">
        <v>3.1899999999999998E-2</v>
      </c>
      <c r="M55" s="78">
        <v>6.6E-3</v>
      </c>
      <c r="N55" s="77">
        <v>251407.54</v>
      </c>
      <c r="O55" s="77">
        <v>119.65</v>
      </c>
      <c r="P55" s="77">
        <v>300.80912160999998</v>
      </c>
      <c r="Q55" s="78">
        <v>2.3E-3</v>
      </c>
      <c r="R55" s="78">
        <v>2.9999999999999997E-4</v>
      </c>
    </row>
    <row r="56" spans="2:18">
      <c r="B56" t="s">
        <v>3059</v>
      </c>
      <c r="C56" t="s">
        <v>3016</v>
      </c>
      <c r="D56" t="s">
        <v>3062</v>
      </c>
      <c r="E56"/>
      <c r="F56" t="s">
        <v>377</v>
      </c>
      <c r="G56" t="s">
        <v>3061</v>
      </c>
      <c r="H56" t="s">
        <v>209</v>
      </c>
      <c r="I56" s="77">
        <v>6.9</v>
      </c>
      <c r="J56" t="s">
        <v>623</v>
      </c>
      <c r="K56" t="s">
        <v>102</v>
      </c>
      <c r="L56" s="78">
        <v>3.1899999999999998E-2</v>
      </c>
      <c r="M56" s="78">
        <v>6.6E-3</v>
      </c>
      <c r="N56" s="77">
        <v>35915.360000000001</v>
      </c>
      <c r="O56" s="77">
        <v>118.37</v>
      </c>
      <c r="P56" s="77">
        <v>42.513011632000001</v>
      </c>
      <c r="Q56" s="78">
        <v>2.9999999999999997E-4</v>
      </c>
      <c r="R56" s="78">
        <v>0</v>
      </c>
    </row>
    <row r="57" spans="2:18">
      <c r="B57" t="s">
        <v>3059</v>
      </c>
      <c r="C57" t="s">
        <v>3016</v>
      </c>
      <c r="D57" t="s">
        <v>3063</v>
      </c>
      <c r="E57"/>
      <c r="F57" t="s">
        <v>377</v>
      </c>
      <c r="G57" t="s">
        <v>3061</v>
      </c>
      <c r="H57" t="s">
        <v>209</v>
      </c>
      <c r="I57" s="77">
        <v>6.86</v>
      </c>
      <c r="J57" t="s">
        <v>623</v>
      </c>
      <c r="K57" t="s">
        <v>102</v>
      </c>
      <c r="L57" s="78">
        <v>3.1699999999999999E-2</v>
      </c>
      <c r="M57" s="78">
        <v>9.4000000000000004E-3</v>
      </c>
      <c r="N57" s="77">
        <v>179576.79</v>
      </c>
      <c r="O57" s="77">
        <v>124.85</v>
      </c>
      <c r="P57" s="77">
        <v>224.20162231500001</v>
      </c>
      <c r="Q57" s="78">
        <v>1.6999999999999999E-3</v>
      </c>
      <c r="R57" s="78">
        <v>2.0000000000000001E-4</v>
      </c>
    </row>
    <row r="58" spans="2:18">
      <c r="B58" t="s">
        <v>3059</v>
      </c>
      <c r="C58" t="s">
        <v>3016</v>
      </c>
      <c r="D58" t="s">
        <v>3064</v>
      </c>
      <c r="E58"/>
      <c r="F58" t="s">
        <v>377</v>
      </c>
      <c r="G58" t="s">
        <v>3061</v>
      </c>
      <c r="H58" t="s">
        <v>209</v>
      </c>
      <c r="I58" s="77">
        <v>6.86</v>
      </c>
      <c r="J58" t="s">
        <v>623</v>
      </c>
      <c r="K58" t="s">
        <v>102</v>
      </c>
      <c r="L58" s="78">
        <v>3.1699999999999999E-2</v>
      </c>
      <c r="M58" s="78">
        <v>8.9999999999999993E-3</v>
      </c>
      <c r="N58" s="77">
        <v>251407.54</v>
      </c>
      <c r="O58" s="77">
        <v>124.99</v>
      </c>
      <c r="P58" s="77">
        <v>314.23428424600002</v>
      </c>
      <c r="Q58" s="78">
        <v>2.3999999999999998E-3</v>
      </c>
      <c r="R58" s="78">
        <v>2.9999999999999997E-4</v>
      </c>
    </row>
    <row r="59" spans="2:18">
      <c r="B59" t="s">
        <v>3059</v>
      </c>
      <c r="C59" t="s">
        <v>3016</v>
      </c>
      <c r="D59" t="s">
        <v>3065</v>
      </c>
      <c r="E59"/>
      <c r="F59" t="s">
        <v>377</v>
      </c>
      <c r="G59" t="s">
        <v>3061</v>
      </c>
      <c r="H59" t="s">
        <v>209</v>
      </c>
      <c r="I59" s="77">
        <v>6.91</v>
      </c>
      <c r="J59" t="s">
        <v>623</v>
      </c>
      <c r="K59" t="s">
        <v>102</v>
      </c>
      <c r="L59" s="78">
        <v>3.15E-2</v>
      </c>
      <c r="M59" s="78">
        <v>6.4000000000000003E-3</v>
      </c>
      <c r="N59" s="77">
        <v>179576.79</v>
      </c>
      <c r="O59" s="77">
        <v>114.65</v>
      </c>
      <c r="P59" s="77">
        <v>205.884789735</v>
      </c>
      <c r="Q59" s="78">
        <v>1.6000000000000001E-3</v>
      </c>
      <c r="R59" s="78">
        <v>2.0000000000000001E-4</v>
      </c>
    </row>
    <row r="60" spans="2:18">
      <c r="B60" t="s">
        <v>3066</v>
      </c>
      <c r="C60" t="s">
        <v>3016</v>
      </c>
      <c r="D60" t="s">
        <v>3067</v>
      </c>
      <c r="E60"/>
      <c r="F60" t="s">
        <v>377</v>
      </c>
      <c r="G60" t="s">
        <v>3068</v>
      </c>
      <c r="H60" t="s">
        <v>209</v>
      </c>
      <c r="I60" s="77">
        <v>6.9</v>
      </c>
      <c r="J60" t="s">
        <v>623</v>
      </c>
      <c r="K60" t="s">
        <v>102</v>
      </c>
      <c r="L60" s="78">
        <v>2.6599999999999999E-2</v>
      </c>
      <c r="M60" s="78">
        <v>1.03E-2</v>
      </c>
      <c r="N60" s="77">
        <v>378056.47</v>
      </c>
      <c r="O60" s="77">
        <v>109.41</v>
      </c>
      <c r="P60" s="77">
        <v>413.63158382699999</v>
      </c>
      <c r="Q60" s="78">
        <v>3.0999999999999999E-3</v>
      </c>
      <c r="R60" s="78">
        <v>4.0000000000000002E-4</v>
      </c>
    </row>
    <row r="61" spans="2:18">
      <c r="B61" t="s">
        <v>3069</v>
      </c>
      <c r="C61" t="s">
        <v>3016</v>
      </c>
      <c r="D61" t="s">
        <v>3070</v>
      </c>
      <c r="E61"/>
      <c r="F61" t="s">
        <v>3071</v>
      </c>
      <c r="G61" t="s">
        <v>3072</v>
      </c>
      <c r="H61" t="s">
        <v>3018</v>
      </c>
      <c r="I61" s="77">
        <v>4.5599999999999996</v>
      </c>
      <c r="J61" t="s">
        <v>383</v>
      </c>
      <c r="K61" t="s">
        <v>102</v>
      </c>
      <c r="L61" s="78">
        <v>4.4999999999999998E-2</v>
      </c>
      <c r="M61" s="78">
        <v>1.2999999999999999E-3</v>
      </c>
      <c r="N61" s="77">
        <v>1856264.79</v>
      </c>
      <c r="O61" s="77">
        <v>126.14</v>
      </c>
      <c r="P61" s="77">
        <v>2341.4924061060001</v>
      </c>
      <c r="Q61" s="78">
        <v>1.77E-2</v>
      </c>
      <c r="R61" s="78">
        <v>2.3999999999999998E-3</v>
      </c>
    </row>
    <row r="62" spans="2:18">
      <c r="B62" t="s">
        <v>3069</v>
      </c>
      <c r="C62" t="s">
        <v>3016</v>
      </c>
      <c r="D62" t="s">
        <v>3073</v>
      </c>
      <c r="E62"/>
      <c r="F62" t="s">
        <v>416</v>
      </c>
      <c r="G62" t="s">
        <v>3061</v>
      </c>
      <c r="H62" t="s">
        <v>209</v>
      </c>
      <c r="I62" s="77">
        <v>4.5199999999999996</v>
      </c>
      <c r="J62" t="s">
        <v>383</v>
      </c>
      <c r="K62" t="s">
        <v>102</v>
      </c>
      <c r="L62" s="78">
        <v>4.2000000000000003E-2</v>
      </c>
      <c r="M62" s="78">
        <v>4.1000000000000003E-3</v>
      </c>
      <c r="N62" s="77">
        <v>156427.4</v>
      </c>
      <c r="O62" s="77">
        <v>121.1</v>
      </c>
      <c r="P62" s="77">
        <v>189.43358140000001</v>
      </c>
      <c r="Q62" s="78">
        <v>1.4E-3</v>
      </c>
      <c r="R62" s="78">
        <v>2.0000000000000001E-4</v>
      </c>
    </row>
    <row r="63" spans="2:18">
      <c r="B63" t="s">
        <v>3074</v>
      </c>
      <c r="C63" t="s">
        <v>3016</v>
      </c>
      <c r="D63" t="s">
        <v>3075</v>
      </c>
      <c r="E63"/>
      <c r="F63" t="s">
        <v>416</v>
      </c>
      <c r="G63" t="s">
        <v>3076</v>
      </c>
      <c r="H63" t="s">
        <v>209</v>
      </c>
      <c r="I63" s="77">
        <v>3.31</v>
      </c>
      <c r="J63" t="s">
        <v>672</v>
      </c>
      <c r="K63" t="s">
        <v>102</v>
      </c>
      <c r="L63" s="78">
        <v>7.0499999999999993E-2</v>
      </c>
      <c r="M63" s="78">
        <v>-4.0000000000000002E-4</v>
      </c>
      <c r="N63" s="77">
        <v>406076.27</v>
      </c>
      <c r="O63" s="77">
        <v>144.9</v>
      </c>
      <c r="P63" s="77">
        <v>588.40451523000002</v>
      </c>
      <c r="Q63" s="78">
        <v>4.4000000000000003E-3</v>
      </c>
      <c r="R63" s="78">
        <v>5.9999999999999995E-4</v>
      </c>
    </row>
    <row r="64" spans="2:18">
      <c r="B64" t="s">
        <v>3074</v>
      </c>
      <c r="C64" t="s">
        <v>3016</v>
      </c>
      <c r="D64" t="s">
        <v>3077</v>
      </c>
      <c r="E64"/>
      <c r="F64" t="s">
        <v>447</v>
      </c>
      <c r="G64" t="s">
        <v>2809</v>
      </c>
      <c r="H64" t="s">
        <v>150</v>
      </c>
      <c r="I64" s="77">
        <v>3.44</v>
      </c>
      <c r="J64" t="s">
        <v>672</v>
      </c>
      <c r="K64" t="s">
        <v>106</v>
      </c>
      <c r="L64" s="78">
        <v>9.8500000000000004E-2</v>
      </c>
      <c r="M64" s="78">
        <v>1.4500000000000001E-2</v>
      </c>
      <c r="N64" s="77">
        <v>320774.67</v>
      </c>
      <c r="O64" s="77">
        <v>133.91999999999965</v>
      </c>
      <c r="P64" s="77">
        <v>1478.18972837822</v>
      </c>
      <c r="Q64" s="78">
        <v>1.12E-2</v>
      </c>
      <c r="R64" s="78">
        <v>1.5E-3</v>
      </c>
    </row>
    <row r="65" spans="2:18">
      <c r="B65" t="s">
        <v>3078</v>
      </c>
      <c r="C65" t="s">
        <v>3016</v>
      </c>
      <c r="D65" t="s">
        <v>3079</v>
      </c>
      <c r="E65"/>
      <c r="F65" t="s">
        <v>3071</v>
      </c>
      <c r="G65" t="s">
        <v>246</v>
      </c>
      <c r="H65" t="s">
        <v>3018</v>
      </c>
      <c r="I65" s="77">
        <v>0.27</v>
      </c>
      <c r="J65" t="s">
        <v>127</v>
      </c>
      <c r="K65" t="s">
        <v>102</v>
      </c>
      <c r="L65" s="78">
        <v>2.3E-2</v>
      </c>
      <c r="M65" s="78">
        <v>2.3099999999999999E-2</v>
      </c>
      <c r="N65" s="77">
        <v>1237881.71</v>
      </c>
      <c r="O65" s="77">
        <v>100.79</v>
      </c>
      <c r="P65" s="77">
        <v>1247.6609755090001</v>
      </c>
      <c r="Q65" s="78">
        <v>9.4000000000000004E-3</v>
      </c>
      <c r="R65" s="78">
        <v>1.2999999999999999E-3</v>
      </c>
    </row>
    <row r="66" spans="2:18">
      <c r="B66" t="s">
        <v>3691</v>
      </c>
      <c r="C66" t="s">
        <v>3016</v>
      </c>
      <c r="D66" t="s">
        <v>3080</v>
      </c>
      <c r="E66"/>
      <c r="F66" t="s">
        <v>3081</v>
      </c>
      <c r="G66" t="s">
        <v>246</v>
      </c>
      <c r="H66" t="s">
        <v>3018</v>
      </c>
      <c r="I66" s="77">
        <v>6.74</v>
      </c>
      <c r="J66" t="s">
        <v>383</v>
      </c>
      <c r="K66" t="s">
        <v>102</v>
      </c>
      <c r="L66" s="78">
        <v>1.7899999999999999E-2</v>
      </c>
      <c r="M66" s="78">
        <v>1.83E-2</v>
      </c>
      <c r="N66" s="77">
        <v>662297.81999999995</v>
      </c>
      <c r="O66" s="77">
        <v>99.83</v>
      </c>
      <c r="P66" s="77">
        <v>661.17191370600005</v>
      </c>
      <c r="Q66" s="78">
        <v>5.0000000000000001E-3</v>
      </c>
      <c r="R66" s="78">
        <v>6.9999999999999999E-4</v>
      </c>
    </row>
    <row r="67" spans="2:18">
      <c r="B67" t="s">
        <v>3691</v>
      </c>
      <c r="C67" t="s">
        <v>3016</v>
      </c>
      <c r="D67" t="s">
        <v>3082</v>
      </c>
      <c r="E67"/>
      <c r="F67" t="s">
        <v>3081</v>
      </c>
      <c r="G67" t="s">
        <v>246</v>
      </c>
      <c r="H67" t="s">
        <v>3018</v>
      </c>
      <c r="I67" s="77">
        <v>10.28</v>
      </c>
      <c r="J67" t="s">
        <v>383</v>
      </c>
      <c r="K67" t="s">
        <v>102</v>
      </c>
      <c r="L67" s="78">
        <v>2.9000000000000001E-2</v>
      </c>
      <c r="M67" s="78">
        <v>2.9100000000000001E-2</v>
      </c>
      <c r="N67" s="77">
        <v>73608.97</v>
      </c>
      <c r="O67" s="77">
        <v>100.4</v>
      </c>
      <c r="P67" s="77">
        <v>73.903405879999994</v>
      </c>
      <c r="Q67" s="78">
        <v>5.9999999999999995E-4</v>
      </c>
      <c r="R67" s="78">
        <v>1E-4</v>
      </c>
    </row>
    <row r="68" spans="2:18">
      <c r="B68" t="s">
        <v>3083</v>
      </c>
      <c r="C68" t="s">
        <v>3016</v>
      </c>
      <c r="D68" t="s">
        <v>3084</v>
      </c>
      <c r="E68"/>
      <c r="F68" t="s">
        <v>502</v>
      </c>
      <c r="G68" t="s">
        <v>246</v>
      </c>
      <c r="H68" t="s">
        <v>209</v>
      </c>
      <c r="I68" s="77">
        <v>7.28</v>
      </c>
      <c r="J68" t="s">
        <v>440</v>
      </c>
      <c r="K68" t="s">
        <v>102</v>
      </c>
      <c r="L68" s="78">
        <v>3.5200000000000002E-2</v>
      </c>
      <c r="M68" s="78">
        <v>2.6200000000000001E-2</v>
      </c>
      <c r="N68" s="77">
        <v>220145.71</v>
      </c>
      <c r="O68" s="77">
        <v>110.03</v>
      </c>
      <c r="P68" s="77">
        <v>242.226324713</v>
      </c>
      <c r="Q68" s="78">
        <v>1.8E-3</v>
      </c>
      <c r="R68" s="78">
        <v>2.0000000000000001E-4</v>
      </c>
    </row>
    <row r="69" spans="2:18">
      <c r="B69" t="s">
        <v>3083</v>
      </c>
      <c r="C69" t="s">
        <v>3016</v>
      </c>
      <c r="D69" t="s">
        <v>3085</v>
      </c>
      <c r="E69"/>
      <c r="F69" t="s">
        <v>502</v>
      </c>
      <c r="G69" t="s">
        <v>246</v>
      </c>
      <c r="H69" t="s">
        <v>209</v>
      </c>
      <c r="I69" s="77">
        <v>7.38</v>
      </c>
      <c r="J69" t="s">
        <v>440</v>
      </c>
      <c r="K69" t="s">
        <v>102</v>
      </c>
      <c r="L69" s="78">
        <v>3.6200000000000003E-2</v>
      </c>
      <c r="M69" s="78">
        <v>2.3E-2</v>
      </c>
      <c r="N69" s="77">
        <v>46060.22</v>
      </c>
      <c r="O69" s="77">
        <v>109.51</v>
      </c>
      <c r="P69" s="77">
        <v>50.440546922000003</v>
      </c>
      <c r="Q69" s="78">
        <v>4.0000000000000002E-4</v>
      </c>
      <c r="R69" s="78">
        <v>1E-4</v>
      </c>
    </row>
    <row r="70" spans="2:18">
      <c r="B70" t="s">
        <v>3083</v>
      </c>
      <c r="C70" t="s">
        <v>3016</v>
      </c>
      <c r="D70" t="s">
        <v>3086</v>
      </c>
      <c r="E70"/>
      <c r="F70" t="s">
        <v>502</v>
      </c>
      <c r="G70" t="s">
        <v>246</v>
      </c>
      <c r="H70" t="s">
        <v>209</v>
      </c>
      <c r="I70" s="77">
        <v>8.98</v>
      </c>
      <c r="J70" t="s">
        <v>440</v>
      </c>
      <c r="K70" t="s">
        <v>102</v>
      </c>
      <c r="L70" s="78">
        <v>4.0000000000000002E-4</v>
      </c>
      <c r="M70" s="78">
        <v>9.7000000000000003E-3</v>
      </c>
      <c r="N70" s="77">
        <v>46182.65</v>
      </c>
      <c r="O70" s="77">
        <v>114.56</v>
      </c>
      <c r="P70" s="77">
        <v>52.906843840000001</v>
      </c>
      <c r="Q70" s="78">
        <v>4.0000000000000002E-4</v>
      </c>
      <c r="R70" s="78">
        <v>1E-4</v>
      </c>
    </row>
    <row r="71" spans="2:18">
      <c r="B71" t="s">
        <v>3083</v>
      </c>
      <c r="C71" t="s">
        <v>3016</v>
      </c>
      <c r="D71" t="s">
        <v>3087</v>
      </c>
      <c r="E71"/>
      <c r="F71" t="s">
        <v>502</v>
      </c>
      <c r="G71" t="s">
        <v>246</v>
      </c>
      <c r="H71" t="s">
        <v>209</v>
      </c>
      <c r="I71" s="77">
        <v>7.39</v>
      </c>
      <c r="J71" t="s">
        <v>440</v>
      </c>
      <c r="K71" t="s">
        <v>102</v>
      </c>
      <c r="L71" s="78">
        <v>3.7499999999999999E-2</v>
      </c>
      <c r="M71" s="78">
        <v>2.3199999999999998E-2</v>
      </c>
      <c r="N71" s="77">
        <v>86732.55</v>
      </c>
      <c r="O71" s="77">
        <v>114.69</v>
      </c>
      <c r="P71" s="77">
        <v>99.473561595000007</v>
      </c>
      <c r="Q71" s="78">
        <v>8.0000000000000004E-4</v>
      </c>
      <c r="R71" s="78">
        <v>1E-4</v>
      </c>
    </row>
    <row r="72" spans="2:18">
      <c r="B72" t="s">
        <v>3083</v>
      </c>
      <c r="C72" t="s">
        <v>3016</v>
      </c>
      <c r="D72" t="s">
        <v>3088</v>
      </c>
      <c r="E72"/>
      <c r="F72" t="s">
        <v>502</v>
      </c>
      <c r="G72" t="s">
        <v>246</v>
      </c>
      <c r="H72" t="s">
        <v>209</v>
      </c>
      <c r="I72" s="77">
        <v>10.7</v>
      </c>
      <c r="J72" t="s">
        <v>440</v>
      </c>
      <c r="K72" t="s">
        <v>102</v>
      </c>
      <c r="L72" s="78">
        <v>2.9999999999999997E-4</v>
      </c>
      <c r="M72" s="78">
        <v>-6.0000000000000001E-3</v>
      </c>
      <c r="N72" s="77">
        <v>87550.54</v>
      </c>
      <c r="O72" s="77">
        <v>110.59</v>
      </c>
      <c r="P72" s="77">
        <v>96.822142185999994</v>
      </c>
      <c r="Q72" s="78">
        <v>6.9999999999999999E-4</v>
      </c>
      <c r="R72" s="78">
        <v>1E-4</v>
      </c>
    </row>
    <row r="73" spans="2:18">
      <c r="B73" t="s">
        <v>3083</v>
      </c>
      <c r="C73" t="s">
        <v>3016</v>
      </c>
      <c r="D73" t="s">
        <v>3089</v>
      </c>
      <c r="E73"/>
      <c r="F73" t="s">
        <v>502</v>
      </c>
      <c r="G73" t="s">
        <v>246</v>
      </c>
      <c r="H73" t="s">
        <v>209</v>
      </c>
      <c r="I73" s="77">
        <v>7.91</v>
      </c>
      <c r="J73" t="s">
        <v>440</v>
      </c>
      <c r="K73" t="s">
        <v>102</v>
      </c>
      <c r="L73" s="78">
        <v>3.2000000000000001E-2</v>
      </c>
      <c r="M73" s="78">
        <v>2.52E-2</v>
      </c>
      <c r="N73" s="77">
        <v>81303.87</v>
      </c>
      <c r="O73" s="77">
        <v>105.67</v>
      </c>
      <c r="P73" s="77">
        <v>85.913799428999994</v>
      </c>
      <c r="Q73" s="78">
        <v>5.9999999999999995E-4</v>
      </c>
      <c r="R73" s="78">
        <v>1E-4</v>
      </c>
    </row>
    <row r="74" spans="2:18">
      <c r="B74" t="s">
        <v>3083</v>
      </c>
      <c r="C74" t="s">
        <v>3016</v>
      </c>
      <c r="D74" t="s">
        <v>3090</v>
      </c>
      <c r="E74"/>
      <c r="F74" t="s">
        <v>502</v>
      </c>
      <c r="G74" t="s">
        <v>246</v>
      </c>
      <c r="H74" t="s">
        <v>209</v>
      </c>
      <c r="I74" s="77">
        <v>1.51</v>
      </c>
      <c r="J74" t="s">
        <v>440</v>
      </c>
      <c r="K74" t="s">
        <v>102</v>
      </c>
      <c r="L74" s="78">
        <v>2.6800000000000001E-2</v>
      </c>
      <c r="M74" s="78">
        <v>9.7000000000000003E-3</v>
      </c>
      <c r="N74" s="77">
        <v>5780.98</v>
      </c>
      <c r="O74" s="77">
        <v>96.98</v>
      </c>
      <c r="P74" s="77">
        <v>5.6063944040000004</v>
      </c>
      <c r="Q74" s="78">
        <v>0</v>
      </c>
      <c r="R74" s="78">
        <v>0</v>
      </c>
    </row>
    <row r="75" spans="2:18">
      <c r="B75" t="s">
        <v>3083</v>
      </c>
      <c r="C75" t="s">
        <v>3016</v>
      </c>
      <c r="D75" t="s">
        <v>3091</v>
      </c>
      <c r="E75"/>
      <c r="F75" t="s">
        <v>502</v>
      </c>
      <c r="G75" t="s">
        <v>246</v>
      </c>
      <c r="H75" t="s">
        <v>209</v>
      </c>
      <c r="I75" s="77">
        <v>7.57</v>
      </c>
      <c r="J75" t="s">
        <v>440</v>
      </c>
      <c r="K75" t="s">
        <v>102</v>
      </c>
      <c r="L75" s="78">
        <v>2.7300000000000001E-2</v>
      </c>
      <c r="M75" s="78">
        <v>5.45E-2</v>
      </c>
      <c r="N75" s="77">
        <v>85420.92</v>
      </c>
      <c r="O75" s="77">
        <v>98.59</v>
      </c>
      <c r="P75" s="77">
        <v>84.216485027999994</v>
      </c>
      <c r="Q75" s="78">
        <v>5.9999999999999995E-4</v>
      </c>
      <c r="R75" s="78">
        <v>1E-4</v>
      </c>
    </row>
    <row r="76" spans="2:18">
      <c r="B76" t="s">
        <v>3083</v>
      </c>
      <c r="C76" t="s">
        <v>3016</v>
      </c>
      <c r="D76" t="s">
        <v>3092</v>
      </c>
      <c r="E76"/>
      <c r="F76" t="s">
        <v>502</v>
      </c>
      <c r="G76" t="s">
        <v>246</v>
      </c>
      <c r="H76" t="s">
        <v>209</v>
      </c>
      <c r="I76" s="77">
        <v>7.63</v>
      </c>
      <c r="J76" t="s">
        <v>440</v>
      </c>
      <c r="K76" t="s">
        <v>102</v>
      </c>
      <c r="L76" s="78">
        <v>2.6800000000000001E-2</v>
      </c>
      <c r="M76" s="78">
        <v>5.6599999999999998E-2</v>
      </c>
      <c r="N76" s="77">
        <v>88669.26</v>
      </c>
      <c r="O76" s="77">
        <v>95.93</v>
      </c>
      <c r="P76" s="77">
        <v>85.060421117999994</v>
      </c>
      <c r="Q76" s="78">
        <v>5.9999999999999995E-4</v>
      </c>
      <c r="R76" s="78">
        <v>1E-4</v>
      </c>
    </row>
    <row r="77" spans="2:18">
      <c r="B77" t="s">
        <v>3083</v>
      </c>
      <c r="C77" t="s">
        <v>3016</v>
      </c>
      <c r="D77" t="s">
        <v>3093</v>
      </c>
      <c r="E77"/>
      <c r="F77" t="s">
        <v>502</v>
      </c>
      <c r="G77" t="s">
        <v>246</v>
      </c>
      <c r="H77" t="s">
        <v>209</v>
      </c>
      <c r="I77" s="77">
        <v>8.25</v>
      </c>
      <c r="J77" t="s">
        <v>440</v>
      </c>
      <c r="K77" t="s">
        <v>102</v>
      </c>
      <c r="L77" s="78">
        <v>3.0700000000000002E-2</v>
      </c>
      <c r="M77" s="78">
        <v>8.2699999999999996E-2</v>
      </c>
      <c r="N77" s="77">
        <v>53022.13</v>
      </c>
      <c r="O77" s="77">
        <v>111</v>
      </c>
      <c r="P77" s="77">
        <v>58.8545643</v>
      </c>
      <c r="Q77" s="78">
        <v>4.0000000000000002E-4</v>
      </c>
      <c r="R77" s="78">
        <v>1E-4</v>
      </c>
    </row>
    <row r="78" spans="2:18">
      <c r="B78" t="s">
        <v>3094</v>
      </c>
      <c r="C78" t="s">
        <v>3016</v>
      </c>
      <c r="D78" t="s">
        <v>3095</v>
      </c>
      <c r="E78"/>
      <c r="F78" t="s">
        <v>3081</v>
      </c>
      <c r="G78" t="s">
        <v>246</v>
      </c>
      <c r="H78" t="s">
        <v>3018</v>
      </c>
      <c r="I78" s="77">
        <v>10.17</v>
      </c>
      <c r="J78" t="s">
        <v>383</v>
      </c>
      <c r="K78" t="s">
        <v>102</v>
      </c>
      <c r="L78" s="78">
        <v>1.95E-2</v>
      </c>
      <c r="M78" s="78">
        <v>1.89E-2</v>
      </c>
      <c r="N78" s="77">
        <v>256264.54</v>
      </c>
      <c r="O78" s="77">
        <v>99.26</v>
      </c>
      <c r="P78" s="77">
        <v>254.36818240400001</v>
      </c>
      <c r="Q78" s="78">
        <v>1.9E-3</v>
      </c>
      <c r="R78" s="78">
        <v>2.9999999999999997E-4</v>
      </c>
    </row>
    <row r="79" spans="2:18">
      <c r="B79" t="s">
        <v>3096</v>
      </c>
      <c r="C79" t="s">
        <v>3016</v>
      </c>
      <c r="D79" t="s">
        <v>3097</v>
      </c>
      <c r="E79"/>
      <c r="F79" t="s">
        <v>502</v>
      </c>
      <c r="G79" t="s">
        <v>246</v>
      </c>
      <c r="H79" t="s">
        <v>209</v>
      </c>
      <c r="I79" s="77">
        <v>9.35</v>
      </c>
      <c r="J79" t="s">
        <v>383</v>
      </c>
      <c r="K79" t="s">
        <v>102</v>
      </c>
      <c r="L79" s="78">
        <v>2.69E-2</v>
      </c>
      <c r="M79" s="78">
        <v>2.75E-2</v>
      </c>
      <c r="N79" s="77">
        <v>250014.18</v>
      </c>
      <c r="O79" s="77">
        <v>110.3327</v>
      </c>
      <c r="P79" s="77">
        <v>275.84739517686</v>
      </c>
      <c r="Q79" s="78">
        <v>2.0999999999999999E-3</v>
      </c>
      <c r="R79" s="78">
        <v>2.9999999999999997E-4</v>
      </c>
    </row>
    <row r="80" spans="2:18">
      <c r="B80" t="s">
        <v>3096</v>
      </c>
      <c r="C80" t="s">
        <v>3016</v>
      </c>
      <c r="D80" t="s">
        <v>3098</v>
      </c>
      <c r="E80"/>
      <c r="F80" t="s">
        <v>502</v>
      </c>
      <c r="G80" t="s">
        <v>246</v>
      </c>
      <c r="H80" t="s">
        <v>209</v>
      </c>
      <c r="I80" s="77">
        <v>9.7200000000000006</v>
      </c>
      <c r="J80" t="s">
        <v>383</v>
      </c>
      <c r="K80" t="s">
        <v>102</v>
      </c>
      <c r="L80" s="78">
        <v>2.69E-2</v>
      </c>
      <c r="M80" s="78">
        <v>2.75E-2</v>
      </c>
      <c r="N80" s="77">
        <v>250014.18</v>
      </c>
      <c r="O80" s="77">
        <v>110.6427</v>
      </c>
      <c r="P80" s="77">
        <v>276.62243913485997</v>
      </c>
      <c r="Q80" s="78">
        <v>2.0999999999999999E-3</v>
      </c>
      <c r="R80" s="78">
        <v>2.9999999999999997E-4</v>
      </c>
    </row>
    <row r="81" spans="2:18">
      <c r="B81" t="s">
        <v>3096</v>
      </c>
      <c r="C81" t="s">
        <v>3016</v>
      </c>
      <c r="D81" t="s">
        <v>3099</v>
      </c>
      <c r="E81"/>
      <c r="F81" t="s">
        <v>3081</v>
      </c>
      <c r="G81" t="s">
        <v>246</v>
      </c>
      <c r="H81" t="s">
        <v>3018</v>
      </c>
      <c r="I81" s="77">
        <v>10.14</v>
      </c>
      <c r="J81" t="s">
        <v>383</v>
      </c>
      <c r="K81" t="s">
        <v>102</v>
      </c>
      <c r="L81" s="78">
        <v>1.9099999999999999E-2</v>
      </c>
      <c r="M81" s="78">
        <v>1.95E-2</v>
      </c>
      <c r="N81" s="77">
        <v>450025.53</v>
      </c>
      <c r="O81" s="77">
        <v>100.8548</v>
      </c>
      <c r="P81" s="77">
        <v>453.87234823044002</v>
      </c>
      <c r="Q81" s="78">
        <v>3.3999999999999998E-3</v>
      </c>
      <c r="R81" s="78">
        <v>5.0000000000000001E-4</v>
      </c>
    </row>
    <row r="82" spans="2:18">
      <c r="B82" t="s">
        <v>3096</v>
      </c>
      <c r="C82" t="s">
        <v>3016</v>
      </c>
      <c r="D82" t="s">
        <v>3100</v>
      </c>
      <c r="E82"/>
      <c r="F82" t="s">
        <v>3081</v>
      </c>
      <c r="G82" t="s">
        <v>246</v>
      </c>
      <c r="H82" t="s">
        <v>3018</v>
      </c>
      <c r="I82" s="77">
        <v>9.75</v>
      </c>
      <c r="J82" t="s">
        <v>383</v>
      </c>
      <c r="K82" t="s">
        <v>102</v>
      </c>
      <c r="L82" s="78">
        <v>1.8800000000000001E-2</v>
      </c>
      <c r="M82" s="78">
        <v>1.9199999999999998E-2</v>
      </c>
      <c r="N82" s="77">
        <v>300017.02</v>
      </c>
      <c r="O82" s="77">
        <v>100.6649</v>
      </c>
      <c r="P82" s="77">
        <v>302.01183316598002</v>
      </c>
      <c r="Q82" s="78">
        <v>2.3E-3</v>
      </c>
      <c r="R82" s="78">
        <v>2.9999999999999997E-4</v>
      </c>
    </row>
    <row r="83" spans="2:18">
      <c r="B83" t="s">
        <v>3101</v>
      </c>
      <c r="C83" t="s">
        <v>3016</v>
      </c>
      <c r="D83" t="s">
        <v>3102</v>
      </c>
      <c r="E83"/>
      <c r="F83" t="s">
        <v>519</v>
      </c>
      <c r="G83" t="s">
        <v>3072</v>
      </c>
      <c r="H83" t="s">
        <v>150</v>
      </c>
      <c r="I83" s="77">
        <v>5.97</v>
      </c>
      <c r="J83" t="s">
        <v>672</v>
      </c>
      <c r="K83" t="s">
        <v>102</v>
      </c>
      <c r="L83" s="78">
        <v>5.3499999999999999E-2</v>
      </c>
      <c r="M83" s="78">
        <v>1.2200000000000001E-2</v>
      </c>
      <c r="N83" s="77">
        <v>27124.93</v>
      </c>
      <c r="O83" s="77">
        <v>126.72</v>
      </c>
      <c r="P83" s="77">
        <v>34.372711295999999</v>
      </c>
      <c r="Q83" s="78">
        <v>2.9999999999999997E-4</v>
      </c>
      <c r="R83" s="78">
        <v>0</v>
      </c>
    </row>
    <row r="84" spans="2:18">
      <c r="B84" t="s">
        <v>3101</v>
      </c>
      <c r="C84" t="s">
        <v>3016</v>
      </c>
      <c r="D84" t="s">
        <v>3103</v>
      </c>
      <c r="E84"/>
      <c r="F84" t="s">
        <v>519</v>
      </c>
      <c r="G84" t="s">
        <v>3072</v>
      </c>
      <c r="H84" t="s">
        <v>150</v>
      </c>
      <c r="I84" s="77">
        <v>5.97</v>
      </c>
      <c r="J84" t="s">
        <v>672</v>
      </c>
      <c r="K84" t="s">
        <v>102</v>
      </c>
      <c r="L84" s="78">
        <v>5.3499999999999999E-2</v>
      </c>
      <c r="M84" s="78">
        <v>1.2200000000000001E-2</v>
      </c>
      <c r="N84" s="77">
        <v>34660.25</v>
      </c>
      <c r="O84" s="77">
        <v>126.72</v>
      </c>
      <c r="P84" s="77">
        <v>43.9214688</v>
      </c>
      <c r="Q84" s="78">
        <v>2.9999999999999997E-4</v>
      </c>
      <c r="R84" s="78">
        <v>0</v>
      </c>
    </row>
    <row r="85" spans="2:18">
      <c r="B85" t="s">
        <v>3101</v>
      </c>
      <c r="C85" t="s">
        <v>3016</v>
      </c>
      <c r="D85" t="s">
        <v>3104</v>
      </c>
      <c r="E85"/>
      <c r="F85" t="s">
        <v>519</v>
      </c>
      <c r="G85" t="s">
        <v>3072</v>
      </c>
      <c r="H85" t="s">
        <v>150</v>
      </c>
      <c r="I85" s="77">
        <v>6.07</v>
      </c>
      <c r="J85" t="s">
        <v>672</v>
      </c>
      <c r="K85" t="s">
        <v>102</v>
      </c>
      <c r="L85" s="78">
        <v>5.3499999999999999E-2</v>
      </c>
      <c r="M85" s="78">
        <v>3.5999999999999999E-3</v>
      </c>
      <c r="N85" s="77">
        <v>230426.68</v>
      </c>
      <c r="O85" s="77">
        <v>135.38</v>
      </c>
      <c r="P85" s="77">
        <v>311.95163938399998</v>
      </c>
      <c r="Q85" s="78">
        <v>2.3999999999999998E-3</v>
      </c>
      <c r="R85" s="78">
        <v>2.9999999999999997E-4</v>
      </c>
    </row>
    <row r="86" spans="2:18">
      <c r="B86" t="s">
        <v>3101</v>
      </c>
      <c r="C86" t="s">
        <v>3016</v>
      </c>
      <c r="D86" t="s">
        <v>3105</v>
      </c>
      <c r="E86"/>
      <c r="F86" t="s">
        <v>519</v>
      </c>
      <c r="G86" t="s">
        <v>3072</v>
      </c>
      <c r="H86" t="s">
        <v>150</v>
      </c>
      <c r="I86" s="77">
        <v>5.97</v>
      </c>
      <c r="J86" t="s">
        <v>672</v>
      </c>
      <c r="K86" t="s">
        <v>102</v>
      </c>
      <c r="L86" s="78">
        <v>5.3499999999999999E-2</v>
      </c>
      <c r="M86" s="78">
        <v>1.2200000000000001E-2</v>
      </c>
      <c r="N86" s="77">
        <v>40687.800000000003</v>
      </c>
      <c r="O86" s="77">
        <v>126.72</v>
      </c>
      <c r="P86" s="77">
        <v>51.559580160000003</v>
      </c>
      <c r="Q86" s="78">
        <v>4.0000000000000002E-4</v>
      </c>
      <c r="R86" s="78">
        <v>1E-4</v>
      </c>
    </row>
    <row r="87" spans="2:18">
      <c r="B87" t="s">
        <v>3101</v>
      </c>
      <c r="C87" t="s">
        <v>3016</v>
      </c>
      <c r="D87" t="s">
        <v>3106</v>
      </c>
      <c r="E87"/>
      <c r="F87" t="s">
        <v>519</v>
      </c>
      <c r="G87" t="s">
        <v>3072</v>
      </c>
      <c r="H87" t="s">
        <v>150</v>
      </c>
      <c r="I87" s="77">
        <v>6.07</v>
      </c>
      <c r="J87" t="s">
        <v>672</v>
      </c>
      <c r="K87" t="s">
        <v>102</v>
      </c>
      <c r="L87" s="78">
        <v>5.3499999999999999E-2</v>
      </c>
      <c r="M87" s="78">
        <v>3.5999999999999999E-3</v>
      </c>
      <c r="N87" s="77">
        <v>165985.32999999999</v>
      </c>
      <c r="O87" s="77">
        <v>135.38</v>
      </c>
      <c r="P87" s="77">
        <v>224.71093975400001</v>
      </c>
      <c r="Q87" s="78">
        <v>1.6999999999999999E-3</v>
      </c>
      <c r="R87" s="78">
        <v>2.0000000000000001E-4</v>
      </c>
    </row>
    <row r="88" spans="2:18">
      <c r="B88" t="s">
        <v>3101</v>
      </c>
      <c r="C88" t="s">
        <v>3016</v>
      </c>
      <c r="D88" t="s">
        <v>3107</v>
      </c>
      <c r="E88"/>
      <c r="F88" t="s">
        <v>519</v>
      </c>
      <c r="G88" t="s">
        <v>3072</v>
      </c>
      <c r="H88" t="s">
        <v>150</v>
      </c>
      <c r="I88" s="77">
        <v>5.97</v>
      </c>
      <c r="J88" t="s">
        <v>672</v>
      </c>
      <c r="K88" t="s">
        <v>102</v>
      </c>
      <c r="L88" s="78">
        <v>5.3499999999999999E-2</v>
      </c>
      <c r="M88" s="78">
        <v>1.2200000000000001E-2</v>
      </c>
      <c r="N88" s="77">
        <v>33144.9</v>
      </c>
      <c r="O88" s="77">
        <v>126.72</v>
      </c>
      <c r="P88" s="77">
        <v>42.001217279999999</v>
      </c>
      <c r="Q88" s="78">
        <v>2.9999999999999997E-4</v>
      </c>
      <c r="R88" s="78">
        <v>0</v>
      </c>
    </row>
    <row r="89" spans="2:18">
      <c r="B89" t="s">
        <v>3101</v>
      </c>
      <c r="C89" t="s">
        <v>3016</v>
      </c>
      <c r="D89" t="s">
        <v>3108</v>
      </c>
      <c r="E89"/>
      <c r="F89" t="s">
        <v>519</v>
      </c>
      <c r="G89" t="s">
        <v>3072</v>
      </c>
      <c r="H89" t="s">
        <v>150</v>
      </c>
      <c r="I89" s="77">
        <v>6.07</v>
      </c>
      <c r="J89" t="s">
        <v>672</v>
      </c>
      <c r="K89" t="s">
        <v>102</v>
      </c>
      <c r="L89" s="78">
        <v>5.3499999999999999E-2</v>
      </c>
      <c r="M89" s="78">
        <v>3.5999999999999999E-3</v>
      </c>
      <c r="N89" s="77">
        <v>199345.13</v>
      </c>
      <c r="O89" s="77">
        <v>135.38</v>
      </c>
      <c r="P89" s="77">
        <v>269.87343699399997</v>
      </c>
      <c r="Q89" s="78">
        <v>2E-3</v>
      </c>
      <c r="R89" s="78">
        <v>2.9999999999999997E-4</v>
      </c>
    </row>
    <row r="90" spans="2:18">
      <c r="B90" t="s">
        <v>3101</v>
      </c>
      <c r="C90" t="s">
        <v>3016</v>
      </c>
      <c r="D90" t="s">
        <v>3109</v>
      </c>
      <c r="E90"/>
      <c r="F90" t="s">
        <v>519</v>
      </c>
      <c r="G90" t="s">
        <v>3072</v>
      </c>
      <c r="H90" t="s">
        <v>150</v>
      </c>
      <c r="I90" s="77">
        <v>5.97</v>
      </c>
      <c r="J90" t="s">
        <v>672</v>
      </c>
      <c r="K90" t="s">
        <v>102</v>
      </c>
      <c r="L90" s="78">
        <v>5.3499999999999999E-2</v>
      </c>
      <c r="M90" s="78">
        <v>1.2200000000000001E-2</v>
      </c>
      <c r="N90" s="77">
        <v>34660.239999999998</v>
      </c>
      <c r="O90" s="77">
        <v>126.72</v>
      </c>
      <c r="P90" s="77">
        <v>43.921456128000003</v>
      </c>
      <c r="Q90" s="78">
        <v>2.9999999999999997E-4</v>
      </c>
      <c r="R90" s="78">
        <v>0</v>
      </c>
    </row>
    <row r="91" spans="2:18">
      <c r="B91" t="s">
        <v>3101</v>
      </c>
      <c r="C91" t="s">
        <v>3016</v>
      </c>
      <c r="D91" t="s">
        <v>3110</v>
      </c>
      <c r="E91"/>
      <c r="F91" t="s">
        <v>519</v>
      </c>
      <c r="G91" t="s">
        <v>3072</v>
      </c>
      <c r="H91" t="s">
        <v>150</v>
      </c>
      <c r="I91" s="77">
        <v>6.03</v>
      </c>
      <c r="J91" t="s">
        <v>672</v>
      </c>
      <c r="K91" t="s">
        <v>102</v>
      </c>
      <c r="L91" s="78">
        <v>5.3499999999999999E-2</v>
      </c>
      <c r="M91" s="78">
        <v>6.7999999999999996E-3</v>
      </c>
      <c r="N91" s="77">
        <v>182899.20000000001</v>
      </c>
      <c r="O91" s="77">
        <v>135.47</v>
      </c>
      <c r="P91" s="77">
        <v>247.77354624</v>
      </c>
      <c r="Q91" s="78">
        <v>1.9E-3</v>
      </c>
      <c r="R91" s="78">
        <v>2.9999999999999997E-4</v>
      </c>
    </row>
    <row r="92" spans="2:18">
      <c r="B92" t="s">
        <v>3101</v>
      </c>
      <c r="C92" t="s">
        <v>3016</v>
      </c>
      <c r="D92" t="s">
        <v>3111</v>
      </c>
      <c r="E92"/>
      <c r="F92" t="s">
        <v>519</v>
      </c>
      <c r="G92" t="s">
        <v>3072</v>
      </c>
      <c r="H92" t="s">
        <v>150</v>
      </c>
      <c r="I92" s="77">
        <v>6.03</v>
      </c>
      <c r="J92" t="s">
        <v>672</v>
      </c>
      <c r="K92" t="s">
        <v>102</v>
      </c>
      <c r="L92" s="78">
        <v>5.3499999999999999E-2</v>
      </c>
      <c r="M92" s="78">
        <v>6.7999999999999996E-3</v>
      </c>
      <c r="N92" s="77">
        <v>172140.47</v>
      </c>
      <c r="O92" s="77">
        <v>135.47</v>
      </c>
      <c r="P92" s="77">
        <v>233.19869470899999</v>
      </c>
      <c r="Q92" s="78">
        <v>1.8E-3</v>
      </c>
      <c r="R92" s="78">
        <v>2.0000000000000001E-4</v>
      </c>
    </row>
    <row r="93" spans="2:18">
      <c r="B93" t="s">
        <v>3112</v>
      </c>
      <c r="C93" t="s">
        <v>3016</v>
      </c>
      <c r="D93" t="s">
        <v>3113</v>
      </c>
      <c r="E93"/>
      <c r="F93" t="s">
        <v>519</v>
      </c>
      <c r="G93" t="s">
        <v>3076</v>
      </c>
      <c r="H93" t="s">
        <v>150</v>
      </c>
      <c r="I93" s="77">
        <v>5.51</v>
      </c>
      <c r="J93" t="s">
        <v>864</v>
      </c>
      <c r="K93" t="s">
        <v>102</v>
      </c>
      <c r="L93" s="78">
        <v>2.5600000000000001E-2</v>
      </c>
      <c r="M93" s="78">
        <v>8.0000000000000002E-3</v>
      </c>
      <c r="N93" s="77">
        <v>4492121.84</v>
      </c>
      <c r="O93" s="77">
        <v>108.75</v>
      </c>
      <c r="P93" s="77">
        <v>4885.1825010000002</v>
      </c>
      <c r="Q93" s="78">
        <v>3.6900000000000002E-2</v>
      </c>
      <c r="R93" s="78">
        <v>5.0000000000000001E-3</v>
      </c>
    </row>
    <row r="94" spans="2:18">
      <c r="B94" t="s">
        <v>3114</v>
      </c>
      <c r="C94" t="s">
        <v>3016</v>
      </c>
      <c r="D94" t="s">
        <v>3115</v>
      </c>
      <c r="E94"/>
      <c r="F94" t="s">
        <v>502</v>
      </c>
      <c r="G94" t="s">
        <v>246</v>
      </c>
      <c r="H94" t="s">
        <v>209</v>
      </c>
      <c r="I94" s="77">
        <v>1.68</v>
      </c>
      <c r="J94" t="s">
        <v>127</v>
      </c>
      <c r="K94" t="s">
        <v>102</v>
      </c>
      <c r="L94" s="78">
        <v>3.6999999999999998E-2</v>
      </c>
      <c r="M94" s="78">
        <v>3.73E-2</v>
      </c>
      <c r="N94" s="77">
        <v>782584.6</v>
      </c>
      <c r="O94" s="77">
        <v>105.75</v>
      </c>
      <c r="P94" s="77">
        <v>827.58321450000005</v>
      </c>
      <c r="Q94" s="78">
        <v>6.3E-3</v>
      </c>
      <c r="R94" s="78">
        <v>8.0000000000000004E-4</v>
      </c>
    </row>
    <row r="95" spans="2:18">
      <c r="B95" t="s">
        <v>3114</v>
      </c>
      <c r="C95" t="s">
        <v>3016</v>
      </c>
      <c r="D95" t="s">
        <v>3116</v>
      </c>
      <c r="E95"/>
      <c r="F95" t="s">
        <v>3081</v>
      </c>
      <c r="G95" t="s">
        <v>246</v>
      </c>
      <c r="H95" t="s">
        <v>3018</v>
      </c>
      <c r="I95" s="77">
        <v>2.14</v>
      </c>
      <c r="J95" t="s">
        <v>127</v>
      </c>
      <c r="K95" t="s">
        <v>102</v>
      </c>
      <c r="L95" s="78">
        <v>3.6999999999999998E-2</v>
      </c>
      <c r="M95" s="78">
        <v>3.73E-2</v>
      </c>
      <c r="N95" s="77">
        <v>335393.71000000002</v>
      </c>
      <c r="O95" s="77">
        <v>107.05</v>
      </c>
      <c r="P95" s="77">
        <v>359.03896968599997</v>
      </c>
      <c r="Q95" s="78">
        <v>2.7000000000000001E-3</v>
      </c>
      <c r="R95" s="78">
        <v>4.0000000000000002E-4</v>
      </c>
    </row>
    <row r="96" spans="2:18">
      <c r="B96" t="s">
        <v>3114</v>
      </c>
      <c r="C96" t="s">
        <v>3016</v>
      </c>
      <c r="D96" t="s">
        <v>3117</v>
      </c>
      <c r="E96"/>
      <c r="F96" t="s">
        <v>3081</v>
      </c>
      <c r="G96" t="s">
        <v>246</v>
      </c>
      <c r="H96" t="s">
        <v>3018</v>
      </c>
      <c r="I96" s="77">
        <v>3.07</v>
      </c>
      <c r="J96" t="s">
        <v>127</v>
      </c>
      <c r="K96" t="s">
        <v>102</v>
      </c>
      <c r="L96" s="78">
        <v>3.8800000000000001E-2</v>
      </c>
      <c r="M96" s="78">
        <v>3.9100000000000003E-2</v>
      </c>
      <c r="N96" s="77">
        <v>261995.63</v>
      </c>
      <c r="O96" s="77">
        <v>106.87</v>
      </c>
      <c r="P96" s="77">
        <v>279.99472978099999</v>
      </c>
      <c r="Q96" s="78">
        <v>2.0999999999999999E-3</v>
      </c>
      <c r="R96" s="78">
        <v>2.9999999999999997E-4</v>
      </c>
    </row>
    <row r="97" spans="2:18">
      <c r="B97" t="s">
        <v>3114</v>
      </c>
      <c r="C97" t="s">
        <v>3016</v>
      </c>
      <c r="D97" t="s">
        <v>3118</v>
      </c>
      <c r="E97"/>
      <c r="F97" t="s">
        <v>3081</v>
      </c>
      <c r="G97" t="s">
        <v>246</v>
      </c>
      <c r="H97" t="s">
        <v>3018</v>
      </c>
      <c r="I97" s="77">
        <v>3.2</v>
      </c>
      <c r="J97" t="s">
        <v>127</v>
      </c>
      <c r="K97" t="s">
        <v>102</v>
      </c>
      <c r="L97" s="78">
        <v>2.3E-2</v>
      </c>
      <c r="M97" s="78">
        <v>1.04E-2</v>
      </c>
      <c r="N97" s="77">
        <v>261995.63</v>
      </c>
      <c r="O97" s="77">
        <v>104.85</v>
      </c>
      <c r="P97" s="77">
        <v>274.70241805500001</v>
      </c>
      <c r="Q97" s="78">
        <v>2.0999999999999999E-3</v>
      </c>
      <c r="R97" s="78">
        <v>2.9999999999999997E-4</v>
      </c>
    </row>
    <row r="98" spans="2:18">
      <c r="B98" t="s">
        <v>3119</v>
      </c>
      <c r="C98" t="s">
        <v>3016</v>
      </c>
      <c r="D98" t="s">
        <v>3120</v>
      </c>
      <c r="E98"/>
      <c r="F98" t="s">
        <v>3081</v>
      </c>
      <c r="G98" t="s">
        <v>3121</v>
      </c>
      <c r="H98" t="s">
        <v>3018</v>
      </c>
      <c r="I98" s="77">
        <v>5.41</v>
      </c>
      <c r="J98" t="s">
        <v>672</v>
      </c>
      <c r="K98" t="s">
        <v>102</v>
      </c>
      <c r="L98" s="78">
        <v>2.98E-2</v>
      </c>
      <c r="M98" s="78">
        <v>9.4000000000000004E-3</v>
      </c>
      <c r="N98" s="77">
        <v>698778.84</v>
      </c>
      <c r="O98" s="77">
        <v>114.8</v>
      </c>
      <c r="P98" s="77">
        <v>802.19810831999996</v>
      </c>
      <c r="Q98" s="78">
        <v>6.1000000000000004E-3</v>
      </c>
      <c r="R98" s="78">
        <v>8.0000000000000004E-4</v>
      </c>
    </row>
    <row r="99" spans="2:18">
      <c r="B99" t="s">
        <v>3122</v>
      </c>
      <c r="C99" t="s">
        <v>3016</v>
      </c>
      <c r="D99" t="s">
        <v>3123</v>
      </c>
      <c r="E99"/>
      <c r="F99" t="s">
        <v>3081</v>
      </c>
      <c r="G99" t="s">
        <v>3121</v>
      </c>
      <c r="H99" t="s">
        <v>3018</v>
      </c>
      <c r="I99" s="77">
        <v>5.42</v>
      </c>
      <c r="J99" t="s">
        <v>672</v>
      </c>
      <c r="K99" t="s">
        <v>102</v>
      </c>
      <c r="L99" s="78">
        <v>2.98E-2</v>
      </c>
      <c r="M99" s="78">
        <v>9.2999999999999992E-3</v>
      </c>
      <c r="N99" s="77">
        <v>578270.15</v>
      </c>
      <c r="O99" s="77">
        <v>115.03</v>
      </c>
      <c r="P99" s="77">
        <v>665.18415354499996</v>
      </c>
      <c r="Q99" s="78">
        <v>5.0000000000000001E-3</v>
      </c>
      <c r="R99" s="78">
        <v>6.9999999999999999E-4</v>
      </c>
    </row>
    <row r="100" spans="2:18">
      <c r="B100" t="s">
        <v>3124</v>
      </c>
      <c r="C100" t="s">
        <v>3016</v>
      </c>
      <c r="D100" t="s">
        <v>3125</v>
      </c>
      <c r="E100"/>
      <c r="F100" t="s">
        <v>502</v>
      </c>
      <c r="G100" t="s">
        <v>246</v>
      </c>
      <c r="H100" t="s">
        <v>209</v>
      </c>
      <c r="I100" s="77">
        <v>2</v>
      </c>
      <c r="J100" t="s">
        <v>672</v>
      </c>
      <c r="K100" t="s">
        <v>102</v>
      </c>
      <c r="L100" s="78">
        <v>0.04</v>
      </c>
      <c r="M100" s="78">
        <v>4.0300000000000002E-2</v>
      </c>
      <c r="N100" s="77">
        <v>978355.32</v>
      </c>
      <c r="O100" s="77">
        <v>105.81</v>
      </c>
      <c r="P100" s="77">
        <v>1035.1977640919999</v>
      </c>
      <c r="Q100" s="78">
        <v>7.7999999999999996E-3</v>
      </c>
      <c r="R100" s="78">
        <v>1.1000000000000001E-3</v>
      </c>
    </row>
    <row r="101" spans="2:18">
      <c r="B101" t="s">
        <v>3074</v>
      </c>
      <c r="C101" t="s">
        <v>3016</v>
      </c>
      <c r="D101" t="s">
        <v>3126</v>
      </c>
      <c r="E101"/>
      <c r="F101" t="s">
        <v>502</v>
      </c>
      <c r="G101" t="s">
        <v>3127</v>
      </c>
      <c r="H101" t="s">
        <v>209</v>
      </c>
      <c r="I101" s="77">
        <v>3.38</v>
      </c>
      <c r="J101" t="s">
        <v>672</v>
      </c>
      <c r="K101" t="s">
        <v>102</v>
      </c>
      <c r="L101" s="78">
        <v>3.85E-2</v>
      </c>
      <c r="M101" s="78">
        <v>-3.0999999999999999E-3</v>
      </c>
      <c r="N101" s="77">
        <v>374114.01</v>
      </c>
      <c r="O101" s="77">
        <v>141.34</v>
      </c>
      <c r="P101" s="77">
        <v>528.77274173399996</v>
      </c>
      <c r="Q101" s="78">
        <v>4.0000000000000001E-3</v>
      </c>
      <c r="R101" s="78">
        <v>5.0000000000000001E-4</v>
      </c>
    </row>
    <row r="102" spans="2:18">
      <c r="B102" s="83" t="s">
        <v>3096</v>
      </c>
      <c r="C102" t="s">
        <v>3016</v>
      </c>
      <c r="D102" t="s">
        <v>3128</v>
      </c>
      <c r="E102"/>
      <c r="F102" t="s">
        <v>3081</v>
      </c>
      <c r="G102" t="s">
        <v>246</v>
      </c>
      <c r="H102" t="s">
        <v>3018</v>
      </c>
      <c r="I102" s="77">
        <v>9.7799999999999994</v>
      </c>
      <c r="J102" t="s">
        <v>383</v>
      </c>
      <c r="K102" t="s">
        <v>102</v>
      </c>
      <c r="L102" s="78">
        <v>1.9199999999999998E-2</v>
      </c>
      <c r="M102" s="78">
        <v>1.8599999999999998E-2</v>
      </c>
      <c r="N102" s="77">
        <v>106256.03</v>
      </c>
      <c r="O102" s="77">
        <v>99.27</v>
      </c>
      <c r="P102" s="77">
        <v>105.480360981</v>
      </c>
      <c r="Q102" s="78">
        <v>8.0000000000000004E-4</v>
      </c>
      <c r="R102" s="78">
        <v>1E-4</v>
      </c>
    </row>
    <row r="103" spans="2:18">
      <c r="B103" t="s">
        <v>3563</v>
      </c>
      <c r="C103" t="s">
        <v>3016</v>
      </c>
      <c r="D103">
        <v>7898</v>
      </c>
      <c r="E103"/>
      <c r="F103" t="s">
        <v>502</v>
      </c>
      <c r="G103" t="s">
        <v>2818</v>
      </c>
      <c r="H103" t="s">
        <v>209</v>
      </c>
      <c r="I103" s="77">
        <v>11.48</v>
      </c>
      <c r="J103" t="s">
        <v>672</v>
      </c>
      <c r="K103" t="s">
        <v>102</v>
      </c>
      <c r="L103" s="78">
        <v>3.95E-2</v>
      </c>
      <c r="M103" s="78">
        <v>2.4E-2</v>
      </c>
      <c r="N103" s="77">
        <v>262500.58</v>
      </c>
      <c r="O103" s="77">
        <v>96.75</v>
      </c>
      <c r="P103" s="77">
        <v>253.96931115000001</v>
      </c>
      <c r="Q103" s="78">
        <v>1.9E-3</v>
      </c>
      <c r="R103" s="78">
        <v>2.9999999999999997E-4</v>
      </c>
    </row>
    <row r="104" spans="2:18">
      <c r="B104" s="82" t="s">
        <v>3129</v>
      </c>
      <c r="C104" t="s">
        <v>3016</v>
      </c>
      <c r="D104" t="s">
        <v>3130</v>
      </c>
      <c r="E104"/>
      <c r="F104" t="s">
        <v>906</v>
      </c>
      <c r="G104" t="s">
        <v>246</v>
      </c>
      <c r="H104" t="s">
        <v>3018</v>
      </c>
      <c r="I104" s="77">
        <v>4.46</v>
      </c>
      <c r="J104" t="s">
        <v>127</v>
      </c>
      <c r="K104" t="s">
        <v>102</v>
      </c>
      <c r="L104" s="78">
        <v>2.3900000000000001E-2</v>
      </c>
      <c r="M104" s="78">
        <v>1.8200000000000001E-2</v>
      </c>
      <c r="N104" s="77">
        <v>342982.25</v>
      </c>
      <c r="O104" s="77">
        <v>103.18</v>
      </c>
      <c r="P104" s="77">
        <v>353.88908555</v>
      </c>
      <c r="Q104" s="78">
        <v>2.7000000000000001E-3</v>
      </c>
      <c r="R104" s="78">
        <v>4.0000000000000002E-4</v>
      </c>
    </row>
    <row r="105" spans="2:18">
      <c r="B105" s="82" t="s">
        <v>3129</v>
      </c>
      <c r="C105" t="s">
        <v>3016</v>
      </c>
      <c r="D105" t="s">
        <v>3131</v>
      </c>
      <c r="E105"/>
      <c r="F105" t="s">
        <v>906</v>
      </c>
      <c r="G105" t="s">
        <v>246</v>
      </c>
      <c r="H105" t="s">
        <v>3018</v>
      </c>
      <c r="I105" s="77">
        <v>4.5999999999999996</v>
      </c>
      <c r="J105" t="s">
        <v>127</v>
      </c>
      <c r="K105" t="s">
        <v>102</v>
      </c>
      <c r="L105" s="78">
        <v>1.2999999999999999E-2</v>
      </c>
      <c r="M105" s="78">
        <v>8.0000000000000002E-3</v>
      </c>
      <c r="N105" s="77">
        <v>685775.1</v>
      </c>
      <c r="O105" s="77">
        <v>102.64</v>
      </c>
      <c r="P105" s="77">
        <v>703.87956264000002</v>
      </c>
      <c r="Q105" s="78">
        <v>5.3E-3</v>
      </c>
      <c r="R105" s="78">
        <v>6.9999999999999999E-4</v>
      </c>
    </row>
    <row r="106" spans="2:18">
      <c r="B106" t="s">
        <v>3132</v>
      </c>
      <c r="C106" t="s">
        <v>3016</v>
      </c>
      <c r="D106" t="s">
        <v>3133</v>
      </c>
      <c r="E106"/>
      <c r="F106" t="s">
        <v>766</v>
      </c>
      <c r="G106" t="s">
        <v>246</v>
      </c>
      <c r="H106" t="s">
        <v>209</v>
      </c>
      <c r="I106" s="77">
        <v>10.34</v>
      </c>
      <c r="J106" t="s">
        <v>123</v>
      </c>
      <c r="K106" t="s">
        <v>102</v>
      </c>
      <c r="L106" s="78">
        <v>4.8000000000000001E-2</v>
      </c>
      <c r="M106" s="78">
        <v>4.7800000000000002E-2</v>
      </c>
      <c r="N106" s="77">
        <v>333558.76</v>
      </c>
      <c r="O106" s="77">
        <v>115.44</v>
      </c>
      <c r="P106" s="77">
        <v>385.06023254399997</v>
      </c>
      <c r="Q106" s="78">
        <v>2.8999999999999998E-3</v>
      </c>
      <c r="R106" s="78">
        <v>4.0000000000000002E-4</v>
      </c>
    </row>
    <row r="107" spans="2:18">
      <c r="B107" t="s">
        <v>3132</v>
      </c>
      <c r="C107" t="s">
        <v>3016</v>
      </c>
      <c r="D107" t="s">
        <v>3134</v>
      </c>
      <c r="E107"/>
      <c r="F107" t="s">
        <v>766</v>
      </c>
      <c r="G107" t="s">
        <v>246</v>
      </c>
      <c r="H107" t="s">
        <v>209</v>
      </c>
      <c r="I107" s="77">
        <v>7.34</v>
      </c>
      <c r="J107" t="s">
        <v>123</v>
      </c>
      <c r="K107" t="s">
        <v>102</v>
      </c>
      <c r="L107" s="78">
        <v>4.8000000000000001E-2</v>
      </c>
      <c r="M107" s="78">
        <v>3.9699999999999999E-2</v>
      </c>
      <c r="N107" s="77">
        <v>71368.78</v>
      </c>
      <c r="O107" s="77">
        <v>112.49</v>
      </c>
      <c r="P107" s="77">
        <v>80.282740622000006</v>
      </c>
      <c r="Q107" s="78">
        <v>5.9999999999999995E-4</v>
      </c>
      <c r="R107" s="78">
        <v>1E-4</v>
      </c>
    </row>
    <row r="108" spans="2:18">
      <c r="B108" t="s">
        <v>3132</v>
      </c>
      <c r="C108" t="s">
        <v>3016</v>
      </c>
      <c r="D108" t="s">
        <v>3135</v>
      </c>
      <c r="E108"/>
      <c r="F108" t="s">
        <v>766</v>
      </c>
      <c r="G108" t="s">
        <v>246</v>
      </c>
      <c r="H108" t="s">
        <v>209</v>
      </c>
      <c r="I108" s="77">
        <v>7.46</v>
      </c>
      <c r="J108" t="s">
        <v>123</v>
      </c>
      <c r="K108" t="s">
        <v>102</v>
      </c>
      <c r="L108" s="78">
        <v>4.8000000000000001E-2</v>
      </c>
      <c r="M108" s="78">
        <v>3.78E-2</v>
      </c>
      <c r="N108" s="77">
        <v>126938.65</v>
      </c>
      <c r="O108" s="77">
        <v>106.07</v>
      </c>
      <c r="P108" s="77">
        <v>134.64382605500001</v>
      </c>
      <c r="Q108" s="78">
        <v>1E-3</v>
      </c>
      <c r="R108" s="78">
        <v>1E-4</v>
      </c>
    </row>
    <row r="109" spans="2:18">
      <c r="B109" t="s">
        <v>3132</v>
      </c>
      <c r="C109" t="s">
        <v>3016</v>
      </c>
      <c r="D109" t="s">
        <v>3136</v>
      </c>
      <c r="E109"/>
      <c r="F109" t="s">
        <v>766</v>
      </c>
      <c r="G109" t="s">
        <v>246</v>
      </c>
      <c r="H109" t="s">
        <v>209</v>
      </c>
      <c r="I109" s="77">
        <v>8.01</v>
      </c>
      <c r="J109" t="s">
        <v>123</v>
      </c>
      <c r="K109" t="s">
        <v>102</v>
      </c>
      <c r="L109" s="78">
        <v>3.7900000000000003E-2</v>
      </c>
      <c r="M109" s="78">
        <v>2.9899999999999999E-2</v>
      </c>
      <c r="N109" s="77">
        <v>81933.179999999993</v>
      </c>
      <c r="O109" s="77">
        <v>110.29</v>
      </c>
      <c r="P109" s="77">
        <v>90.364104221999995</v>
      </c>
      <c r="Q109" s="78">
        <v>6.9999999999999999E-4</v>
      </c>
      <c r="R109" s="78">
        <v>1E-4</v>
      </c>
    </row>
    <row r="110" spans="2:18">
      <c r="B110" t="s">
        <v>3132</v>
      </c>
      <c r="C110" t="s">
        <v>3016</v>
      </c>
      <c r="D110" t="s">
        <v>3137</v>
      </c>
      <c r="E110"/>
      <c r="F110" t="s">
        <v>766</v>
      </c>
      <c r="G110" t="s">
        <v>246</v>
      </c>
      <c r="H110" t="s">
        <v>209</v>
      </c>
      <c r="I110" s="77">
        <v>8.33</v>
      </c>
      <c r="J110" t="s">
        <v>123</v>
      </c>
      <c r="K110" t="s">
        <v>102</v>
      </c>
      <c r="L110" s="78">
        <v>3.7900000000000003E-2</v>
      </c>
      <c r="M110" s="78">
        <v>2.07E-2</v>
      </c>
      <c r="N110" s="77">
        <v>108995.11</v>
      </c>
      <c r="O110" s="77">
        <v>110.91</v>
      </c>
      <c r="P110" s="77">
        <v>120.886476501</v>
      </c>
      <c r="Q110" s="78">
        <v>8.9999999999999998E-4</v>
      </c>
      <c r="R110" s="78">
        <v>1E-4</v>
      </c>
    </row>
    <row r="111" spans="2:18">
      <c r="B111" t="s">
        <v>3132</v>
      </c>
      <c r="C111" t="s">
        <v>3016</v>
      </c>
      <c r="D111" t="s">
        <v>3138</v>
      </c>
      <c r="E111"/>
      <c r="F111" t="s">
        <v>766</v>
      </c>
      <c r="G111" t="s">
        <v>246</v>
      </c>
      <c r="H111" t="s">
        <v>209</v>
      </c>
      <c r="I111" s="77">
        <v>8.24</v>
      </c>
      <c r="J111" t="s">
        <v>123</v>
      </c>
      <c r="K111" t="s">
        <v>102</v>
      </c>
      <c r="L111" s="78">
        <v>3.9699999999999999E-2</v>
      </c>
      <c r="M111" s="78">
        <v>2.4299999999999999E-2</v>
      </c>
      <c r="N111" s="77">
        <v>218024.21</v>
      </c>
      <c r="O111" s="77">
        <v>109.09</v>
      </c>
      <c r="P111" s="77">
        <v>237.842610689</v>
      </c>
      <c r="Q111" s="78">
        <v>1.8E-3</v>
      </c>
      <c r="R111" s="78">
        <v>2.0000000000000001E-4</v>
      </c>
    </row>
    <row r="112" spans="2:18">
      <c r="B112" t="s">
        <v>3132</v>
      </c>
      <c r="C112" t="s">
        <v>3016</v>
      </c>
      <c r="D112" t="s">
        <v>3139</v>
      </c>
      <c r="E112"/>
      <c r="F112" t="s">
        <v>614</v>
      </c>
      <c r="G112" t="s">
        <v>246</v>
      </c>
      <c r="H112" t="s">
        <v>150</v>
      </c>
      <c r="I112" s="77">
        <v>10.18</v>
      </c>
      <c r="J112" t="s">
        <v>123</v>
      </c>
      <c r="K112" t="s">
        <v>102</v>
      </c>
      <c r="L112" s="78">
        <v>4.0000000000000002E-4</v>
      </c>
      <c r="M112" s="78">
        <v>1.03E-2</v>
      </c>
      <c r="N112" s="77">
        <v>153633.42000000001</v>
      </c>
      <c r="O112" s="77">
        <v>118.66</v>
      </c>
      <c r="P112" s="77">
        <v>182.30141617199999</v>
      </c>
      <c r="Q112" s="78">
        <v>1.4E-3</v>
      </c>
      <c r="R112" s="78">
        <v>2.0000000000000001E-4</v>
      </c>
    </row>
    <row r="113" spans="2:18">
      <c r="B113" t="s">
        <v>3132</v>
      </c>
      <c r="C113" t="s">
        <v>3016</v>
      </c>
      <c r="D113" t="s">
        <v>3140</v>
      </c>
      <c r="E113"/>
      <c r="F113" t="s">
        <v>614</v>
      </c>
      <c r="G113" t="s">
        <v>246</v>
      </c>
      <c r="H113" t="s">
        <v>150</v>
      </c>
      <c r="I113" s="77">
        <v>10.19</v>
      </c>
      <c r="J113" t="s">
        <v>972</v>
      </c>
      <c r="K113" t="s">
        <v>102</v>
      </c>
      <c r="L113" s="78">
        <v>4.0000000000000002E-4</v>
      </c>
      <c r="M113" s="78">
        <v>-5.4000000000000003E-3</v>
      </c>
      <c r="N113" s="77">
        <v>366840.05</v>
      </c>
      <c r="O113" s="77">
        <v>110.02</v>
      </c>
      <c r="P113" s="77">
        <v>403.59742301</v>
      </c>
      <c r="Q113" s="78">
        <v>3.0000000000000001E-3</v>
      </c>
      <c r="R113" s="78">
        <v>4.0000000000000002E-4</v>
      </c>
    </row>
    <row r="114" spans="2:18">
      <c r="B114" t="s">
        <v>3132</v>
      </c>
      <c r="C114" t="s">
        <v>3016</v>
      </c>
      <c r="D114" t="s">
        <v>3141</v>
      </c>
      <c r="E114"/>
      <c r="F114" t="s">
        <v>614</v>
      </c>
      <c r="G114" t="s">
        <v>246</v>
      </c>
      <c r="H114" t="s">
        <v>150</v>
      </c>
      <c r="I114" s="77">
        <v>8.4</v>
      </c>
      <c r="J114" t="s">
        <v>123</v>
      </c>
      <c r="K114" t="s">
        <v>102</v>
      </c>
      <c r="L114" s="78">
        <v>3.1E-2</v>
      </c>
      <c r="M114" s="78">
        <v>5.57E-2</v>
      </c>
      <c r="N114" s="77">
        <v>430370.64</v>
      </c>
      <c r="O114" s="77">
        <v>97.77</v>
      </c>
      <c r="P114" s="77">
        <v>420.77337472800002</v>
      </c>
      <c r="Q114" s="78">
        <v>3.2000000000000002E-3</v>
      </c>
      <c r="R114" s="78">
        <v>4.0000000000000002E-4</v>
      </c>
    </row>
    <row r="115" spans="2:18">
      <c r="B115" t="s">
        <v>3142</v>
      </c>
      <c r="C115" t="s">
        <v>3016</v>
      </c>
      <c r="D115" t="s">
        <v>3143</v>
      </c>
      <c r="E115"/>
      <c r="F115" t="s">
        <v>906</v>
      </c>
      <c r="G115" t="s">
        <v>3144</v>
      </c>
      <c r="H115" t="s">
        <v>3018</v>
      </c>
      <c r="I115" s="77">
        <v>6.56</v>
      </c>
      <c r="J115" t="s">
        <v>383</v>
      </c>
      <c r="K115" t="s">
        <v>102</v>
      </c>
      <c r="L115" s="78">
        <v>3.1E-2</v>
      </c>
      <c r="M115" s="78">
        <v>1E-4</v>
      </c>
      <c r="N115" s="77">
        <v>313004.76</v>
      </c>
      <c r="O115" s="77">
        <v>108.39</v>
      </c>
      <c r="P115" s="77">
        <v>339.26585936399999</v>
      </c>
      <c r="Q115" s="78">
        <v>2.5999999999999999E-3</v>
      </c>
      <c r="R115" s="78">
        <v>2.9999999999999997E-4</v>
      </c>
    </row>
    <row r="116" spans="2:18">
      <c r="B116" t="s">
        <v>3142</v>
      </c>
      <c r="C116" t="s">
        <v>3016</v>
      </c>
      <c r="D116" t="s">
        <v>3145</v>
      </c>
      <c r="E116"/>
      <c r="F116" t="s">
        <v>906</v>
      </c>
      <c r="G116" t="s">
        <v>3144</v>
      </c>
      <c r="H116" t="s">
        <v>3018</v>
      </c>
      <c r="I116" s="77">
        <v>5.31</v>
      </c>
      <c r="J116" t="s">
        <v>383</v>
      </c>
      <c r="K116" t="s">
        <v>102</v>
      </c>
      <c r="L116" s="78">
        <v>2.4899999999999999E-2</v>
      </c>
      <c r="M116" s="78">
        <v>7.7000000000000002E-3</v>
      </c>
      <c r="N116" s="77">
        <v>132623.91</v>
      </c>
      <c r="O116" s="77">
        <v>106.12</v>
      </c>
      <c r="P116" s="77">
        <v>140.740493292</v>
      </c>
      <c r="Q116" s="78">
        <v>1.1000000000000001E-3</v>
      </c>
      <c r="R116" s="78">
        <v>1E-4</v>
      </c>
    </row>
    <row r="117" spans="2:18">
      <c r="B117" t="s">
        <v>3142</v>
      </c>
      <c r="C117" t="s">
        <v>3016</v>
      </c>
      <c r="D117" t="s">
        <v>3146</v>
      </c>
      <c r="E117"/>
      <c r="F117" t="s">
        <v>906</v>
      </c>
      <c r="G117" t="s">
        <v>3144</v>
      </c>
      <c r="H117" t="s">
        <v>3018</v>
      </c>
      <c r="I117" s="77">
        <v>6.44</v>
      </c>
      <c r="J117" t="s">
        <v>383</v>
      </c>
      <c r="K117" t="s">
        <v>102</v>
      </c>
      <c r="L117" s="78">
        <v>3.5999999999999997E-2</v>
      </c>
      <c r="M117" s="78">
        <v>1E-4</v>
      </c>
      <c r="N117" s="77">
        <v>83880.710000000006</v>
      </c>
      <c r="O117" s="77">
        <v>112.53</v>
      </c>
      <c r="P117" s="77">
        <v>94.390962963000007</v>
      </c>
      <c r="Q117" s="78">
        <v>6.9999999999999999E-4</v>
      </c>
      <c r="R117" s="78">
        <v>1E-4</v>
      </c>
    </row>
    <row r="118" spans="2:18">
      <c r="B118" t="s">
        <v>3147</v>
      </c>
      <c r="C118" t="s">
        <v>3016</v>
      </c>
      <c r="D118" t="s">
        <v>3148</v>
      </c>
      <c r="E118"/>
      <c r="F118" t="s">
        <v>766</v>
      </c>
      <c r="G118" t="s">
        <v>2308</v>
      </c>
      <c r="H118" t="s">
        <v>209</v>
      </c>
      <c r="I118" s="77">
        <v>6.06</v>
      </c>
      <c r="J118" t="s">
        <v>472</v>
      </c>
      <c r="K118" t="s">
        <v>110</v>
      </c>
      <c r="L118" s="78">
        <v>4.2299999999999997E-2</v>
      </c>
      <c r="M118" s="78">
        <v>2.47E-2</v>
      </c>
      <c r="N118" s="77">
        <v>371945.08</v>
      </c>
      <c r="O118" s="77">
        <v>97.769999999999811</v>
      </c>
      <c r="P118" s="77">
        <v>1463.98500704567</v>
      </c>
      <c r="Q118" s="78">
        <v>1.11E-2</v>
      </c>
      <c r="R118" s="78">
        <v>1.5E-3</v>
      </c>
    </row>
    <row r="119" spans="2:18">
      <c r="B119" t="s">
        <v>3094</v>
      </c>
      <c r="C119" t="s">
        <v>3016</v>
      </c>
      <c r="D119" t="s">
        <v>3149</v>
      </c>
      <c r="E119"/>
      <c r="F119" t="s">
        <v>906</v>
      </c>
      <c r="G119" t="s">
        <v>246</v>
      </c>
      <c r="H119" t="s">
        <v>3018</v>
      </c>
      <c r="I119" s="77">
        <v>7.83</v>
      </c>
      <c r="J119" t="s">
        <v>383</v>
      </c>
      <c r="K119" t="s">
        <v>102</v>
      </c>
      <c r="L119" s="78">
        <v>2.7E-2</v>
      </c>
      <c r="M119" s="78">
        <v>1.54E-2</v>
      </c>
      <c r="N119" s="77">
        <v>469261.26</v>
      </c>
      <c r="O119" s="77">
        <v>110.19</v>
      </c>
      <c r="P119" s="77">
        <v>517.07898239400004</v>
      </c>
      <c r="Q119" s="78">
        <v>3.8999999999999998E-3</v>
      </c>
      <c r="R119" s="78">
        <v>5.0000000000000001E-4</v>
      </c>
    </row>
    <row r="120" spans="2:18">
      <c r="B120" t="s">
        <v>3094</v>
      </c>
      <c r="C120" t="s">
        <v>3016</v>
      </c>
      <c r="D120" t="s">
        <v>3150</v>
      </c>
      <c r="E120"/>
      <c r="F120" t="s">
        <v>906</v>
      </c>
      <c r="G120" t="s">
        <v>246</v>
      </c>
      <c r="H120" t="s">
        <v>3018</v>
      </c>
      <c r="I120" s="77">
        <v>7.81</v>
      </c>
      <c r="J120" t="s">
        <v>383</v>
      </c>
      <c r="K120" t="s">
        <v>102</v>
      </c>
      <c r="L120" s="78">
        <v>2.9499999999999998E-2</v>
      </c>
      <c r="M120" s="78">
        <v>1.8800000000000001E-2</v>
      </c>
      <c r="N120" s="77">
        <v>22967.360000000001</v>
      </c>
      <c r="O120" s="77">
        <v>107.4</v>
      </c>
      <c r="P120" s="77">
        <v>24.666944640000001</v>
      </c>
      <c r="Q120" s="78">
        <v>2.0000000000000001E-4</v>
      </c>
      <c r="R120" s="78">
        <v>0</v>
      </c>
    </row>
    <row r="121" spans="2:18">
      <c r="B121" t="s">
        <v>3094</v>
      </c>
      <c r="C121" t="s">
        <v>3016</v>
      </c>
      <c r="D121" t="s">
        <v>3151</v>
      </c>
      <c r="E121"/>
      <c r="F121" t="s">
        <v>906</v>
      </c>
      <c r="G121" t="s">
        <v>246</v>
      </c>
      <c r="H121" t="s">
        <v>3018</v>
      </c>
      <c r="I121" s="77">
        <v>7.78</v>
      </c>
      <c r="J121" t="s">
        <v>383</v>
      </c>
      <c r="K121" t="s">
        <v>102</v>
      </c>
      <c r="L121" s="78">
        <v>2.9499999999999998E-2</v>
      </c>
      <c r="M121" s="78">
        <v>2.3199999999999998E-2</v>
      </c>
      <c r="N121" s="77">
        <v>33519.83</v>
      </c>
      <c r="O121" s="77">
        <v>103.8</v>
      </c>
      <c r="P121" s="77">
        <v>34.79358354</v>
      </c>
      <c r="Q121" s="78">
        <v>2.9999999999999997E-4</v>
      </c>
      <c r="R121" s="78">
        <v>0</v>
      </c>
    </row>
    <row r="122" spans="2:18">
      <c r="B122" t="s">
        <v>3094</v>
      </c>
      <c r="C122" t="s">
        <v>3016</v>
      </c>
      <c r="D122" t="s">
        <v>3152</v>
      </c>
      <c r="E122"/>
      <c r="F122" t="s">
        <v>906</v>
      </c>
      <c r="G122" t="s">
        <v>246</v>
      </c>
      <c r="H122" t="s">
        <v>3018</v>
      </c>
      <c r="I122" s="77">
        <v>7.78</v>
      </c>
      <c r="J122" t="s">
        <v>383</v>
      </c>
      <c r="K122" t="s">
        <v>102</v>
      </c>
      <c r="L122" s="78">
        <v>2.7E-2</v>
      </c>
      <c r="M122" s="78">
        <v>2.41E-2</v>
      </c>
      <c r="N122" s="77">
        <v>29874.68</v>
      </c>
      <c r="O122" s="77">
        <v>103.1</v>
      </c>
      <c r="P122" s="77">
        <v>30.80079508</v>
      </c>
      <c r="Q122" s="78">
        <v>2.0000000000000001E-4</v>
      </c>
      <c r="R122" s="78">
        <v>0</v>
      </c>
    </row>
    <row r="123" spans="2:18">
      <c r="B123" t="s">
        <v>3094</v>
      </c>
      <c r="C123" t="s">
        <v>3016</v>
      </c>
      <c r="D123" t="s">
        <v>3153</v>
      </c>
      <c r="E123"/>
      <c r="F123" t="s">
        <v>906</v>
      </c>
      <c r="G123" t="s">
        <v>246</v>
      </c>
      <c r="H123" t="s">
        <v>3018</v>
      </c>
      <c r="I123" s="77">
        <v>7.8</v>
      </c>
      <c r="J123" t="s">
        <v>672</v>
      </c>
      <c r="K123" t="s">
        <v>102</v>
      </c>
      <c r="L123" s="78">
        <v>2.7E-2</v>
      </c>
      <c r="M123" s="78">
        <v>2.7400000000000001E-2</v>
      </c>
      <c r="N123" s="77">
        <v>57332.91</v>
      </c>
      <c r="O123" s="77">
        <v>99.95</v>
      </c>
      <c r="P123" s="77">
        <v>57.304243544999999</v>
      </c>
      <c r="Q123" s="78">
        <v>4.0000000000000002E-4</v>
      </c>
      <c r="R123" s="78">
        <v>1E-4</v>
      </c>
    </row>
    <row r="124" spans="2:18">
      <c r="B124" t="s">
        <v>3069</v>
      </c>
      <c r="C124" t="s">
        <v>3016</v>
      </c>
      <c r="D124" t="s">
        <v>3154</v>
      </c>
      <c r="E124"/>
      <c r="F124" t="s">
        <v>766</v>
      </c>
      <c r="G124" t="s">
        <v>3072</v>
      </c>
      <c r="H124" t="s">
        <v>209</v>
      </c>
      <c r="I124" s="77">
        <v>7.05</v>
      </c>
      <c r="J124" t="s">
        <v>383</v>
      </c>
      <c r="K124" t="s">
        <v>102</v>
      </c>
      <c r="L124" s="78">
        <v>0.06</v>
      </c>
      <c r="M124" s="78">
        <v>1.6299999999999999E-2</v>
      </c>
      <c r="N124" s="77">
        <v>2045969.12</v>
      </c>
      <c r="O124" s="77">
        <v>154.68</v>
      </c>
      <c r="P124" s="77">
        <v>3164.7050348160001</v>
      </c>
      <c r="Q124" s="78">
        <v>2.3900000000000001E-2</v>
      </c>
      <c r="R124" s="78">
        <v>3.2000000000000002E-3</v>
      </c>
    </row>
    <row r="125" spans="2:18">
      <c r="B125" t="s">
        <v>3155</v>
      </c>
      <c r="C125" t="s">
        <v>3016</v>
      </c>
      <c r="D125" t="s">
        <v>3156</v>
      </c>
      <c r="E125"/>
      <c r="F125" t="s">
        <v>766</v>
      </c>
      <c r="G125" t="s">
        <v>3157</v>
      </c>
      <c r="H125" t="s">
        <v>209</v>
      </c>
      <c r="I125" s="77">
        <v>4.18</v>
      </c>
      <c r="J125" t="s">
        <v>623</v>
      </c>
      <c r="K125" t="s">
        <v>102</v>
      </c>
      <c r="L125" s="78">
        <v>0.05</v>
      </c>
      <c r="M125" s="78">
        <v>7.1999999999999998E-3</v>
      </c>
      <c r="N125" s="77">
        <v>438960.38</v>
      </c>
      <c r="O125" s="77">
        <v>121.5</v>
      </c>
      <c r="P125" s="77">
        <v>533.33686169999999</v>
      </c>
      <c r="Q125" s="78">
        <v>4.0000000000000001E-3</v>
      </c>
      <c r="R125" s="78">
        <v>5.0000000000000001E-4</v>
      </c>
    </row>
    <row r="126" spans="2:18">
      <c r="B126" t="s">
        <v>3155</v>
      </c>
      <c r="C126" t="s">
        <v>3016</v>
      </c>
      <c r="D126" t="s">
        <v>3158</v>
      </c>
      <c r="E126"/>
      <c r="F126" t="s">
        <v>766</v>
      </c>
      <c r="G126" t="s">
        <v>3157</v>
      </c>
      <c r="H126" t="s">
        <v>209</v>
      </c>
      <c r="I126" s="77">
        <v>4.05</v>
      </c>
      <c r="J126" t="s">
        <v>623</v>
      </c>
      <c r="K126" t="s">
        <v>102</v>
      </c>
      <c r="L126" s="78">
        <v>0.05</v>
      </c>
      <c r="M126" s="78">
        <v>2.8199999999999999E-2</v>
      </c>
      <c r="N126" s="77">
        <v>141178.14000000001</v>
      </c>
      <c r="O126" s="77">
        <v>121.5</v>
      </c>
      <c r="P126" s="77">
        <v>171.5314401</v>
      </c>
      <c r="Q126" s="78">
        <v>1.2999999999999999E-3</v>
      </c>
      <c r="R126" s="78">
        <v>2.0000000000000001E-4</v>
      </c>
    </row>
    <row r="127" spans="2:18">
      <c r="B127" t="s">
        <v>3155</v>
      </c>
      <c r="C127" t="s">
        <v>3016</v>
      </c>
      <c r="D127" t="s">
        <v>3159</v>
      </c>
      <c r="E127"/>
      <c r="F127" t="s">
        <v>614</v>
      </c>
      <c r="G127" t="s">
        <v>3160</v>
      </c>
      <c r="H127" t="s">
        <v>150</v>
      </c>
      <c r="I127" s="77">
        <v>8.24</v>
      </c>
      <c r="J127" t="s">
        <v>623</v>
      </c>
      <c r="K127" t="s">
        <v>102</v>
      </c>
      <c r="L127" s="78">
        <v>4.1000000000000002E-2</v>
      </c>
      <c r="M127" s="78">
        <v>2.0500000000000001E-2</v>
      </c>
      <c r="N127" s="77">
        <v>373075.33</v>
      </c>
      <c r="O127" s="77">
        <v>122.98</v>
      </c>
      <c r="P127" s="77">
        <v>458.808040834</v>
      </c>
      <c r="Q127" s="78">
        <v>3.5000000000000001E-3</v>
      </c>
      <c r="R127" s="78">
        <v>5.0000000000000001E-4</v>
      </c>
    </row>
    <row r="128" spans="2:18">
      <c r="B128" t="s">
        <v>3155</v>
      </c>
      <c r="C128" t="s">
        <v>3016</v>
      </c>
      <c r="D128" t="s">
        <v>3161</v>
      </c>
      <c r="E128"/>
      <c r="F128" t="s">
        <v>766</v>
      </c>
      <c r="G128" t="s">
        <v>3162</v>
      </c>
      <c r="H128" t="s">
        <v>209</v>
      </c>
      <c r="I128" s="77">
        <v>6.39</v>
      </c>
      <c r="J128" t="s">
        <v>623</v>
      </c>
      <c r="K128" t="s">
        <v>102</v>
      </c>
      <c r="L128" s="78">
        <v>0.05</v>
      </c>
      <c r="M128" s="78">
        <v>1.32E-2</v>
      </c>
      <c r="N128" s="77">
        <v>453517.22</v>
      </c>
      <c r="O128" s="77">
        <v>126.86</v>
      </c>
      <c r="P128" s="77">
        <v>575.331945292</v>
      </c>
      <c r="Q128" s="78">
        <v>4.3E-3</v>
      </c>
      <c r="R128" s="78">
        <v>5.9999999999999995E-4</v>
      </c>
    </row>
    <row r="129" spans="2:18">
      <c r="B129" t="s">
        <v>3155</v>
      </c>
      <c r="C129" t="s">
        <v>3016</v>
      </c>
      <c r="D129" t="s">
        <v>3163</v>
      </c>
      <c r="E129"/>
      <c r="F129" t="s">
        <v>766</v>
      </c>
      <c r="G129" t="s">
        <v>3164</v>
      </c>
      <c r="H129" t="s">
        <v>209</v>
      </c>
      <c r="I129" s="77">
        <v>8.41</v>
      </c>
      <c r="J129" t="s">
        <v>623</v>
      </c>
      <c r="K129" t="s">
        <v>102</v>
      </c>
      <c r="L129" s="78">
        <v>4.1000000000000002E-2</v>
      </c>
      <c r="M129" s="78">
        <v>1.35E-2</v>
      </c>
      <c r="N129" s="77">
        <v>1257200.2</v>
      </c>
      <c r="O129" s="77">
        <v>126.36</v>
      </c>
      <c r="P129" s="77">
        <v>1588.5981727200001</v>
      </c>
      <c r="Q129" s="78">
        <v>1.2E-2</v>
      </c>
      <c r="R129" s="78">
        <v>1.6000000000000001E-3</v>
      </c>
    </row>
    <row r="130" spans="2:18">
      <c r="B130" t="s">
        <v>3165</v>
      </c>
      <c r="C130" t="s">
        <v>3016</v>
      </c>
      <c r="D130" t="s">
        <v>3166</v>
      </c>
      <c r="E130"/>
      <c r="F130" t="s">
        <v>766</v>
      </c>
      <c r="G130" t="s">
        <v>3167</v>
      </c>
      <c r="H130" t="s">
        <v>209</v>
      </c>
      <c r="I130" s="77">
        <v>1.74</v>
      </c>
      <c r="J130" t="s">
        <v>127</v>
      </c>
      <c r="K130" t="s">
        <v>102</v>
      </c>
      <c r="L130" s="78">
        <v>3.1800000000000002E-2</v>
      </c>
      <c r="M130" s="78">
        <v>1.5900000000000001E-2</v>
      </c>
      <c r="N130" s="77">
        <v>236575.5</v>
      </c>
      <c r="O130" s="77">
        <v>101.3</v>
      </c>
      <c r="P130" s="77">
        <v>239.6509815</v>
      </c>
      <c r="Q130" s="78">
        <v>1.8E-3</v>
      </c>
      <c r="R130" s="78">
        <v>2.0000000000000001E-4</v>
      </c>
    </row>
    <row r="131" spans="2:18">
      <c r="B131" t="s">
        <v>3165</v>
      </c>
      <c r="C131" t="s">
        <v>3016</v>
      </c>
      <c r="D131" t="s">
        <v>3168</v>
      </c>
      <c r="E131"/>
      <c r="F131" t="s">
        <v>766</v>
      </c>
      <c r="G131" t="s">
        <v>3167</v>
      </c>
      <c r="H131" t="s">
        <v>209</v>
      </c>
      <c r="I131" s="77">
        <v>2.82</v>
      </c>
      <c r="J131" t="s">
        <v>127</v>
      </c>
      <c r="K131" t="s">
        <v>102</v>
      </c>
      <c r="L131" s="78">
        <v>3.3700000000000001E-2</v>
      </c>
      <c r="M131" s="78">
        <v>1.6799999999999999E-2</v>
      </c>
      <c r="N131" s="77">
        <v>65189.84</v>
      </c>
      <c r="O131" s="77">
        <v>102.58</v>
      </c>
      <c r="P131" s="77">
        <v>66.871737871999997</v>
      </c>
      <c r="Q131" s="78">
        <v>5.0000000000000001E-4</v>
      </c>
      <c r="R131" s="78">
        <v>1E-4</v>
      </c>
    </row>
    <row r="132" spans="2:18">
      <c r="B132" t="s">
        <v>3165</v>
      </c>
      <c r="C132" t="s">
        <v>3016</v>
      </c>
      <c r="D132" t="s">
        <v>3169</v>
      </c>
      <c r="E132"/>
      <c r="F132" t="s">
        <v>766</v>
      </c>
      <c r="G132" t="s">
        <v>3167</v>
      </c>
      <c r="H132" t="s">
        <v>209</v>
      </c>
      <c r="I132" s="77">
        <v>3.7</v>
      </c>
      <c r="J132" t="s">
        <v>127</v>
      </c>
      <c r="K132" t="s">
        <v>102</v>
      </c>
      <c r="L132" s="78">
        <v>3.6700000000000003E-2</v>
      </c>
      <c r="M132" s="78">
        <v>1.8100000000000002E-2</v>
      </c>
      <c r="N132" s="77">
        <v>226318.17</v>
      </c>
      <c r="O132" s="77">
        <v>104.4</v>
      </c>
      <c r="P132" s="77">
        <v>236.27616947999999</v>
      </c>
      <c r="Q132" s="78">
        <v>1.8E-3</v>
      </c>
      <c r="R132" s="78">
        <v>2.0000000000000001E-4</v>
      </c>
    </row>
    <row r="133" spans="2:18">
      <c r="B133" t="s">
        <v>3165</v>
      </c>
      <c r="C133" t="s">
        <v>3016</v>
      </c>
      <c r="D133" t="s">
        <v>3170</v>
      </c>
      <c r="E133"/>
      <c r="F133" t="s">
        <v>766</v>
      </c>
      <c r="G133" t="s">
        <v>3167</v>
      </c>
      <c r="H133" t="s">
        <v>209</v>
      </c>
      <c r="I133" s="77">
        <v>1.75</v>
      </c>
      <c r="J133" t="s">
        <v>127</v>
      </c>
      <c r="K133" t="s">
        <v>102</v>
      </c>
      <c r="L133" s="78">
        <v>2.1999999999999999E-2</v>
      </c>
      <c r="M133" s="78">
        <v>1.66E-2</v>
      </c>
      <c r="N133" s="77">
        <v>231025.86</v>
      </c>
      <c r="O133" s="77">
        <v>99.99</v>
      </c>
      <c r="P133" s="77">
        <v>231.002757414</v>
      </c>
      <c r="Q133" s="78">
        <v>1.6999999999999999E-3</v>
      </c>
      <c r="R133" s="78">
        <v>2.0000000000000001E-4</v>
      </c>
    </row>
    <row r="134" spans="2:18">
      <c r="B134" t="s">
        <v>3165</v>
      </c>
      <c r="C134" t="s">
        <v>3016</v>
      </c>
      <c r="D134" t="s">
        <v>3171</v>
      </c>
      <c r="E134"/>
      <c r="F134" t="s">
        <v>766</v>
      </c>
      <c r="G134" t="s">
        <v>3172</v>
      </c>
      <c r="H134" t="s">
        <v>209</v>
      </c>
      <c r="I134" s="77">
        <v>2.86</v>
      </c>
      <c r="J134" t="s">
        <v>127</v>
      </c>
      <c r="K134" t="s">
        <v>102</v>
      </c>
      <c r="L134" s="78">
        <v>2.3E-2</v>
      </c>
      <c r="M134" s="78">
        <v>1.34E-2</v>
      </c>
      <c r="N134" s="77">
        <v>125806.31</v>
      </c>
      <c r="O134" s="77">
        <v>101.82</v>
      </c>
      <c r="P134" s="77">
        <v>128.09598484200001</v>
      </c>
      <c r="Q134" s="78">
        <v>1E-3</v>
      </c>
      <c r="R134" s="78">
        <v>1E-4</v>
      </c>
    </row>
    <row r="135" spans="2:18">
      <c r="B135" t="s">
        <v>3165</v>
      </c>
      <c r="C135" t="s">
        <v>3016</v>
      </c>
      <c r="D135" t="s">
        <v>3173</v>
      </c>
      <c r="E135"/>
      <c r="F135" t="s">
        <v>766</v>
      </c>
      <c r="G135" t="s">
        <v>3174</v>
      </c>
      <c r="H135" t="s">
        <v>209</v>
      </c>
      <c r="I135" s="77">
        <v>2.95</v>
      </c>
      <c r="J135" t="s">
        <v>127</v>
      </c>
      <c r="K135" t="s">
        <v>102</v>
      </c>
      <c r="L135" s="78">
        <v>3.8399999999999997E-2</v>
      </c>
      <c r="M135" s="78">
        <v>1.8800000000000001E-2</v>
      </c>
      <c r="N135" s="77">
        <v>49396.65</v>
      </c>
      <c r="O135" s="77">
        <v>102.26</v>
      </c>
      <c r="P135" s="77">
        <v>50.513014290000001</v>
      </c>
      <c r="Q135" s="78">
        <v>4.0000000000000002E-4</v>
      </c>
      <c r="R135" s="78">
        <v>1E-4</v>
      </c>
    </row>
    <row r="136" spans="2:18">
      <c r="B136" t="s">
        <v>3165</v>
      </c>
      <c r="C136" t="s">
        <v>3016</v>
      </c>
      <c r="D136" t="s">
        <v>3175</v>
      </c>
      <c r="E136"/>
      <c r="F136" t="s">
        <v>766</v>
      </c>
      <c r="G136" t="s">
        <v>3176</v>
      </c>
      <c r="H136" t="s">
        <v>209</v>
      </c>
      <c r="I136" s="77">
        <v>2.95</v>
      </c>
      <c r="J136" t="s">
        <v>127</v>
      </c>
      <c r="K136" t="s">
        <v>102</v>
      </c>
      <c r="L136" s="78">
        <v>3.85E-2</v>
      </c>
      <c r="M136" s="78">
        <v>1.8800000000000001E-2</v>
      </c>
      <c r="N136" s="77">
        <v>16522.060000000001</v>
      </c>
      <c r="O136" s="77">
        <v>102.26</v>
      </c>
      <c r="P136" s="77">
        <v>16.895458556000001</v>
      </c>
      <c r="Q136" s="78">
        <v>1E-4</v>
      </c>
      <c r="R136" s="78">
        <v>0</v>
      </c>
    </row>
    <row r="137" spans="2:18">
      <c r="B137" t="s">
        <v>3177</v>
      </c>
      <c r="C137" t="s">
        <v>3016</v>
      </c>
      <c r="D137" t="s">
        <v>3178</v>
      </c>
      <c r="E137"/>
      <c r="F137" t="s">
        <v>906</v>
      </c>
      <c r="G137" t="s">
        <v>3076</v>
      </c>
      <c r="H137" t="s">
        <v>3018</v>
      </c>
      <c r="I137" s="77">
        <v>6.47</v>
      </c>
      <c r="J137" t="s">
        <v>864</v>
      </c>
      <c r="K137" t="s">
        <v>102</v>
      </c>
      <c r="L137" s="78">
        <v>0.04</v>
      </c>
      <c r="M137" s="78">
        <v>2.7199999999999998E-2</v>
      </c>
      <c r="N137" s="77">
        <v>1251162.72</v>
      </c>
      <c r="O137" s="77">
        <v>110.09</v>
      </c>
      <c r="P137" s="77">
        <v>1377.4050384479999</v>
      </c>
      <c r="Q137" s="78">
        <v>1.04E-2</v>
      </c>
      <c r="R137" s="78">
        <v>1.4E-3</v>
      </c>
    </row>
    <row r="138" spans="2:18">
      <c r="B138" t="s">
        <v>3179</v>
      </c>
      <c r="C138" t="s">
        <v>3016</v>
      </c>
      <c r="D138" t="s">
        <v>3180</v>
      </c>
      <c r="E138"/>
      <c r="F138" t="s">
        <v>614</v>
      </c>
      <c r="G138" t="s">
        <v>3121</v>
      </c>
      <c r="H138" t="s">
        <v>150</v>
      </c>
      <c r="I138" s="77">
        <v>5.44</v>
      </c>
      <c r="J138" t="s">
        <v>672</v>
      </c>
      <c r="K138" t="s">
        <v>102</v>
      </c>
      <c r="L138" s="78">
        <v>2.98E-2</v>
      </c>
      <c r="M138" s="78">
        <v>9.2999999999999992E-3</v>
      </c>
      <c r="N138" s="77">
        <v>507526.61</v>
      </c>
      <c r="O138" s="77">
        <v>105.86</v>
      </c>
      <c r="P138" s="77">
        <v>537.26766934600005</v>
      </c>
      <c r="Q138" s="78">
        <v>4.1000000000000003E-3</v>
      </c>
      <c r="R138" s="78">
        <v>5.0000000000000001E-4</v>
      </c>
    </row>
    <row r="139" spans="2:18">
      <c r="B139" t="s">
        <v>3179</v>
      </c>
      <c r="C139" t="s">
        <v>3016</v>
      </c>
      <c r="D139" t="s">
        <v>3181</v>
      </c>
      <c r="E139"/>
      <c r="F139" t="s">
        <v>614</v>
      </c>
      <c r="G139" t="s">
        <v>3121</v>
      </c>
      <c r="H139" t="s">
        <v>150</v>
      </c>
      <c r="I139" s="77">
        <v>5.44</v>
      </c>
      <c r="J139" t="s">
        <v>672</v>
      </c>
      <c r="K139" t="s">
        <v>102</v>
      </c>
      <c r="L139" s="78">
        <v>2.98E-2</v>
      </c>
      <c r="M139" s="78">
        <v>9.2999999999999992E-3</v>
      </c>
      <c r="N139" s="77">
        <v>14353.13</v>
      </c>
      <c r="O139" s="77">
        <v>105.86</v>
      </c>
      <c r="P139" s="77">
        <v>15.194223418</v>
      </c>
      <c r="Q139" s="78">
        <v>1E-4</v>
      </c>
      <c r="R139" s="78">
        <v>0</v>
      </c>
    </row>
    <row r="140" spans="2:18">
      <c r="B140" t="s">
        <v>3182</v>
      </c>
      <c r="C140" t="s">
        <v>3016</v>
      </c>
      <c r="D140" t="s">
        <v>3183</v>
      </c>
      <c r="E140"/>
      <c r="F140" t="s">
        <v>614</v>
      </c>
      <c r="G140" t="s">
        <v>3184</v>
      </c>
      <c r="H140" t="s">
        <v>150</v>
      </c>
      <c r="I140" s="77">
        <v>6.04</v>
      </c>
      <c r="J140" t="s">
        <v>972</v>
      </c>
      <c r="K140" t="s">
        <v>102</v>
      </c>
      <c r="L140" s="78">
        <v>2.5399999999999999E-2</v>
      </c>
      <c r="M140" s="78">
        <v>1.43E-2</v>
      </c>
      <c r="N140" s="77">
        <v>806999</v>
      </c>
      <c r="O140" s="77">
        <v>113.26</v>
      </c>
      <c r="P140" s="77">
        <v>914.00706739999998</v>
      </c>
      <c r="Q140" s="78">
        <v>6.8999999999999999E-3</v>
      </c>
      <c r="R140" s="78">
        <v>8.9999999999999998E-4</v>
      </c>
    </row>
    <row r="141" spans="2:18">
      <c r="B141" t="s">
        <v>3185</v>
      </c>
      <c r="C141" t="s">
        <v>3016</v>
      </c>
      <c r="D141" t="s">
        <v>3186</v>
      </c>
      <c r="E141"/>
      <c r="F141" t="s">
        <v>614</v>
      </c>
      <c r="G141" t="s">
        <v>3187</v>
      </c>
      <c r="H141" t="s">
        <v>150</v>
      </c>
      <c r="I141" s="77">
        <v>8.6199999999999992</v>
      </c>
      <c r="J141" t="s">
        <v>672</v>
      </c>
      <c r="K141" t="s">
        <v>102</v>
      </c>
      <c r="L141" s="78">
        <v>3.4000000000000002E-2</v>
      </c>
      <c r="M141" s="78">
        <v>2.92E-2</v>
      </c>
      <c r="N141" s="77">
        <v>262549.84999999998</v>
      </c>
      <c r="O141" s="77">
        <v>112.66</v>
      </c>
      <c r="P141" s="77">
        <v>295.78866101</v>
      </c>
      <c r="Q141" s="78">
        <v>2.2000000000000001E-3</v>
      </c>
      <c r="R141" s="78">
        <v>2.9999999999999997E-4</v>
      </c>
    </row>
    <row r="142" spans="2:18">
      <c r="B142" t="s">
        <v>3185</v>
      </c>
      <c r="C142" t="s">
        <v>3016</v>
      </c>
      <c r="D142" t="s">
        <v>3188</v>
      </c>
      <c r="E142"/>
      <c r="F142" t="s">
        <v>614</v>
      </c>
      <c r="G142" t="s">
        <v>3189</v>
      </c>
      <c r="H142" t="s">
        <v>150</v>
      </c>
      <c r="I142" s="77">
        <v>8.99</v>
      </c>
      <c r="J142" t="s">
        <v>672</v>
      </c>
      <c r="K142" t="s">
        <v>102</v>
      </c>
      <c r="L142" s="78">
        <v>3.4000000000000002E-2</v>
      </c>
      <c r="M142" s="78">
        <v>1.5699999999999999E-2</v>
      </c>
      <c r="N142" s="77">
        <v>240838.47</v>
      </c>
      <c r="O142" s="77">
        <v>112.74</v>
      </c>
      <c r="P142" s="77">
        <v>271.52129107799999</v>
      </c>
      <c r="Q142" s="78">
        <v>2.0999999999999999E-3</v>
      </c>
      <c r="R142" s="78">
        <v>2.9999999999999997E-4</v>
      </c>
    </row>
    <row r="143" spans="2:18">
      <c r="B143" t="s">
        <v>3185</v>
      </c>
      <c r="C143" t="s">
        <v>3016</v>
      </c>
      <c r="D143" t="s">
        <v>3190</v>
      </c>
      <c r="E143"/>
      <c r="F143" t="s">
        <v>614</v>
      </c>
      <c r="G143" t="s">
        <v>3191</v>
      </c>
      <c r="H143" t="s">
        <v>150</v>
      </c>
      <c r="I143" s="77">
        <v>8.91</v>
      </c>
      <c r="J143" t="s">
        <v>672</v>
      </c>
      <c r="K143" t="s">
        <v>102</v>
      </c>
      <c r="L143" s="78">
        <v>3.4000000000000002E-2</v>
      </c>
      <c r="M143" s="78">
        <v>1.83E-2</v>
      </c>
      <c r="N143" s="77">
        <v>168267.55</v>
      </c>
      <c r="O143" s="77">
        <v>112.13</v>
      </c>
      <c r="P143" s="77">
        <v>188.678403815</v>
      </c>
      <c r="Q143" s="78">
        <v>1.4E-3</v>
      </c>
      <c r="R143" s="78">
        <v>2.0000000000000001E-4</v>
      </c>
    </row>
    <row r="144" spans="2:18">
      <c r="B144" t="s">
        <v>3185</v>
      </c>
      <c r="C144" t="s">
        <v>3016</v>
      </c>
      <c r="D144" t="s">
        <v>3192</v>
      </c>
      <c r="E144"/>
      <c r="F144" t="s">
        <v>614</v>
      </c>
      <c r="G144" t="s">
        <v>3193</v>
      </c>
      <c r="H144" t="s">
        <v>150</v>
      </c>
      <c r="I144" s="77">
        <v>8.4499999999999993</v>
      </c>
      <c r="J144" t="s">
        <v>672</v>
      </c>
      <c r="K144" t="s">
        <v>102</v>
      </c>
      <c r="L144" s="78">
        <v>3.4000000000000002E-2</v>
      </c>
      <c r="M144" s="78">
        <v>2.5999999999999999E-2</v>
      </c>
      <c r="N144" s="77">
        <v>62418.559999999998</v>
      </c>
      <c r="O144" s="77">
        <v>114.67</v>
      </c>
      <c r="P144" s="77">
        <v>71.575362752000004</v>
      </c>
      <c r="Q144" s="78">
        <v>5.0000000000000001E-4</v>
      </c>
      <c r="R144" s="78">
        <v>1E-4</v>
      </c>
    </row>
    <row r="145" spans="2:18">
      <c r="B145" t="s">
        <v>3185</v>
      </c>
      <c r="C145" t="s">
        <v>3016</v>
      </c>
      <c r="D145" t="s">
        <v>3194</v>
      </c>
      <c r="E145"/>
      <c r="F145" t="s">
        <v>614</v>
      </c>
      <c r="G145" t="s">
        <v>3195</v>
      </c>
      <c r="H145" t="s">
        <v>150</v>
      </c>
      <c r="I145" s="77">
        <v>8.3800000000000008</v>
      </c>
      <c r="J145" t="s">
        <v>672</v>
      </c>
      <c r="K145" t="s">
        <v>102</v>
      </c>
      <c r="L145" s="78">
        <v>3.4000000000000002E-2</v>
      </c>
      <c r="M145" s="78">
        <v>3.09E-2</v>
      </c>
      <c r="N145" s="77">
        <v>123678.92</v>
      </c>
      <c r="O145" s="77">
        <v>101.7</v>
      </c>
      <c r="P145" s="77">
        <v>125.78146164</v>
      </c>
      <c r="Q145" s="78">
        <v>8.9999999999999998E-4</v>
      </c>
      <c r="R145" s="78">
        <v>1E-4</v>
      </c>
    </row>
    <row r="146" spans="2:18">
      <c r="B146" t="s">
        <v>3185</v>
      </c>
      <c r="C146" t="s">
        <v>3016</v>
      </c>
      <c r="D146" t="s">
        <v>3196</v>
      </c>
      <c r="E146"/>
      <c r="F146" t="s">
        <v>614</v>
      </c>
      <c r="G146" t="s">
        <v>3197</v>
      </c>
      <c r="H146" t="s">
        <v>150</v>
      </c>
      <c r="I146" s="77">
        <v>8.39</v>
      </c>
      <c r="J146" t="s">
        <v>672</v>
      </c>
      <c r="K146" t="s">
        <v>102</v>
      </c>
      <c r="L146" s="78">
        <v>3.4000000000000002E-2</v>
      </c>
      <c r="M146" s="78">
        <v>3.0499999999999999E-2</v>
      </c>
      <c r="N146" s="77">
        <v>337244.34</v>
      </c>
      <c r="O146" s="77">
        <v>102.7</v>
      </c>
      <c r="P146" s="77">
        <v>346.34993717999998</v>
      </c>
      <c r="Q146" s="78">
        <v>2.5999999999999999E-3</v>
      </c>
      <c r="R146" s="78">
        <v>4.0000000000000002E-4</v>
      </c>
    </row>
    <row r="147" spans="2:18">
      <c r="B147" t="s">
        <v>3198</v>
      </c>
      <c r="C147" t="s">
        <v>3016</v>
      </c>
      <c r="D147" t="s">
        <v>3199</v>
      </c>
      <c r="E147"/>
      <c r="F147" t="s">
        <v>614</v>
      </c>
      <c r="G147" t="s">
        <v>3187</v>
      </c>
      <c r="H147" t="s">
        <v>150</v>
      </c>
      <c r="I147" s="77">
        <v>0.01</v>
      </c>
      <c r="J147" t="s">
        <v>672</v>
      </c>
      <c r="K147" t="s">
        <v>102</v>
      </c>
      <c r="L147" s="78">
        <v>3.4000000000000002E-2</v>
      </c>
      <c r="M147" s="78">
        <v>5.9999999999999995E-4</v>
      </c>
      <c r="N147" s="77">
        <v>117957.19</v>
      </c>
      <c r="O147" s="77">
        <v>116.83</v>
      </c>
      <c r="P147" s="77">
        <v>137.809385077</v>
      </c>
      <c r="Q147" s="78">
        <v>1E-3</v>
      </c>
      <c r="R147" s="78">
        <v>1E-4</v>
      </c>
    </row>
    <row r="148" spans="2:18">
      <c r="B148" t="s">
        <v>3198</v>
      </c>
      <c r="C148" t="s">
        <v>3016</v>
      </c>
      <c r="D148" t="s">
        <v>3200</v>
      </c>
      <c r="E148"/>
      <c r="F148" t="s">
        <v>614</v>
      </c>
      <c r="G148" t="s">
        <v>3189</v>
      </c>
      <c r="H148" t="s">
        <v>150</v>
      </c>
      <c r="I148" s="77">
        <v>8.99</v>
      </c>
      <c r="J148" t="s">
        <v>672</v>
      </c>
      <c r="K148" t="s">
        <v>102</v>
      </c>
      <c r="L148" s="78">
        <v>3.4000000000000002E-2</v>
      </c>
      <c r="M148" s="78">
        <v>1.5699999999999999E-2</v>
      </c>
      <c r="N148" s="77">
        <v>108202.79</v>
      </c>
      <c r="O148" s="77">
        <v>116.8</v>
      </c>
      <c r="P148" s="77">
        <v>126.38085872000001</v>
      </c>
      <c r="Q148" s="78">
        <v>1E-3</v>
      </c>
      <c r="R148" s="78">
        <v>1E-4</v>
      </c>
    </row>
    <row r="149" spans="2:18">
      <c r="B149" t="s">
        <v>3198</v>
      </c>
      <c r="C149" t="s">
        <v>3016</v>
      </c>
      <c r="D149" t="s">
        <v>3201</v>
      </c>
      <c r="E149"/>
      <c r="F149" t="s">
        <v>614</v>
      </c>
      <c r="G149" t="s">
        <v>3191</v>
      </c>
      <c r="H149" t="s">
        <v>150</v>
      </c>
      <c r="I149" s="77">
        <v>8.3699999999999992</v>
      </c>
      <c r="J149" t="s">
        <v>672</v>
      </c>
      <c r="K149" t="s">
        <v>102</v>
      </c>
      <c r="L149" s="78">
        <v>3.4000000000000002E-2</v>
      </c>
      <c r="M149" s="78">
        <v>2.8500000000000001E-2</v>
      </c>
      <c r="N149" s="77">
        <v>75599.03</v>
      </c>
      <c r="O149" s="77">
        <v>116.01</v>
      </c>
      <c r="P149" s="77">
        <v>87.702434702999994</v>
      </c>
      <c r="Q149" s="78">
        <v>6.9999999999999999E-4</v>
      </c>
      <c r="R149" s="78">
        <v>1E-4</v>
      </c>
    </row>
    <row r="150" spans="2:18">
      <c r="B150" t="s">
        <v>3198</v>
      </c>
      <c r="C150" t="s">
        <v>3016</v>
      </c>
      <c r="D150" t="s">
        <v>3202</v>
      </c>
      <c r="E150"/>
      <c r="F150" t="s">
        <v>614</v>
      </c>
      <c r="G150" t="s">
        <v>3193</v>
      </c>
      <c r="H150" t="s">
        <v>150</v>
      </c>
      <c r="I150" s="77">
        <v>1.25</v>
      </c>
      <c r="J150" t="s">
        <v>672</v>
      </c>
      <c r="K150" t="s">
        <v>102</v>
      </c>
      <c r="L150" s="78">
        <v>3.4000000000000002E-2</v>
      </c>
      <c r="M150" s="78">
        <v>1.34E-2</v>
      </c>
      <c r="N150" s="77">
        <v>28043.13</v>
      </c>
      <c r="O150" s="77">
        <v>117.21</v>
      </c>
      <c r="P150" s="77">
        <v>32.869352673000002</v>
      </c>
      <c r="Q150" s="78">
        <v>2.0000000000000001E-4</v>
      </c>
      <c r="R150" s="78">
        <v>0</v>
      </c>
    </row>
    <row r="151" spans="2:18">
      <c r="B151" t="s">
        <v>3198</v>
      </c>
      <c r="C151" t="s">
        <v>3016</v>
      </c>
      <c r="D151" t="s">
        <v>3203</v>
      </c>
      <c r="E151"/>
      <c r="F151" t="s">
        <v>614</v>
      </c>
      <c r="G151" t="s">
        <v>3204</v>
      </c>
      <c r="H151" t="s">
        <v>150</v>
      </c>
      <c r="I151" s="77">
        <v>8.36</v>
      </c>
      <c r="J151" t="s">
        <v>672</v>
      </c>
      <c r="K151" t="s">
        <v>102</v>
      </c>
      <c r="L151" s="78">
        <v>3.4000000000000002E-2</v>
      </c>
      <c r="M151" s="78">
        <v>2.87E-2</v>
      </c>
      <c r="N151" s="77">
        <v>89549.38</v>
      </c>
      <c r="O151" s="77">
        <v>110.05</v>
      </c>
      <c r="P151" s="77">
        <v>98.549092689999995</v>
      </c>
      <c r="Q151" s="78">
        <v>6.9999999999999999E-4</v>
      </c>
      <c r="R151" s="78">
        <v>1E-4</v>
      </c>
    </row>
    <row r="152" spans="2:18">
      <c r="B152" t="s">
        <v>3198</v>
      </c>
      <c r="C152" t="s">
        <v>3016</v>
      </c>
      <c r="D152" t="s">
        <v>3205</v>
      </c>
      <c r="E152"/>
      <c r="F152" t="s">
        <v>614</v>
      </c>
      <c r="G152" t="s">
        <v>3195</v>
      </c>
      <c r="H152" t="s">
        <v>150</v>
      </c>
      <c r="I152" s="77">
        <v>0.01</v>
      </c>
      <c r="J152" t="s">
        <v>672</v>
      </c>
      <c r="K152" t="s">
        <v>102</v>
      </c>
      <c r="L152" s="78">
        <v>3.4000000000000002E-2</v>
      </c>
      <c r="M152" s="78">
        <v>8.3799999999999999E-2</v>
      </c>
      <c r="N152" s="77">
        <v>55565.88</v>
      </c>
      <c r="O152" s="77">
        <v>105</v>
      </c>
      <c r="P152" s="77">
        <v>58.344174000000002</v>
      </c>
      <c r="Q152" s="78">
        <v>4.0000000000000002E-4</v>
      </c>
      <c r="R152" s="78">
        <v>1E-4</v>
      </c>
    </row>
    <row r="153" spans="2:18">
      <c r="B153" t="s">
        <v>3198</v>
      </c>
      <c r="C153" t="s">
        <v>3016</v>
      </c>
      <c r="D153" t="s">
        <v>3206</v>
      </c>
      <c r="E153"/>
      <c r="F153" t="s">
        <v>614</v>
      </c>
      <c r="G153" t="s">
        <v>3197</v>
      </c>
      <c r="H153" t="s">
        <v>150</v>
      </c>
      <c r="I153" s="77">
        <v>8.39</v>
      </c>
      <c r="J153" t="s">
        <v>672</v>
      </c>
      <c r="K153" t="s">
        <v>102</v>
      </c>
      <c r="L153" s="78">
        <v>3.4000000000000002E-2</v>
      </c>
      <c r="M153" s="78">
        <v>3.0499999999999999E-2</v>
      </c>
      <c r="N153" s="77">
        <v>151515.57</v>
      </c>
      <c r="O153" s="77">
        <v>109.24</v>
      </c>
      <c r="P153" s="77">
        <v>165.515608668</v>
      </c>
      <c r="Q153" s="78">
        <v>1.2999999999999999E-3</v>
      </c>
      <c r="R153" s="78">
        <v>2.0000000000000001E-4</v>
      </c>
    </row>
    <row r="154" spans="2:18">
      <c r="B154" t="s">
        <v>3066</v>
      </c>
      <c r="C154" t="s">
        <v>3207</v>
      </c>
      <c r="D154" t="s">
        <v>3208</v>
      </c>
      <c r="E154"/>
      <c r="F154" t="s">
        <v>766</v>
      </c>
      <c r="G154" t="s">
        <v>3121</v>
      </c>
      <c r="H154" t="s">
        <v>209</v>
      </c>
      <c r="I154" s="77">
        <v>4.99</v>
      </c>
      <c r="J154" t="s">
        <v>127</v>
      </c>
      <c r="K154" t="s">
        <v>102</v>
      </c>
      <c r="L154" s="78">
        <v>2.3300000000000001E-2</v>
      </c>
      <c r="M154" s="78">
        <v>1.8200000000000001E-2</v>
      </c>
      <c r="N154" s="77">
        <v>1408401.12</v>
      </c>
      <c r="O154" s="77">
        <v>102.2</v>
      </c>
      <c r="P154" s="77">
        <v>1439.3859446399999</v>
      </c>
      <c r="Q154" s="78">
        <v>1.09E-2</v>
      </c>
      <c r="R154" s="78">
        <v>1.5E-3</v>
      </c>
    </row>
    <row r="155" spans="2:18">
      <c r="B155" t="s">
        <v>3209</v>
      </c>
      <c r="C155" t="s">
        <v>3016</v>
      </c>
      <c r="D155" t="s">
        <v>3210</v>
      </c>
      <c r="E155"/>
      <c r="F155" t="s">
        <v>766</v>
      </c>
      <c r="G155" t="s">
        <v>246</v>
      </c>
      <c r="H155" t="s">
        <v>209</v>
      </c>
      <c r="I155" s="77">
        <v>0.26</v>
      </c>
      <c r="J155" t="s">
        <v>127</v>
      </c>
      <c r="K155" t="s">
        <v>102</v>
      </c>
      <c r="L155" s="78">
        <v>2.2700000000000001E-2</v>
      </c>
      <c r="M155" s="78">
        <v>2.29E-2</v>
      </c>
      <c r="N155" s="77">
        <v>57994.080000000002</v>
      </c>
      <c r="O155" s="77">
        <v>100.72</v>
      </c>
      <c r="P155" s="77">
        <v>58.411637376000002</v>
      </c>
      <c r="Q155" s="78">
        <v>4.0000000000000002E-4</v>
      </c>
      <c r="R155" s="78">
        <v>1E-4</v>
      </c>
    </row>
    <row r="156" spans="2:18">
      <c r="B156" t="s">
        <v>3209</v>
      </c>
      <c r="C156" t="s">
        <v>3016</v>
      </c>
      <c r="D156" t="s">
        <v>3211</v>
      </c>
      <c r="E156"/>
      <c r="F156" t="s">
        <v>766</v>
      </c>
      <c r="G156" t="s">
        <v>246</v>
      </c>
      <c r="H156" t="s">
        <v>209</v>
      </c>
      <c r="I156" s="77">
        <v>0.34</v>
      </c>
      <c r="J156" t="s">
        <v>127</v>
      </c>
      <c r="K156" t="s">
        <v>102</v>
      </c>
      <c r="L156" s="78">
        <v>2.2700000000000001E-2</v>
      </c>
      <c r="M156" s="78">
        <v>2.3E-2</v>
      </c>
      <c r="N156" s="77">
        <v>57994.080000000002</v>
      </c>
      <c r="O156" s="77">
        <v>100.57</v>
      </c>
      <c r="P156" s="77">
        <v>58.324646256000001</v>
      </c>
      <c r="Q156" s="78">
        <v>4.0000000000000002E-4</v>
      </c>
      <c r="R156" s="78">
        <v>1E-4</v>
      </c>
    </row>
    <row r="157" spans="2:18">
      <c r="B157" t="s">
        <v>3209</v>
      </c>
      <c r="C157" t="s">
        <v>3016</v>
      </c>
      <c r="D157" t="s">
        <v>3212</v>
      </c>
      <c r="E157"/>
      <c r="F157" t="s">
        <v>766</v>
      </c>
      <c r="G157" t="s">
        <v>246</v>
      </c>
      <c r="H157" t="s">
        <v>209</v>
      </c>
      <c r="I157" s="77">
        <v>0.41</v>
      </c>
      <c r="J157" t="s">
        <v>127</v>
      </c>
      <c r="K157" t="s">
        <v>102</v>
      </c>
      <c r="L157" s="78">
        <v>2.2700000000000001E-2</v>
      </c>
      <c r="M157" s="78">
        <v>2.23E-2</v>
      </c>
      <c r="N157" s="77">
        <v>57994.080000000002</v>
      </c>
      <c r="O157" s="77">
        <v>100.3</v>
      </c>
      <c r="P157" s="77">
        <v>58.168062239999998</v>
      </c>
      <c r="Q157" s="78">
        <v>4.0000000000000002E-4</v>
      </c>
      <c r="R157" s="78">
        <v>1E-4</v>
      </c>
    </row>
    <row r="158" spans="2:18">
      <c r="B158" t="s">
        <v>3209</v>
      </c>
      <c r="C158" t="s">
        <v>3016</v>
      </c>
      <c r="D158" t="s">
        <v>3213</v>
      </c>
      <c r="E158"/>
      <c r="F158" t="s">
        <v>766</v>
      </c>
      <c r="G158" t="s">
        <v>246</v>
      </c>
      <c r="H158" t="s">
        <v>209</v>
      </c>
      <c r="I158" s="77">
        <v>0.62</v>
      </c>
      <c r="J158" t="s">
        <v>440</v>
      </c>
      <c r="K158" t="s">
        <v>102</v>
      </c>
      <c r="L158" s="78">
        <v>2.0799999999999999E-2</v>
      </c>
      <c r="M158" s="78">
        <v>2.0899999999999998E-2</v>
      </c>
      <c r="N158" s="77">
        <v>77325.440000000002</v>
      </c>
      <c r="O158" s="77">
        <v>100.16</v>
      </c>
      <c r="P158" s="77">
        <v>77.449160703999993</v>
      </c>
      <c r="Q158" s="78">
        <v>5.9999999999999995E-4</v>
      </c>
      <c r="R158" s="78">
        <v>1E-4</v>
      </c>
    </row>
    <row r="159" spans="2:18">
      <c r="B159" t="s">
        <v>3209</v>
      </c>
      <c r="C159" t="s">
        <v>3016</v>
      </c>
      <c r="D159" t="s">
        <v>3214</v>
      </c>
      <c r="E159"/>
      <c r="F159" t="s">
        <v>766</v>
      </c>
      <c r="G159" t="s">
        <v>246</v>
      </c>
      <c r="H159" t="s">
        <v>209</v>
      </c>
      <c r="I159" s="77">
        <v>0.97</v>
      </c>
      <c r="J159" t="s">
        <v>440</v>
      </c>
      <c r="K159" t="s">
        <v>102</v>
      </c>
      <c r="L159" s="78">
        <v>2.4E-2</v>
      </c>
      <c r="M159" s="78">
        <v>1.67E-2</v>
      </c>
      <c r="N159" s="77">
        <v>171491.13</v>
      </c>
      <c r="O159" s="77">
        <v>101.06</v>
      </c>
      <c r="P159" s="77">
        <v>173.30893597799999</v>
      </c>
      <c r="Q159" s="78">
        <v>1.2999999999999999E-3</v>
      </c>
      <c r="R159" s="78">
        <v>2.0000000000000001E-4</v>
      </c>
    </row>
    <row r="160" spans="2:18">
      <c r="B160" t="s">
        <v>3209</v>
      </c>
      <c r="C160" t="s">
        <v>3016</v>
      </c>
      <c r="D160" t="s">
        <v>3215</v>
      </c>
      <c r="E160"/>
      <c r="F160" t="s">
        <v>766</v>
      </c>
      <c r="G160" t="s">
        <v>246</v>
      </c>
      <c r="H160" t="s">
        <v>209</v>
      </c>
      <c r="I160" s="77">
        <v>1.03</v>
      </c>
      <c r="J160" t="s">
        <v>440</v>
      </c>
      <c r="K160" t="s">
        <v>102</v>
      </c>
      <c r="L160" s="78">
        <v>2.3800000000000002E-2</v>
      </c>
      <c r="M160" s="78">
        <v>1.72E-2</v>
      </c>
      <c r="N160" s="77">
        <v>171491.13</v>
      </c>
      <c r="O160" s="77">
        <v>100.88</v>
      </c>
      <c r="P160" s="77">
        <v>173.00025194400001</v>
      </c>
      <c r="Q160" s="78">
        <v>1.2999999999999999E-3</v>
      </c>
      <c r="R160" s="78">
        <v>2.0000000000000001E-4</v>
      </c>
    </row>
    <row r="161" spans="2:18">
      <c r="B161" t="s">
        <v>3209</v>
      </c>
      <c r="C161" t="s">
        <v>3016</v>
      </c>
      <c r="D161" t="s">
        <v>3216</v>
      </c>
      <c r="E161"/>
      <c r="F161" t="s">
        <v>906</v>
      </c>
      <c r="G161" t="s">
        <v>246</v>
      </c>
      <c r="H161" t="s">
        <v>3018</v>
      </c>
      <c r="I161" s="77">
        <v>1.39</v>
      </c>
      <c r="J161" t="s">
        <v>440</v>
      </c>
      <c r="K161" t="s">
        <v>102</v>
      </c>
      <c r="L161" s="78">
        <v>2.4299999999999999E-2</v>
      </c>
      <c r="M161" s="78">
        <v>1.8599999999999998E-2</v>
      </c>
      <c r="N161" s="77">
        <v>235800.3</v>
      </c>
      <c r="O161" s="77">
        <v>101</v>
      </c>
      <c r="P161" s="77">
        <v>238.15830299999999</v>
      </c>
      <c r="Q161" s="78">
        <v>1.8E-3</v>
      </c>
      <c r="R161" s="78">
        <v>2.0000000000000001E-4</v>
      </c>
    </row>
    <row r="162" spans="2:18">
      <c r="B162" t="s">
        <v>3209</v>
      </c>
      <c r="C162" t="s">
        <v>3016</v>
      </c>
      <c r="D162" t="s">
        <v>3217</v>
      </c>
      <c r="E162"/>
      <c r="F162" t="s">
        <v>766</v>
      </c>
      <c r="G162" t="s">
        <v>246</v>
      </c>
      <c r="H162" t="s">
        <v>209</v>
      </c>
      <c r="I162" s="77">
        <v>1.61</v>
      </c>
      <c r="J162" t="s">
        <v>440</v>
      </c>
      <c r="K162" t="s">
        <v>102</v>
      </c>
      <c r="L162" s="78">
        <v>2.0799999999999999E-2</v>
      </c>
      <c r="M162" s="78">
        <v>2.4799999999999999E-2</v>
      </c>
      <c r="N162" s="77">
        <v>300109.46999999997</v>
      </c>
      <c r="O162" s="77">
        <v>99.85</v>
      </c>
      <c r="P162" s="77">
        <v>299.65930579500002</v>
      </c>
      <c r="Q162" s="78">
        <v>2.3E-3</v>
      </c>
      <c r="R162" s="78">
        <v>2.9999999999999997E-4</v>
      </c>
    </row>
    <row r="163" spans="2:18">
      <c r="B163" t="s">
        <v>3218</v>
      </c>
      <c r="C163" t="s">
        <v>3016</v>
      </c>
      <c r="D163" t="s">
        <v>3219</v>
      </c>
      <c r="E163"/>
      <c r="F163" t="s">
        <v>3220</v>
      </c>
      <c r="G163" t="s">
        <v>246</v>
      </c>
      <c r="H163" t="s">
        <v>3018</v>
      </c>
      <c r="I163" s="77">
        <v>2.5099999999999998</v>
      </c>
      <c r="J163" t="s">
        <v>127</v>
      </c>
      <c r="K163" t="s">
        <v>102</v>
      </c>
      <c r="L163" s="78">
        <v>2.76E-2</v>
      </c>
      <c r="M163" s="78">
        <v>2.7799999999999998E-2</v>
      </c>
      <c r="N163" s="77">
        <v>165421.21</v>
      </c>
      <c r="O163" s="77">
        <v>101.56</v>
      </c>
      <c r="P163" s="77">
        <v>168.001780876</v>
      </c>
      <c r="Q163" s="78">
        <v>1.2999999999999999E-3</v>
      </c>
      <c r="R163" s="78">
        <v>2.0000000000000001E-4</v>
      </c>
    </row>
    <row r="164" spans="2:18">
      <c r="B164" t="s">
        <v>3218</v>
      </c>
      <c r="C164" t="s">
        <v>3016</v>
      </c>
      <c r="D164" t="s">
        <v>3221</v>
      </c>
      <c r="E164"/>
      <c r="F164" t="s">
        <v>628</v>
      </c>
      <c r="G164" t="s">
        <v>246</v>
      </c>
      <c r="H164" t="s">
        <v>209</v>
      </c>
      <c r="I164" s="77">
        <v>2.52</v>
      </c>
      <c r="J164" t="s">
        <v>127</v>
      </c>
      <c r="K164" t="s">
        <v>102</v>
      </c>
      <c r="L164" s="78">
        <v>2.3E-2</v>
      </c>
      <c r="M164" s="78">
        <v>2.3E-2</v>
      </c>
      <c r="N164" s="77">
        <v>70894.8</v>
      </c>
      <c r="O164" s="77">
        <v>100.58</v>
      </c>
      <c r="P164" s="77">
        <v>71.305989839999995</v>
      </c>
      <c r="Q164" s="78">
        <v>5.0000000000000001E-4</v>
      </c>
      <c r="R164" s="78">
        <v>1E-4</v>
      </c>
    </row>
    <row r="165" spans="2:18">
      <c r="B165" t="s">
        <v>3222</v>
      </c>
      <c r="C165" t="s">
        <v>3016</v>
      </c>
      <c r="D165" t="s">
        <v>3223</v>
      </c>
      <c r="E165"/>
      <c r="F165" t="s">
        <v>628</v>
      </c>
      <c r="G165" t="s">
        <v>2843</v>
      </c>
      <c r="H165" t="s">
        <v>209</v>
      </c>
      <c r="I165" s="77">
        <v>8.02</v>
      </c>
      <c r="J165" t="s">
        <v>972</v>
      </c>
      <c r="K165" t="s">
        <v>102</v>
      </c>
      <c r="L165" s="78">
        <v>2.8199999999999999E-2</v>
      </c>
      <c r="M165" s="78">
        <v>2.41E-2</v>
      </c>
      <c r="N165" s="77">
        <v>237927.97</v>
      </c>
      <c r="O165" s="77">
        <v>105.41</v>
      </c>
      <c r="P165" s="77">
        <v>250.79987317699999</v>
      </c>
      <c r="Q165" s="78">
        <v>1.9E-3</v>
      </c>
      <c r="R165" s="78">
        <v>2.9999999999999997E-4</v>
      </c>
    </row>
    <row r="166" spans="2:18">
      <c r="B166" t="s">
        <v>3222</v>
      </c>
      <c r="C166" t="s">
        <v>3016</v>
      </c>
      <c r="D166" t="s">
        <v>3224</v>
      </c>
      <c r="E166"/>
      <c r="F166" t="s">
        <v>628</v>
      </c>
      <c r="G166" t="s">
        <v>3225</v>
      </c>
      <c r="H166" t="s">
        <v>209</v>
      </c>
      <c r="I166" s="77">
        <v>9.1199999999999992</v>
      </c>
      <c r="J166" t="s">
        <v>972</v>
      </c>
      <c r="K166" t="s">
        <v>102</v>
      </c>
      <c r="L166" s="78">
        <v>2.98E-2</v>
      </c>
      <c r="M166" s="78">
        <v>3.09E-2</v>
      </c>
      <c r="N166" s="77">
        <v>37946.129999999997</v>
      </c>
      <c r="O166" s="77">
        <v>109.82</v>
      </c>
      <c r="P166" s="77">
        <v>41.672439965999999</v>
      </c>
      <c r="Q166" s="78">
        <v>2.9999999999999997E-4</v>
      </c>
      <c r="R166" s="78">
        <v>0</v>
      </c>
    </row>
    <row r="167" spans="2:18">
      <c r="B167" t="s">
        <v>3222</v>
      </c>
      <c r="C167" t="s">
        <v>3016</v>
      </c>
      <c r="D167" t="s">
        <v>3226</v>
      </c>
      <c r="E167"/>
      <c r="F167" t="s">
        <v>628</v>
      </c>
      <c r="G167" t="s">
        <v>3225</v>
      </c>
      <c r="H167" t="s">
        <v>209</v>
      </c>
      <c r="I167" s="77">
        <v>8.06</v>
      </c>
      <c r="J167" t="s">
        <v>972</v>
      </c>
      <c r="K167" t="s">
        <v>102</v>
      </c>
      <c r="L167" s="78">
        <v>2.5000000000000001E-2</v>
      </c>
      <c r="M167" s="78">
        <v>2.1499999999999998E-2</v>
      </c>
      <c r="N167" s="77">
        <v>44379.17</v>
      </c>
      <c r="O167" s="77">
        <v>109.88</v>
      </c>
      <c r="P167" s="77">
        <v>48.763831996</v>
      </c>
      <c r="Q167" s="78">
        <v>4.0000000000000002E-4</v>
      </c>
      <c r="R167" s="78">
        <v>0</v>
      </c>
    </row>
    <row r="168" spans="2:18">
      <c r="B168" t="s">
        <v>3222</v>
      </c>
      <c r="C168" t="s">
        <v>3016</v>
      </c>
      <c r="D168" t="s">
        <v>3227</v>
      </c>
      <c r="E168"/>
      <c r="F168" t="s">
        <v>628</v>
      </c>
      <c r="G168" t="s">
        <v>3228</v>
      </c>
      <c r="H168" t="s">
        <v>209</v>
      </c>
      <c r="I168" s="77">
        <v>8.32</v>
      </c>
      <c r="J168" t="s">
        <v>972</v>
      </c>
      <c r="K168" t="s">
        <v>102</v>
      </c>
      <c r="L168" s="78">
        <v>2.5000000000000001E-2</v>
      </c>
      <c r="M168" s="78">
        <v>1.44E-2</v>
      </c>
      <c r="N168" s="77">
        <v>283048.88</v>
      </c>
      <c r="O168" s="77">
        <v>111.76</v>
      </c>
      <c r="P168" s="77">
        <v>316.335428288</v>
      </c>
      <c r="Q168" s="78">
        <v>2.3999999999999998E-3</v>
      </c>
      <c r="R168" s="78">
        <v>2.9999999999999997E-4</v>
      </c>
    </row>
    <row r="169" spans="2:18">
      <c r="B169" t="s">
        <v>3222</v>
      </c>
      <c r="C169" t="s">
        <v>3016</v>
      </c>
      <c r="D169" t="s">
        <v>3229</v>
      </c>
      <c r="E169"/>
      <c r="F169" t="s">
        <v>628</v>
      </c>
      <c r="G169" t="s">
        <v>3228</v>
      </c>
      <c r="H169" t="s">
        <v>209</v>
      </c>
      <c r="I169" s="77">
        <v>8.06</v>
      </c>
      <c r="J169" t="s">
        <v>972</v>
      </c>
      <c r="K169" t="s">
        <v>102</v>
      </c>
      <c r="L169" s="78">
        <v>3.0499999999999999E-2</v>
      </c>
      <c r="M169" s="78">
        <v>2.1000000000000001E-2</v>
      </c>
      <c r="N169" s="77">
        <v>248605.72</v>
      </c>
      <c r="O169" s="77">
        <v>110.89</v>
      </c>
      <c r="P169" s="77">
        <v>275.67888290799999</v>
      </c>
      <c r="Q169" s="78">
        <v>2.0999999999999999E-3</v>
      </c>
      <c r="R169" s="78">
        <v>2.9999999999999997E-4</v>
      </c>
    </row>
    <row r="170" spans="2:18">
      <c r="B170" t="s">
        <v>3222</v>
      </c>
      <c r="C170" t="s">
        <v>3016</v>
      </c>
      <c r="D170" t="s">
        <v>3230</v>
      </c>
      <c r="E170"/>
      <c r="F170" t="s">
        <v>628</v>
      </c>
      <c r="G170" t="s">
        <v>3228</v>
      </c>
      <c r="H170" t="s">
        <v>209</v>
      </c>
      <c r="I170" s="77">
        <v>8.3800000000000008</v>
      </c>
      <c r="J170" t="s">
        <v>972</v>
      </c>
      <c r="K170" t="s">
        <v>102</v>
      </c>
      <c r="L170" s="78">
        <v>2.5000000000000001E-2</v>
      </c>
      <c r="M170" s="78">
        <v>1.21E-2</v>
      </c>
      <c r="N170" s="77">
        <v>357688.44</v>
      </c>
      <c r="O170" s="77">
        <v>113.09</v>
      </c>
      <c r="P170" s="77">
        <v>404.50985679600001</v>
      </c>
      <c r="Q170" s="78">
        <v>3.0999999999999999E-3</v>
      </c>
      <c r="R170" s="78">
        <v>4.0000000000000002E-4</v>
      </c>
    </row>
    <row r="171" spans="2:18">
      <c r="B171" t="s">
        <v>3222</v>
      </c>
      <c r="C171" t="s">
        <v>3016</v>
      </c>
      <c r="D171" t="s">
        <v>3231</v>
      </c>
      <c r="E171"/>
      <c r="F171" t="s">
        <v>624</v>
      </c>
      <c r="G171" t="s">
        <v>3225</v>
      </c>
      <c r="H171" t="s">
        <v>150</v>
      </c>
      <c r="I171" s="77">
        <v>8.81</v>
      </c>
      <c r="J171" t="s">
        <v>972</v>
      </c>
      <c r="K171" t="s">
        <v>102</v>
      </c>
      <c r="L171" s="78">
        <v>2.5000000000000001E-2</v>
      </c>
      <c r="M171" s="78">
        <v>2.5000000000000001E-2</v>
      </c>
      <c r="N171" s="77">
        <v>30716.39</v>
      </c>
      <c r="O171" s="77">
        <v>109.34</v>
      </c>
      <c r="P171" s="77">
        <v>33.585300826000001</v>
      </c>
      <c r="Q171" s="78">
        <v>2.9999999999999997E-4</v>
      </c>
      <c r="R171" s="78">
        <v>0</v>
      </c>
    </row>
    <row r="172" spans="2:18">
      <c r="B172" t="s">
        <v>3222</v>
      </c>
      <c r="C172" t="s">
        <v>3016</v>
      </c>
      <c r="D172" t="s">
        <v>3232</v>
      </c>
      <c r="E172"/>
      <c r="F172" t="s">
        <v>628</v>
      </c>
      <c r="G172" t="s">
        <v>2843</v>
      </c>
      <c r="H172" t="s">
        <v>209</v>
      </c>
      <c r="I172" s="77">
        <v>8.67</v>
      </c>
      <c r="J172" t="s">
        <v>972</v>
      </c>
      <c r="K172" t="s">
        <v>102</v>
      </c>
      <c r="L172" s="78">
        <v>2.7199999999999998E-2</v>
      </c>
      <c r="M172" s="78">
        <v>2.3199999999999998E-2</v>
      </c>
      <c r="N172" s="77">
        <v>94406.41</v>
      </c>
      <c r="O172" s="77">
        <v>106.93</v>
      </c>
      <c r="P172" s="77">
        <v>100.94877421299999</v>
      </c>
      <c r="Q172" s="78">
        <v>8.0000000000000004E-4</v>
      </c>
      <c r="R172" s="78">
        <v>1E-4</v>
      </c>
    </row>
    <row r="173" spans="2:18">
      <c r="B173" t="s">
        <v>3222</v>
      </c>
      <c r="C173" t="s">
        <v>3016</v>
      </c>
      <c r="D173" t="s">
        <v>3233</v>
      </c>
      <c r="E173"/>
      <c r="F173" t="s">
        <v>624</v>
      </c>
      <c r="G173" t="s">
        <v>2843</v>
      </c>
      <c r="H173" t="s">
        <v>150</v>
      </c>
      <c r="I173" s="77">
        <v>8.5</v>
      </c>
      <c r="J173" t="s">
        <v>972</v>
      </c>
      <c r="K173" t="s">
        <v>102</v>
      </c>
      <c r="L173" s="78">
        <v>2.7199999999999998E-2</v>
      </c>
      <c r="M173" s="78">
        <v>2.0299999999999999E-2</v>
      </c>
      <c r="N173" s="77">
        <v>93141.75</v>
      </c>
      <c r="O173" s="77">
        <v>103.15</v>
      </c>
      <c r="P173" s="77">
        <v>96.075715125000002</v>
      </c>
      <c r="Q173" s="78">
        <v>6.9999999999999999E-4</v>
      </c>
      <c r="R173" s="78">
        <v>1E-4</v>
      </c>
    </row>
    <row r="174" spans="2:18">
      <c r="B174" t="s">
        <v>3222</v>
      </c>
      <c r="C174" t="s">
        <v>3016</v>
      </c>
      <c r="D174" t="s">
        <v>3234</v>
      </c>
      <c r="E174"/>
      <c r="F174" t="s">
        <v>3220</v>
      </c>
      <c r="G174" t="s">
        <v>3235</v>
      </c>
      <c r="H174" t="s">
        <v>3018</v>
      </c>
      <c r="I174" s="77">
        <v>7.97</v>
      </c>
      <c r="J174" t="s">
        <v>972</v>
      </c>
      <c r="K174" t="s">
        <v>102</v>
      </c>
      <c r="L174" s="78">
        <v>2.53E-2</v>
      </c>
      <c r="M174" s="78">
        <v>2.7799999999999998E-2</v>
      </c>
      <c r="N174" s="77">
        <v>115365.54</v>
      </c>
      <c r="O174" s="77">
        <v>99.42</v>
      </c>
      <c r="P174" s="77">
        <v>114.69641986800001</v>
      </c>
      <c r="Q174" s="78">
        <v>8.9999999999999998E-4</v>
      </c>
      <c r="R174" s="78">
        <v>1E-4</v>
      </c>
    </row>
    <row r="175" spans="2:18">
      <c r="B175" t="s">
        <v>3222</v>
      </c>
      <c r="C175" t="s">
        <v>3016</v>
      </c>
      <c r="D175" t="s">
        <v>3236</v>
      </c>
      <c r="E175"/>
      <c r="F175" t="s">
        <v>624</v>
      </c>
      <c r="G175" t="s">
        <v>3237</v>
      </c>
      <c r="H175" t="s">
        <v>150</v>
      </c>
      <c r="I175" s="77">
        <v>7.86</v>
      </c>
      <c r="J175" t="s">
        <v>972</v>
      </c>
      <c r="K175" t="s">
        <v>102</v>
      </c>
      <c r="L175" s="78">
        <v>2.7199999999999998E-2</v>
      </c>
      <c r="M175" s="78">
        <v>3.09E-2</v>
      </c>
      <c r="N175" s="77">
        <v>64242.37</v>
      </c>
      <c r="O175" s="77">
        <v>98.54011383764329</v>
      </c>
      <c r="P175" s="77">
        <v>63.304504530000003</v>
      </c>
      <c r="Q175" s="78">
        <v>5.0000000000000001E-4</v>
      </c>
      <c r="R175" s="78">
        <v>1E-4</v>
      </c>
    </row>
    <row r="176" spans="2:18">
      <c r="B176" t="s">
        <v>3238</v>
      </c>
      <c r="C176" t="s">
        <v>3016</v>
      </c>
      <c r="D176" t="s">
        <v>3239</v>
      </c>
      <c r="E176"/>
      <c r="F176" t="s">
        <v>624</v>
      </c>
      <c r="G176" t="s">
        <v>3240</v>
      </c>
      <c r="H176" t="s">
        <v>150</v>
      </c>
      <c r="I176" s="77">
        <v>10.87</v>
      </c>
      <c r="J176" t="s">
        <v>672</v>
      </c>
      <c r="K176" t="s">
        <v>102</v>
      </c>
      <c r="L176" s="78">
        <v>3.4000000000000002E-2</v>
      </c>
      <c r="M176" s="78">
        <v>4.3799999999999999E-2</v>
      </c>
      <c r="N176" s="77">
        <v>362152.94</v>
      </c>
      <c r="O176" s="77">
        <v>102.58</v>
      </c>
      <c r="P176" s="77">
        <v>371.49648585199998</v>
      </c>
      <c r="Q176" s="78">
        <v>2.8E-3</v>
      </c>
      <c r="R176" s="78">
        <v>4.0000000000000002E-4</v>
      </c>
    </row>
    <row r="177" spans="2:18">
      <c r="B177" t="s">
        <v>3241</v>
      </c>
      <c r="C177" t="s">
        <v>3016</v>
      </c>
      <c r="D177" t="s">
        <v>3242</v>
      </c>
      <c r="E177"/>
      <c r="F177" t="s">
        <v>624</v>
      </c>
      <c r="G177" t="s">
        <v>3240</v>
      </c>
      <c r="H177" t="s">
        <v>150</v>
      </c>
      <c r="I177" s="77">
        <v>11.01</v>
      </c>
      <c r="J177" t="s">
        <v>672</v>
      </c>
      <c r="K177" t="s">
        <v>102</v>
      </c>
      <c r="L177" s="78">
        <v>3.4000000000000002E-2</v>
      </c>
      <c r="M177" s="78">
        <v>4.3900000000000002E-2</v>
      </c>
      <c r="N177" s="77">
        <v>757214.02</v>
      </c>
      <c r="O177" s="77">
        <v>102.66</v>
      </c>
      <c r="P177" s="77">
        <v>777.35591293200002</v>
      </c>
      <c r="Q177" s="78">
        <v>5.8999999999999999E-3</v>
      </c>
      <c r="R177" s="78">
        <v>8.0000000000000004E-4</v>
      </c>
    </row>
    <row r="178" spans="2:18">
      <c r="B178" t="s">
        <v>3243</v>
      </c>
      <c r="C178" t="s">
        <v>3016</v>
      </c>
      <c r="D178" t="s">
        <v>3244</v>
      </c>
      <c r="E178"/>
      <c r="F178" t="s">
        <v>628</v>
      </c>
      <c r="G178" t="s">
        <v>246</v>
      </c>
      <c r="H178" t="s">
        <v>209</v>
      </c>
      <c r="I178" s="77">
        <v>4.3600000000000003</v>
      </c>
      <c r="J178" t="s">
        <v>383</v>
      </c>
      <c r="K178" t="s">
        <v>102</v>
      </c>
      <c r="L178" s="78">
        <v>2.3599999999999999E-2</v>
      </c>
      <c r="M178" s="78">
        <v>1.83E-2</v>
      </c>
      <c r="N178" s="77">
        <v>864292.66</v>
      </c>
      <c r="O178" s="77">
        <v>104.36</v>
      </c>
      <c r="P178" s="77">
        <v>901.97581997600003</v>
      </c>
      <c r="Q178" s="78">
        <v>6.7999999999999996E-3</v>
      </c>
      <c r="R178" s="78">
        <v>8.9999999999999998E-4</v>
      </c>
    </row>
    <row r="179" spans="2:18">
      <c r="B179" t="s">
        <v>3245</v>
      </c>
      <c r="C179" t="s">
        <v>3016</v>
      </c>
      <c r="D179" t="s">
        <v>3246</v>
      </c>
      <c r="E179"/>
      <c r="F179" t="s">
        <v>628</v>
      </c>
      <c r="G179" t="s">
        <v>3247</v>
      </c>
      <c r="H179" t="s">
        <v>209</v>
      </c>
      <c r="I179" s="77">
        <v>1.55</v>
      </c>
      <c r="J179" t="s">
        <v>672</v>
      </c>
      <c r="K179" t="s">
        <v>102</v>
      </c>
      <c r="L179" s="78">
        <v>4.4999999999999998E-2</v>
      </c>
      <c r="M179" s="78">
        <v>7.1999999999999998E-3</v>
      </c>
      <c r="N179" s="77">
        <v>257170.96</v>
      </c>
      <c r="O179" s="77">
        <v>110.03</v>
      </c>
      <c r="P179" s="77">
        <v>282.96520728799999</v>
      </c>
      <c r="Q179" s="78">
        <v>2.0999999999999999E-3</v>
      </c>
      <c r="R179" s="78">
        <v>2.9999999999999997E-4</v>
      </c>
    </row>
    <row r="180" spans="2:18">
      <c r="B180" t="s">
        <v>3245</v>
      </c>
      <c r="C180" t="s">
        <v>3016</v>
      </c>
      <c r="D180" t="s">
        <v>3248</v>
      </c>
      <c r="E180"/>
      <c r="F180" t="s">
        <v>628</v>
      </c>
      <c r="G180" t="s">
        <v>3247</v>
      </c>
      <c r="H180" t="s">
        <v>209</v>
      </c>
      <c r="I180" s="77">
        <v>1.55</v>
      </c>
      <c r="J180" t="s">
        <v>672</v>
      </c>
      <c r="K180" t="s">
        <v>102</v>
      </c>
      <c r="L180" s="78">
        <v>4.7500000000000001E-2</v>
      </c>
      <c r="M180" s="78">
        <v>7.3000000000000001E-3</v>
      </c>
      <c r="N180" s="77">
        <v>151198.96</v>
      </c>
      <c r="O180" s="77">
        <v>110.41</v>
      </c>
      <c r="P180" s="77">
        <v>166.93877173600001</v>
      </c>
      <c r="Q180" s="78">
        <v>1.2999999999999999E-3</v>
      </c>
      <c r="R180" s="78">
        <v>2.0000000000000001E-4</v>
      </c>
    </row>
    <row r="181" spans="2:18">
      <c r="B181" t="s">
        <v>3245</v>
      </c>
      <c r="C181" t="s">
        <v>3016</v>
      </c>
      <c r="D181" t="s">
        <v>3249</v>
      </c>
      <c r="E181"/>
      <c r="F181" t="s">
        <v>628</v>
      </c>
      <c r="G181" t="s">
        <v>3072</v>
      </c>
      <c r="H181" t="s">
        <v>209</v>
      </c>
      <c r="I181" s="77">
        <v>2.59</v>
      </c>
      <c r="J181" t="s">
        <v>672</v>
      </c>
      <c r="K181" t="s">
        <v>102</v>
      </c>
      <c r="L181" s="78">
        <v>2.6100000000000002E-2</v>
      </c>
      <c r="M181" s="78">
        <v>2.58E-2</v>
      </c>
      <c r="N181" s="77">
        <v>366407.1</v>
      </c>
      <c r="O181" s="77">
        <v>103.11</v>
      </c>
      <c r="P181" s="77">
        <v>377.80236080999998</v>
      </c>
      <c r="Q181" s="78">
        <v>2.8999999999999998E-3</v>
      </c>
      <c r="R181" s="78">
        <v>4.0000000000000002E-4</v>
      </c>
    </row>
    <row r="182" spans="2:18">
      <c r="B182" t="s">
        <v>3245</v>
      </c>
      <c r="C182" t="s">
        <v>3016</v>
      </c>
      <c r="D182" t="s">
        <v>3250</v>
      </c>
      <c r="E182"/>
      <c r="F182" t="s">
        <v>628</v>
      </c>
      <c r="G182" t="s">
        <v>3251</v>
      </c>
      <c r="H182" t="s">
        <v>209</v>
      </c>
      <c r="I182" s="77">
        <v>2.6</v>
      </c>
      <c r="J182" t="s">
        <v>672</v>
      </c>
      <c r="K182" t="s">
        <v>102</v>
      </c>
      <c r="L182" s="78">
        <v>2.6100000000000002E-2</v>
      </c>
      <c r="M182" s="78">
        <v>2.4299999999999999E-2</v>
      </c>
      <c r="N182" s="77">
        <v>512969.34</v>
      </c>
      <c r="O182" s="77">
        <v>102.83</v>
      </c>
      <c r="P182" s="77">
        <v>527.48637232199997</v>
      </c>
      <c r="Q182" s="78">
        <v>4.0000000000000001E-3</v>
      </c>
      <c r="R182" s="78">
        <v>5.0000000000000001E-4</v>
      </c>
    </row>
    <row r="183" spans="2:18">
      <c r="B183" t="s">
        <v>3252</v>
      </c>
      <c r="C183" t="s">
        <v>3016</v>
      </c>
      <c r="D183" t="s">
        <v>3253</v>
      </c>
      <c r="E183"/>
      <c r="F183" t="s">
        <v>628</v>
      </c>
      <c r="G183" t="s">
        <v>246</v>
      </c>
      <c r="H183" t="s">
        <v>209</v>
      </c>
      <c r="I183" s="77">
        <v>6.92</v>
      </c>
      <c r="J183" t="s">
        <v>127</v>
      </c>
      <c r="K183" t="s">
        <v>102</v>
      </c>
      <c r="L183" s="78">
        <v>4.4999999999999998E-2</v>
      </c>
      <c r="M183" s="78">
        <v>1.9099999999999999E-2</v>
      </c>
      <c r="N183" s="77">
        <v>271583.07</v>
      </c>
      <c r="O183" s="77">
        <v>123.21</v>
      </c>
      <c r="P183" s="77">
        <v>334.61750054700002</v>
      </c>
      <c r="Q183" s="78">
        <v>2.5000000000000001E-3</v>
      </c>
      <c r="R183" s="78">
        <v>2.9999999999999997E-4</v>
      </c>
    </row>
    <row r="184" spans="2:18">
      <c r="B184" t="s">
        <v>3252</v>
      </c>
      <c r="C184" t="s">
        <v>3016</v>
      </c>
      <c r="D184" t="s">
        <v>3254</v>
      </c>
      <c r="E184"/>
      <c r="F184" t="s">
        <v>628</v>
      </c>
      <c r="G184" t="s">
        <v>246</v>
      </c>
      <c r="H184" t="s">
        <v>209</v>
      </c>
      <c r="I184" s="77">
        <v>6.83</v>
      </c>
      <c r="J184" t="s">
        <v>127</v>
      </c>
      <c r="K184" t="s">
        <v>102</v>
      </c>
      <c r="L184" s="78">
        <v>4.4999999999999998E-2</v>
      </c>
      <c r="M184" s="78">
        <v>1.8599999999999998E-2</v>
      </c>
      <c r="N184" s="77">
        <v>185688.7</v>
      </c>
      <c r="O184" s="77">
        <v>123.97</v>
      </c>
      <c r="P184" s="77">
        <v>230.19828139000001</v>
      </c>
      <c r="Q184" s="78">
        <v>1.6999999999999999E-3</v>
      </c>
      <c r="R184" s="78">
        <v>2.0000000000000001E-4</v>
      </c>
    </row>
    <row r="185" spans="2:18">
      <c r="B185" t="s">
        <v>3252</v>
      </c>
      <c r="C185" t="s">
        <v>3016</v>
      </c>
      <c r="D185" t="s">
        <v>3255</v>
      </c>
      <c r="E185"/>
      <c r="F185" t="s">
        <v>628</v>
      </c>
      <c r="G185" t="s">
        <v>246</v>
      </c>
      <c r="H185" t="s">
        <v>209</v>
      </c>
      <c r="I185" s="77">
        <v>11.51</v>
      </c>
      <c r="J185" t="s">
        <v>127</v>
      </c>
      <c r="K185" t="s">
        <v>102</v>
      </c>
      <c r="L185" s="78">
        <v>4.4999999999999998E-2</v>
      </c>
      <c r="M185" s="78">
        <v>2.24E-2</v>
      </c>
      <c r="N185" s="77">
        <v>168947.43</v>
      </c>
      <c r="O185" s="77">
        <v>123.72</v>
      </c>
      <c r="P185" s="77">
        <v>209.02176039599999</v>
      </c>
      <c r="Q185" s="78">
        <v>1.6000000000000001E-3</v>
      </c>
      <c r="R185" s="78">
        <v>2.0000000000000001E-4</v>
      </c>
    </row>
    <row r="186" spans="2:18">
      <c r="B186" t="s">
        <v>3252</v>
      </c>
      <c r="C186" t="s">
        <v>3016</v>
      </c>
      <c r="D186" t="s">
        <v>3256</v>
      </c>
      <c r="E186"/>
      <c r="F186" t="s">
        <v>628</v>
      </c>
      <c r="G186" t="s">
        <v>246</v>
      </c>
      <c r="H186" t="s">
        <v>209</v>
      </c>
      <c r="I186" s="77">
        <v>11.51</v>
      </c>
      <c r="J186" t="s">
        <v>127</v>
      </c>
      <c r="K186" t="s">
        <v>102</v>
      </c>
      <c r="L186" s="78">
        <v>4.4999999999999998E-2</v>
      </c>
      <c r="M186" s="78">
        <v>2.24E-2</v>
      </c>
      <c r="N186" s="77">
        <v>200656.38</v>
      </c>
      <c r="O186" s="77">
        <v>124.98</v>
      </c>
      <c r="P186" s="77">
        <v>250.78034372400001</v>
      </c>
      <c r="Q186" s="78">
        <v>1.9E-3</v>
      </c>
      <c r="R186" s="78">
        <v>2.9999999999999997E-4</v>
      </c>
    </row>
    <row r="187" spans="2:18">
      <c r="B187" t="s">
        <v>3252</v>
      </c>
      <c r="C187" t="s">
        <v>3016</v>
      </c>
      <c r="D187" t="s">
        <v>3257</v>
      </c>
      <c r="E187"/>
      <c r="F187" t="s">
        <v>628</v>
      </c>
      <c r="G187" t="s">
        <v>246</v>
      </c>
      <c r="H187" t="s">
        <v>209</v>
      </c>
      <c r="I187" s="77">
        <v>6.95</v>
      </c>
      <c r="J187" t="s">
        <v>127</v>
      </c>
      <c r="K187" t="s">
        <v>102</v>
      </c>
      <c r="L187" s="78">
        <v>4.4999999999999998E-2</v>
      </c>
      <c r="M187" s="78">
        <v>1.2500000000000001E-2</v>
      </c>
      <c r="N187" s="77">
        <v>195127.24</v>
      </c>
      <c r="O187" s="77">
        <v>123.97</v>
      </c>
      <c r="P187" s="77">
        <v>241.89923942799999</v>
      </c>
      <c r="Q187" s="78">
        <v>1.8E-3</v>
      </c>
      <c r="R187" s="78">
        <v>2.0000000000000001E-4</v>
      </c>
    </row>
    <row r="188" spans="2:18">
      <c r="B188" t="s">
        <v>3252</v>
      </c>
      <c r="C188" t="s">
        <v>3016</v>
      </c>
      <c r="D188" t="s">
        <v>3258</v>
      </c>
      <c r="E188"/>
      <c r="F188" t="s">
        <v>628</v>
      </c>
      <c r="G188" t="s">
        <v>246</v>
      </c>
      <c r="H188" t="s">
        <v>209</v>
      </c>
      <c r="I188" s="77">
        <v>11.51</v>
      </c>
      <c r="J188" t="s">
        <v>127</v>
      </c>
      <c r="K188" t="s">
        <v>102</v>
      </c>
      <c r="L188" s="78">
        <v>4.4999999999999998E-2</v>
      </c>
      <c r="M188" s="78">
        <v>2.24E-2</v>
      </c>
      <c r="N188" s="77">
        <v>141139.35999999999</v>
      </c>
      <c r="O188" s="77">
        <v>123.63</v>
      </c>
      <c r="P188" s="77">
        <v>174.490590768</v>
      </c>
      <c r="Q188" s="78">
        <v>1.2999999999999999E-3</v>
      </c>
      <c r="R188" s="78">
        <v>2.0000000000000001E-4</v>
      </c>
    </row>
    <row r="189" spans="2:18">
      <c r="B189" t="s">
        <v>3252</v>
      </c>
      <c r="C189" t="s">
        <v>3016</v>
      </c>
      <c r="D189" t="s">
        <v>3259</v>
      </c>
      <c r="E189"/>
      <c r="F189" t="s">
        <v>628</v>
      </c>
      <c r="G189" t="s">
        <v>246</v>
      </c>
      <c r="H189" t="s">
        <v>209</v>
      </c>
      <c r="I189" s="77">
        <v>11.51</v>
      </c>
      <c r="J189" t="s">
        <v>127</v>
      </c>
      <c r="K189" t="s">
        <v>102</v>
      </c>
      <c r="L189" s="78">
        <v>4.4999999999999998E-2</v>
      </c>
      <c r="M189" s="78">
        <v>2.24E-2</v>
      </c>
      <c r="N189" s="77">
        <v>184564.27</v>
      </c>
      <c r="O189" s="77">
        <v>119.44</v>
      </c>
      <c r="P189" s="77">
        <v>220.44356408799999</v>
      </c>
      <c r="Q189" s="78">
        <v>1.6999999999999999E-3</v>
      </c>
      <c r="R189" s="78">
        <v>2.0000000000000001E-4</v>
      </c>
    </row>
    <row r="190" spans="2:18">
      <c r="B190" t="s">
        <v>3252</v>
      </c>
      <c r="C190" t="s">
        <v>3016</v>
      </c>
      <c r="D190" t="s">
        <v>3260</v>
      </c>
      <c r="E190"/>
      <c r="F190" t="s">
        <v>628</v>
      </c>
      <c r="G190" t="s">
        <v>246</v>
      </c>
      <c r="H190" t="s">
        <v>209</v>
      </c>
      <c r="I190" s="77">
        <v>11.51</v>
      </c>
      <c r="J190" t="s">
        <v>127</v>
      </c>
      <c r="K190" t="s">
        <v>102</v>
      </c>
      <c r="L190" s="78">
        <v>4.4999999999999998E-2</v>
      </c>
      <c r="M190" s="78">
        <v>2.2700000000000001E-2</v>
      </c>
      <c r="N190" s="77">
        <v>75624.649999999994</v>
      </c>
      <c r="O190" s="77">
        <v>119.43</v>
      </c>
      <c r="P190" s="77">
        <v>90.318519495000004</v>
      </c>
      <c r="Q190" s="78">
        <v>6.9999999999999999E-4</v>
      </c>
      <c r="R190" s="78">
        <v>1E-4</v>
      </c>
    </row>
    <row r="191" spans="2:18">
      <c r="B191" t="s">
        <v>3252</v>
      </c>
      <c r="C191" t="s">
        <v>3016</v>
      </c>
      <c r="D191" t="s">
        <v>3261</v>
      </c>
      <c r="E191"/>
      <c r="F191" t="s">
        <v>628</v>
      </c>
      <c r="G191" t="s">
        <v>246</v>
      </c>
      <c r="H191" t="s">
        <v>209</v>
      </c>
      <c r="I191" s="77">
        <v>11.51</v>
      </c>
      <c r="J191" t="s">
        <v>127</v>
      </c>
      <c r="K191" t="s">
        <v>102</v>
      </c>
      <c r="L191" s="78">
        <v>4.4999999999999998E-2</v>
      </c>
      <c r="M191" s="78">
        <v>2.2700000000000001E-2</v>
      </c>
      <c r="N191" s="77">
        <v>57214.49</v>
      </c>
      <c r="O191" s="77">
        <v>121.57</v>
      </c>
      <c r="P191" s="77">
        <v>69.555655493000003</v>
      </c>
      <c r="Q191" s="78">
        <v>5.0000000000000001E-4</v>
      </c>
      <c r="R191" s="78">
        <v>1E-4</v>
      </c>
    </row>
    <row r="192" spans="2:18">
      <c r="B192" t="s">
        <v>3252</v>
      </c>
      <c r="C192" t="s">
        <v>3016</v>
      </c>
      <c r="D192" t="s">
        <v>3262</v>
      </c>
      <c r="E192"/>
      <c r="F192" t="s">
        <v>628</v>
      </c>
      <c r="G192" t="s">
        <v>246</v>
      </c>
      <c r="H192" t="s">
        <v>209</v>
      </c>
      <c r="I192" s="77">
        <v>11.51</v>
      </c>
      <c r="J192" t="s">
        <v>127</v>
      </c>
      <c r="K192" t="s">
        <v>102</v>
      </c>
      <c r="L192" s="78">
        <v>4.4999999999999998E-2</v>
      </c>
      <c r="M192" s="78">
        <v>2.2700000000000001E-2</v>
      </c>
      <c r="N192" s="77">
        <v>366673.36</v>
      </c>
      <c r="O192" s="77">
        <v>118.22</v>
      </c>
      <c r="P192" s="77">
        <v>433.48124619200001</v>
      </c>
      <c r="Q192" s="78">
        <v>3.3E-3</v>
      </c>
      <c r="R192" s="78">
        <v>4.0000000000000002E-4</v>
      </c>
    </row>
    <row r="193" spans="2:18">
      <c r="B193" t="s">
        <v>3252</v>
      </c>
      <c r="C193" t="s">
        <v>3016</v>
      </c>
      <c r="D193" t="s">
        <v>3263</v>
      </c>
      <c r="E193"/>
      <c r="F193" t="s">
        <v>628</v>
      </c>
      <c r="G193" t="s">
        <v>246</v>
      </c>
      <c r="H193" t="s">
        <v>209</v>
      </c>
      <c r="I193" s="77">
        <v>11.5</v>
      </c>
      <c r="J193" t="s">
        <v>127</v>
      </c>
      <c r="K193" t="s">
        <v>102</v>
      </c>
      <c r="L193" s="78">
        <v>4.4999999999999998E-2</v>
      </c>
      <c r="M193" s="78">
        <v>2.3E-2</v>
      </c>
      <c r="N193" s="77">
        <v>68961.86</v>
      </c>
      <c r="O193" s="77">
        <v>115.5</v>
      </c>
      <c r="P193" s="77">
        <v>79.650948299999996</v>
      </c>
      <c r="Q193" s="78">
        <v>5.9999999999999995E-4</v>
      </c>
      <c r="R193" s="78">
        <v>1E-4</v>
      </c>
    </row>
    <row r="194" spans="2:18">
      <c r="B194" t="s">
        <v>3252</v>
      </c>
      <c r="C194" t="s">
        <v>3016</v>
      </c>
      <c r="D194" t="s">
        <v>3264</v>
      </c>
      <c r="E194"/>
      <c r="F194" t="s">
        <v>628</v>
      </c>
      <c r="G194" t="s">
        <v>246</v>
      </c>
      <c r="H194" t="s">
        <v>209</v>
      </c>
      <c r="I194" s="77">
        <v>11.5</v>
      </c>
      <c r="J194" t="s">
        <v>127</v>
      </c>
      <c r="K194" t="s">
        <v>102</v>
      </c>
      <c r="L194" s="78">
        <v>4.4999999999999998E-2</v>
      </c>
      <c r="M194" s="78">
        <v>2.3E-2</v>
      </c>
      <c r="N194" s="77">
        <v>86900.63</v>
      </c>
      <c r="O194" s="77">
        <v>115.17</v>
      </c>
      <c r="P194" s="77">
        <v>100.083455571</v>
      </c>
      <c r="Q194" s="78">
        <v>8.0000000000000004E-4</v>
      </c>
      <c r="R194" s="78">
        <v>1E-4</v>
      </c>
    </row>
    <row r="195" spans="2:18">
      <c r="B195" t="s">
        <v>3252</v>
      </c>
      <c r="C195" t="s">
        <v>3016</v>
      </c>
      <c r="D195" t="s">
        <v>3265</v>
      </c>
      <c r="E195"/>
      <c r="F195" t="s">
        <v>628</v>
      </c>
      <c r="G195" t="s">
        <v>246</v>
      </c>
      <c r="H195" t="s">
        <v>209</v>
      </c>
      <c r="I195" s="77">
        <v>11.49</v>
      </c>
      <c r="J195" t="s">
        <v>127</v>
      </c>
      <c r="K195" t="s">
        <v>102</v>
      </c>
      <c r="L195" s="78">
        <v>4.4999999999999998E-2</v>
      </c>
      <c r="M195" s="78">
        <v>2.3199999999999998E-2</v>
      </c>
      <c r="N195" s="77">
        <v>26924.84</v>
      </c>
      <c r="O195" s="77">
        <v>112.37</v>
      </c>
      <c r="P195" s="77">
        <v>30.255442708</v>
      </c>
      <c r="Q195" s="78">
        <v>2.0000000000000001E-4</v>
      </c>
      <c r="R195" s="78">
        <v>0</v>
      </c>
    </row>
    <row r="196" spans="2:18">
      <c r="B196" t="s">
        <v>3252</v>
      </c>
      <c r="C196" t="s">
        <v>3016</v>
      </c>
      <c r="D196" t="s">
        <v>3266</v>
      </c>
      <c r="E196"/>
      <c r="F196" t="s">
        <v>628</v>
      </c>
      <c r="G196" t="s">
        <v>246</v>
      </c>
      <c r="H196" t="s">
        <v>209</v>
      </c>
      <c r="I196" s="77">
        <v>11.16</v>
      </c>
      <c r="J196" t="s">
        <v>127</v>
      </c>
      <c r="K196" t="s">
        <v>102</v>
      </c>
      <c r="L196" s="78">
        <v>4.4999999999999998E-2</v>
      </c>
      <c r="M196" s="78">
        <v>3.7100000000000001E-2</v>
      </c>
      <c r="N196" s="77">
        <v>20117.830000000002</v>
      </c>
      <c r="O196" s="77">
        <v>112.93</v>
      </c>
      <c r="P196" s="77">
        <v>22.719065419</v>
      </c>
      <c r="Q196" s="78">
        <v>2.0000000000000001E-4</v>
      </c>
      <c r="R196" s="78">
        <v>0</v>
      </c>
    </row>
    <row r="197" spans="2:18">
      <c r="B197" t="s">
        <v>3252</v>
      </c>
      <c r="C197" t="s">
        <v>3016</v>
      </c>
      <c r="D197" t="s">
        <v>3267</v>
      </c>
      <c r="E197"/>
      <c r="F197" t="s">
        <v>628</v>
      </c>
      <c r="G197" t="s">
        <v>2953</v>
      </c>
      <c r="H197" t="s">
        <v>209</v>
      </c>
      <c r="I197" s="77">
        <v>11.25</v>
      </c>
      <c r="J197" t="s">
        <v>127</v>
      </c>
      <c r="K197" t="s">
        <v>102</v>
      </c>
      <c r="L197" s="78">
        <v>4.4999999999999998E-2</v>
      </c>
      <c r="M197" s="78">
        <v>3.3300000000000003E-2</v>
      </c>
      <c r="N197" s="77">
        <v>50470.76</v>
      </c>
      <c r="O197" s="77">
        <v>113.46</v>
      </c>
      <c r="P197" s="77">
        <v>57.264124295999999</v>
      </c>
      <c r="Q197" s="78">
        <v>4.0000000000000002E-4</v>
      </c>
      <c r="R197" s="78">
        <v>1E-4</v>
      </c>
    </row>
    <row r="198" spans="2:18">
      <c r="B198" t="s">
        <v>3252</v>
      </c>
      <c r="C198" t="s">
        <v>3016</v>
      </c>
      <c r="D198" t="s">
        <v>3268</v>
      </c>
      <c r="E198"/>
      <c r="F198" t="s">
        <v>624</v>
      </c>
      <c r="G198" t="s">
        <v>3269</v>
      </c>
      <c r="H198" t="s">
        <v>150</v>
      </c>
      <c r="I198" s="77">
        <v>12.07</v>
      </c>
      <c r="J198" t="s">
        <v>127</v>
      </c>
      <c r="K198" t="s">
        <v>102</v>
      </c>
      <c r="L198" s="78">
        <v>4.4999999999999998E-2</v>
      </c>
      <c r="M198" s="78">
        <v>4.9000000000000002E-2</v>
      </c>
      <c r="N198" s="77">
        <v>52054.92</v>
      </c>
      <c r="O198" s="77">
        <v>102.25</v>
      </c>
      <c r="P198" s="77">
        <v>53.2261557</v>
      </c>
      <c r="Q198" s="78">
        <v>4.0000000000000002E-4</v>
      </c>
      <c r="R198" s="78">
        <v>1E-4</v>
      </c>
    </row>
    <row r="199" spans="2:18">
      <c r="B199" t="s">
        <v>3252</v>
      </c>
      <c r="C199" t="s">
        <v>3016</v>
      </c>
      <c r="D199" t="s">
        <v>3270</v>
      </c>
      <c r="E199"/>
      <c r="F199" t="s">
        <v>628</v>
      </c>
      <c r="G199" t="s">
        <v>246</v>
      </c>
      <c r="H199" t="s">
        <v>209</v>
      </c>
      <c r="I199" s="77">
        <v>9.07</v>
      </c>
      <c r="J199" t="s">
        <v>127</v>
      </c>
      <c r="K199" t="s">
        <v>102</v>
      </c>
      <c r="L199" s="78">
        <v>4.4999999999999998E-2</v>
      </c>
      <c r="M199" s="78">
        <v>2.5499999999999998E-2</v>
      </c>
      <c r="N199" s="77">
        <v>53281.85</v>
      </c>
      <c r="O199" s="77">
        <v>123.12</v>
      </c>
      <c r="P199" s="77">
        <v>65.600613719999998</v>
      </c>
      <c r="Q199" s="78">
        <v>5.0000000000000001E-4</v>
      </c>
      <c r="R199" s="78">
        <v>1E-4</v>
      </c>
    </row>
    <row r="200" spans="2:18">
      <c r="B200" t="s">
        <v>3252</v>
      </c>
      <c r="C200" t="s">
        <v>3016</v>
      </c>
      <c r="D200" t="s">
        <v>3271</v>
      </c>
      <c r="E200"/>
      <c r="F200" t="s">
        <v>628</v>
      </c>
      <c r="G200" t="s">
        <v>246</v>
      </c>
      <c r="H200" t="s">
        <v>209</v>
      </c>
      <c r="I200" s="77">
        <v>9.0500000000000007</v>
      </c>
      <c r="J200" t="s">
        <v>127</v>
      </c>
      <c r="K200" t="s">
        <v>102</v>
      </c>
      <c r="L200" s="78">
        <v>4.4999999999999998E-2</v>
      </c>
      <c r="M200" s="78">
        <v>2.63E-2</v>
      </c>
      <c r="N200" s="77">
        <v>97562.33</v>
      </c>
      <c r="O200" s="77">
        <v>123.14</v>
      </c>
      <c r="P200" s="77">
        <v>120.138253162</v>
      </c>
      <c r="Q200" s="78">
        <v>8.9999999999999998E-4</v>
      </c>
      <c r="R200" s="78">
        <v>1E-4</v>
      </c>
    </row>
    <row r="201" spans="2:18">
      <c r="B201" t="s">
        <v>3272</v>
      </c>
      <c r="C201" t="s">
        <v>3016</v>
      </c>
      <c r="D201" t="s">
        <v>3273</v>
      </c>
      <c r="E201"/>
      <c r="F201" t="s">
        <v>628</v>
      </c>
      <c r="G201" t="s">
        <v>3274</v>
      </c>
      <c r="H201" t="s">
        <v>209</v>
      </c>
      <c r="I201" s="77">
        <v>10.9</v>
      </c>
      <c r="J201" t="s">
        <v>123</v>
      </c>
      <c r="K201" t="s">
        <v>113</v>
      </c>
      <c r="L201" s="78">
        <v>6.3200000000000006E-2</v>
      </c>
      <c r="M201" s="78">
        <v>3.2099999999999997E-2</v>
      </c>
      <c r="N201" s="77">
        <v>765</v>
      </c>
      <c r="O201" s="77">
        <v>101.43</v>
      </c>
      <c r="P201" s="77">
        <v>3.4225139466000001</v>
      </c>
      <c r="Q201" s="78">
        <v>0</v>
      </c>
      <c r="R201" s="78">
        <v>0</v>
      </c>
    </row>
    <row r="202" spans="2:18">
      <c r="B202" t="s">
        <v>3177</v>
      </c>
      <c r="C202" t="s">
        <v>3016</v>
      </c>
      <c r="D202" t="s">
        <v>3275</v>
      </c>
      <c r="E202"/>
      <c r="F202" t="s">
        <v>628</v>
      </c>
      <c r="G202" t="s">
        <v>3144</v>
      </c>
      <c r="H202" t="s">
        <v>209</v>
      </c>
      <c r="I202" s="77">
        <v>7.41</v>
      </c>
      <c r="J202" t="s">
        <v>864</v>
      </c>
      <c r="K202" t="s">
        <v>102</v>
      </c>
      <c r="L202" s="78">
        <v>0.04</v>
      </c>
      <c r="M202" s="78">
        <v>3.8600000000000002E-2</v>
      </c>
      <c r="N202" s="77">
        <v>76151.100000000006</v>
      </c>
      <c r="O202" s="77">
        <v>108.11</v>
      </c>
      <c r="P202" s="77">
        <v>82.326954209999997</v>
      </c>
      <c r="Q202" s="78">
        <v>5.9999999999999995E-4</v>
      </c>
      <c r="R202" s="78">
        <v>1E-4</v>
      </c>
    </row>
    <row r="203" spans="2:18">
      <c r="B203" t="s">
        <v>3185</v>
      </c>
      <c r="C203" t="s">
        <v>3016</v>
      </c>
      <c r="D203" t="s">
        <v>3276</v>
      </c>
      <c r="E203"/>
      <c r="F203" t="s">
        <v>624</v>
      </c>
      <c r="G203" t="s">
        <v>3204</v>
      </c>
      <c r="H203" t="s">
        <v>150</v>
      </c>
      <c r="I203" s="77">
        <v>8.0500000000000007</v>
      </c>
      <c r="J203" t="s">
        <v>672</v>
      </c>
      <c r="K203" t="s">
        <v>102</v>
      </c>
      <c r="L203" s="78">
        <v>3.4000000000000002E-2</v>
      </c>
      <c r="M203" s="78">
        <v>4.2200000000000001E-2</v>
      </c>
      <c r="N203" s="77">
        <v>199319.59</v>
      </c>
      <c r="O203" s="77">
        <v>104.52</v>
      </c>
      <c r="P203" s="77">
        <v>208.32883546799999</v>
      </c>
      <c r="Q203" s="78">
        <v>1.6000000000000001E-3</v>
      </c>
      <c r="R203" s="78">
        <v>2.0000000000000001E-4</v>
      </c>
    </row>
    <row r="204" spans="2:18">
      <c r="B204" t="s">
        <v>3277</v>
      </c>
      <c r="C204" t="s">
        <v>3016</v>
      </c>
      <c r="D204" t="s">
        <v>3278</v>
      </c>
      <c r="E204"/>
      <c r="F204" t="s">
        <v>3220</v>
      </c>
      <c r="G204" t="s">
        <v>2602</v>
      </c>
      <c r="H204" t="s">
        <v>3018</v>
      </c>
      <c r="I204" s="77">
        <v>4.72</v>
      </c>
      <c r="J204" t="s">
        <v>918</v>
      </c>
      <c r="K204" t="s">
        <v>102</v>
      </c>
      <c r="L204" s="78">
        <v>3.7600000000000001E-2</v>
      </c>
      <c r="M204" s="78">
        <v>3.56E-2</v>
      </c>
      <c r="N204" s="77">
        <v>731450.95</v>
      </c>
      <c r="O204" s="77">
        <v>103.5</v>
      </c>
      <c r="P204" s="77">
        <v>757.05173324999998</v>
      </c>
      <c r="Q204" s="78">
        <v>5.7000000000000002E-3</v>
      </c>
      <c r="R204" s="78">
        <v>8.0000000000000004E-4</v>
      </c>
    </row>
    <row r="205" spans="2:18">
      <c r="B205" t="s">
        <v>3279</v>
      </c>
      <c r="C205" t="s">
        <v>3016</v>
      </c>
      <c r="D205" t="s">
        <v>3280</v>
      </c>
      <c r="E205"/>
      <c r="F205" t="s">
        <v>624</v>
      </c>
      <c r="G205" t="s">
        <v>3072</v>
      </c>
      <c r="H205" t="s">
        <v>150</v>
      </c>
      <c r="I205" s="77">
        <v>6.32</v>
      </c>
      <c r="J205" t="s">
        <v>127</v>
      </c>
      <c r="K205" t="s">
        <v>102</v>
      </c>
      <c r="L205" s="78">
        <v>2.9000000000000001E-2</v>
      </c>
      <c r="M205" s="78">
        <v>3.6600000000000001E-2</v>
      </c>
      <c r="N205" s="77">
        <v>1662891.76</v>
      </c>
      <c r="O205" s="77">
        <v>111.33</v>
      </c>
      <c r="P205" s="77">
        <v>1851.2973964079999</v>
      </c>
      <c r="Q205" s="78">
        <v>1.4E-2</v>
      </c>
      <c r="R205" s="78">
        <v>1.9E-3</v>
      </c>
    </row>
    <row r="206" spans="2:18">
      <c r="B206" t="s">
        <v>3281</v>
      </c>
      <c r="C206" t="s">
        <v>3016</v>
      </c>
      <c r="D206" t="s">
        <v>3282</v>
      </c>
      <c r="E206"/>
      <c r="F206" t="s">
        <v>651</v>
      </c>
      <c r="G206" t="s">
        <v>2274</v>
      </c>
      <c r="H206" t="s">
        <v>209</v>
      </c>
      <c r="I206" s="77">
        <v>5.12</v>
      </c>
      <c r="J206" t="s">
        <v>123</v>
      </c>
      <c r="K206" t="s">
        <v>102</v>
      </c>
      <c r="L206" s="78">
        <v>5.5899999999999998E-2</v>
      </c>
      <c r="M206" s="78">
        <v>3.4099999999999998E-2</v>
      </c>
      <c r="N206" s="77">
        <v>204645.84</v>
      </c>
      <c r="O206" s="77">
        <v>117.46</v>
      </c>
      <c r="P206" s="77">
        <v>240.377003664</v>
      </c>
      <c r="Q206" s="78">
        <v>1.8E-3</v>
      </c>
      <c r="R206" s="78">
        <v>2.0000000000000001E-4</v>
      </c>
    </row>
    <row r="207" spans="2:18">
      <c r="B207" s="82" t="s">
        <v>3283</v>
      </c>
      <c r="C207" t="s">
        <v>3016</v>
      </c>
      <c r="D207" t="s">
        <v>3284</v>
      </c>
      <c r="E207"/>
      <c r="F207" t="s">
        <v>3285</v>
      </c>
      <c r="G207" t="s">
        <v>246</v>
      </c>
      <c r="H207" t="s">
        <v>209</v>
      </c>
      <c r="I207" s="77">
        <v>8.82</v>
      </c>
      <c r="J207" t="s">
        <v>672</v>
      </c>
      <c r="K207" t="s">
        <v>102</v>
      </c>
      <c r="L207" s="78">
        <v>6.7000000000000004E-2</v>
      </c>
      <c r="M207" s="78">
        <v>2.18E-2</v>
      </c>
      <c r="N207" s="77">
        <v>636967.12</v>
      </c>
      <c r="O207" s="77">
        <v>141.75</v>
      </c>
      <c r="P207" s="77">
        <v>902.90089260000002</v>
      </c>
      <c r="Q207" s="78">
        <v>6.7999999999999996E-3</v>
      </c>
      <c r="R207" s="78">
        <v>8.9999999999999998E-4</v>
      </c>
    </row>
    <row r="208" spans="2:18">
      <c r="B208" s="82" t="s">
        <v>3692</v>
      </c>
      <c r="C208" t="s">
        <v>3016</v>
      </c>
      <c r="D208" t="s">
        <v>3286</v>
      </c>
      <c r="E208"/>
      <c r="F208" t="s">
        <v>3287</v>
      </c>
      <c r="G208" t="s">
        <v>3072</v>
      </c>
      <c r="H208" t="s">
        <v>3018</v>
      </c>
      <c r="I208" s="77">
        <v>0.74</v>
      </c>
      <c r="J208" t="s">
        <v>383</v>
      </c>
      <c r="K208" t="s">
        <v>102</v>
      </c>
      <c r="L208" s="78">
        <v>6.2E-2</v>
      </c>
      <c r="M208" s="78">
        <v>2.24E-2</v>
      </c>
      <c r="N208" s="77">
        <v>1654731.3</v>
      </c>
      <c r="O208" s="77">
        <v>9.9999999999999995E-7</v>
      </c>
      <c r="P208" s="77">
        <v>1.6547312999999999E-5</v>
      </c>
      <c r="Q208" s="78">
        <v>0</v>
      </c>
      <c r="R208" s="78">
        <v>0</v>
      </c>
    </row>
    <row r="209" spans="2:18">
      <c r="B209" t="s">
        <v>3288</v>
      </c>
      <c r="C209" t="s">
        <v>3016</v>
      </c>
      <c r="D209" t="s">
        <v>3289</v>
      </c>
      <c r="E209"/>
      <c r="F209" t="s">
        <v>2255</v>
      </c>
      <c r="G209" t="s">
        <v>3290</v>
      </c>
      <c r="H209" t="s">
        <v>209</v>
      </c>
      <c r="I209" s="77">
        <v>3.06</v>
      </c>
      <c r="J209" t="s">
        <v>123</v>
      </c>
      <c r="K209" t="s">
        <v>110</v>
      </c>
      <c r="L209" s="78">
        <v>0.03</v>
      </c>
      <c r="M209" s="78">
        <v>1.89E-2</v>
      </c>
      <c r="N209" s="77">
        <v>226363.21</v>
      </c>
      <c r="O209" s="77">
        <v>99.610000000000028</v>
      </c>
      <c r="P209" s="77">
        <v>907.73896807581002</v>
      </c>
      <c r="Q209" s="78">
        <v>6.8999999999999999E-3</v>
      </c>
      <c r="R209" s="78">
        <v>8.9999999999999998E-4</v>
      </c>
    </row>
    <row r="210" spans="2:18">
      <c r="B210" t="s">
        <v>3291</v>
      </c>
      <c r="C210" t="s">
        <v>3016</v>
      </c>
      <c r="D210" t="s">
        <v>3292</v>
      </c>
      <c r="E210"/>
      <c r="F210" t="s">
        <v>2255</v>
      </c>
      <c r="G210" t="s">
        <v>3225</v>
      </c>
      <c r="H210" t="s">
        <v>209</v>
      </c>
      <c r="I210" s="77">
        <v>10.9</v>
      </c>
      <c r="J210" t="s">
        <v>123</v>
      </c>
      <c r="K210" t="s">
        <v>113</v>
      </c>
      <c r="L210" s="78">
        <v>6.3200000000000006E-2</v>
      </c>
      <c r="M210" s="78">
        <v>3.2099999999999997E-2</v>
      </c>
      <c r="N210" s="77">
        <v>7201.04</v>
      </c>
      <c r="O210" s="77">
        <v>101.43</v>
      </c>
      <c r="P210" s="77">
        <v>32.216548797417602</v>
      </c>
      <c r="Q210" s="78">
        <v>2.0000000000000001E-4</v>
      </c>
      <c r="R210" s="78">
        <v>0</v>
      </c>
    </row>
    <row r="211" spans="2:18">
      <c r="B211" t="s">
        <v>3291</v>
      </c>
      <c r="C211" t="s">
        <v>3016</v>
      </c>
      <c r="D211" t="s">
        <v>3293</v>
      </c>
      <c r="E211"/>
      <c r="F211" t="s">
        <v>2255</v>
      </c>
      <c r="G211" t="s">
        <v>3294</v>
      </c>
      <c r="H211" t="s">
        <v>209</v>
      </c>
      <c r="I211" s="77">
        <v>10.9</v>
      </c>
      <c r="J211" t="s">
        <v>123</v>
      </c>
      <c r="K211" t="s">
        <v>113</v>
      </c>
      <c r="L211" s="78">
        <v>6.3200000000000006E-2</v>
      </c>
      <c r="M211" s="78">
        <v>3.2099999999999997E-2</v>
      </c>
      <c r="N211" s="77">
        <v>4940.16</v>
      </c>
      <c r="O211" s="77">
        <v>101.43</v>
      </c>
      <c r="P211" s="77">
        <v>22.101655553510401</v>
      </c>
      <c r="Q211" s="78">
        <v>2.0000000000000001E-4</v>
      </c>
      <c r="R211" s="78">
        <v>0</v>
      </c>
    </row>
    <row r="212" spans="2:18">
      <c r="B212" t="s">
        <v>3291</v>
      </c>
      <c r="C212" t="s">
        <v>3016</v>
      </c>
      <c r="D212" t="s">
        <v>3295</v>
      </c>
      <c r="E212"/>
      <c r="F212" t="s">
        <v>2255</v>
      </c>
      <c r="G212" t="s">
        <v>2347</v>
      </c>
      <c r="H212" t="s">
        <v>209</v>
      </c>
      <c r="I212" s="77">
        <v>10.9</v>
      </c>
      <c r="J212" t="s">
        <v>123</v>
      </c>
      <c r="K212" t="s">
        <v>113</v>
      </c>
      <c r="L212" s="78">
        <v>6.3200000000000006E-2</v>
      </c>
      <c r="M212" s="78">
        <v>3.2099999999999997E-2</v>
      </c>
      <c r="N212" s="77">
        <v>948.87</v>
      </c>
      <c r="O212" s="77">
        <v>101.43</v>
      </c>
      <c r="P212" s="77">
        <v>4.2451252398827997</v>
      </c>
      <c r="Q212" s="78">
        <v>0</v>
      </c>
      <c r="R212" s="78">
        <v>0</v>
      </c>
    </row>
    <row r="213" spans="2:18">
      <c r="B213" t="s">
        <v>3296</v>
      </c>
      <c r="C213" t="s">
        <v>3016</v>
      </c>
      <c r="D213" t="s">
        <v>3297</v>
      </c>
      <c r="E213"/>
      <c r="F213" t="s">
        <v>2255</v>
      </c>
      <c r="G213" t="s">
        <v>3298</v>
      </c>
      <c r="H213" t="s">
        <v>209</v>
      </c>
      <c r="I213" s="77">
        <v>5.78</v>
      </c>
      <c r="J213" t="s">
        <v>123</v>
      </c>
      <c r="K213" t="s">
        <v>106</v>
      </c>
      <c r="L213" s="78">
        <v>3.2199999999999999E-2</v>
      </c>
      <c r="M213" s="78">
        <v>2.9700000000000001E-2</v>
      </c>
      <c r="N213" s="77">
        <v>15138.2</v>
      </c>
      <c r="O213" s="77">
        <v>103.69</v>
      </c>
      <c r="P213" s="77">
        <v>54.012687354779999</v>
      </c>
      <c r="Q213" s="78">
        <v>4.0000000000000002E-4</v>
      </c>
      <c r="R213" s="78">
        <v>1E-4</v>
      </c>
    </row>
    <row r="214" spans="2:18">
      <c r="B214" t="s">
        <v>3296</v>
      </c>
      <c r="C214" t="s">
        <v>3016</v>
      </c>
      <c r="D214" t="s">
        <v>3299</v>
      </c>
      <c r="E214"/>
      <c r="F214" t="s">
        <v>2255</v>
      </c>
      <c r="G214" t="s">
        <v>3300</v>
      </c>
      <c r="H214" t="s">
        <v>209</v>
      </c>
      <c r="I214" s="77">
        <v>0.4</v>
      </c>
      <c r="J214" t="s">
        <v>123</v>
      </c>
      <c r="K214" t="s">
        <v>106</v>
      </c>
      <c r="L214" s="78">
        <v>0.03</v>
      </c>
      <c r="M214" s="78">
        <v>2.0799999999999999E-2</v>
      </c>
      <c r="N214" s="77">
        <v>5218.09</v>
      </c>
      <c r="O214" s="77">
        <v>103.21</v>
      </c>
      <c r="P214" s="77">
        <v>18.531817560848999</v>
      </c>
      <c r="Q214" s="78">
        <v>1E-4</v>
      </c>
      <c r="R214" s="78">
        <v>0</v>
      </c>
    </row>
    <row r="215" spans="2:18">
      <c r="B215" t="s">
        <v>3296</v>
      </c>
      <c r="C215" t="s">
        <v>3016</v>
      </c>
      <c r="D215" t="s">
        <v>3301</v>
      </c>
      <c r="E215"/>
      <c r="F215" t="s">
        <v>2255</v>
      </c>
      <c r="G215" t="s">
        <v>3302</v>
      </c>
      <c r="H215" t="s">
        <v>209</v>
      </c>
      <c r="I215" s="77">
        <v>5.78</v>
      </c>
      <c r="J215" t="s">
        <v>123</v>
      </c>
      <c r="K215" t="s">
        <v>106</v>
      </c>
      <c r="L215" s="78">
        <v>3.2199999999999999E-2</v>
      </c>
      <c r="M215" s="78">
        <v>2.9700000000000001E-2</v>
      </c>
      <c r="N215" s="77">
        <v>9877.4</v>
      </c>
      <c r="O215" s="77">
        <v>103.69</v>
      </c>
      <c r="P215" s="77">
        <v>35.242295522459997</v>
      </c>
      <c r="Q215" s="78">
        <v>2.9999999999999997E-4</v>
      </c>
      <c r="R215" s="78">
        <v>0</v>
      </c>
    </row>
    <row r="216" spans="2:18">
      <c r="B216" t="s">
        <v>3296</v>
      </c>
      <c r="C216" t="s">
        <v>3016</v>
      </c>
      <c r="D216" t="s">
        <v>3303</v>
      </c>
      <c r="E216"/>
      <c r="F216" t="s">
        <v>2255</v>
      </c>
      <c r="G216" t="s">
        <v>2608</v>
      </c>
      <c r="H216" t="s">
        <v>209</v>
      </c>
      <c r="I216" s="77">
        <v>5.78</v>
      </c>
      <c r="J216" t="s">
        <v>123</v>
      </c>
      <c r="K216" t="s">
        <v>106</v>
      </c>
      <c r="L216" s="78">
        <v>3.2199999999999999E-2</v>
      </c>
      <c r="M216" s="78">
        <v>2.9700000000000001E-2</v>
      </c>
      <c r="N216" s="77">
        <v>1785.28</v>
      </c>
      <c r="O216" s="77">
        <v>103.69</v>
      </c>
      <c r="P216" s="77">
        <v>6.369830658912</v>
      </c>
      <c r="Q216" s="78">
        <v>0</v>
      </c>
      <c r="R216" s="78">
        <v>0</v>
      </c>
    </row>
    <row r="217" spans="2:18">
      <c r="B217" t="s">
        <v>3296</v>
      </c>
      <c r="C217" t="s">
        <v>3016</v>
      </c>
      <c r="D217" t="s">
        <v>3304</v>
      </c>
      <c r="E217"/>
      <c r="F217" t="s">
        <v>2255</v>
      </c>
      <c r="G217" t="s">
        <v>2293</v>
      </c>
      <c r="H217" t="s">
        <v>209</v>
      </c>
      <c r="I217" s="77">
        <v>5.78</v>
      </c>
      <c r="J217" t="s">
        <v>123</v>
      </c>
      <c r="K217" t="s">
        <v>106</v>
      </c>
      <c r="L217" s="78">
        <v>3.2199999999999999E-2</v>
      </c>
      <c r="M217" s="78">
        <v>2.9700000000000001E-2</v>
      </c>
      <c r="N217" s="77">
        <v>11979.17</v>
      </c>
      <c r="O217" s="77">
        <v>103.69</v>
      </c>
      <c r="P217" s="77">
        <v>42.741353924492998</v>
      </c>
      <c r="Q217" s="78">
        <v>2.9999999999999997E-4</v>
      </c>
      <c r="R217" s="78">
        <v>0</v>
      </c>
    </row>
    <row r="218" spans="2:18">
      <c r="B218" t="s">
        <v>3296</v>
      </c>
      <c r="C218" t="s">
        <v>3016</v>
      </c>
      <c r="D218" t="s">
        <v>3305</v>
      </c>
      <c r="E218"/>
      <c r="F218" t="s">
        <v>2255</v>
      </c>
      <c r="G218" t="s">
        <v>2631</v>
      </c>
      <c r="H218" t="s">
        <v>209</v>
      </c>
      <c r="I218" s="77">
        <v>5.78</v>
      </c>
      <c r="J218" t="s">
        <v>123</v>
      </c>
      <c r="K218" t="s">
        <v>106</v>
      </c>
      <c r="L218" s="78">
        <v>3.2199999999999999E-2</v>
      </c>
      <c r="M218" s="78">
        <v>2.9700000000000001E-2</v>
      </c>
      <c r="N218" s="77">
        <v>12205.61</v>
      </c>
      <c r="O218" s="77">
        <v>103.69</v>
      </c>
      <c r="P218" s="77">
        <v>43.549285707968998</v>
      </c>
      <c r="Q218" s="78">
        <v>2.9999999999999997E-4</v>
      </c>
      <c r="R218" s="78">
        <v>0</v>
      </c>
    </row>
    <row r="219" spans="2:18">
      <c r="B219" t="s">
        <v>3296</v>
      </c>
      <c r="C219" t="s">
        <v>3016</v>
      </c>
      <c r="D219" t="s">
        <v>3306</v>
      </c>
      <c r="E219"/>
      <c r="F219" t="s">
        <v>2255</v>
      </c>
      <c r="G219" t="s">
        <v>2634</v>
      </c>
      <c r="H219" t="s">
        <v>209</v>
      </c>
      <c r="I219" s="77">
        <v>0.4</v>
      </c>
      <c r="J219" t="s">
        <v>123</v>
      </c>
      <c r="K219" t="s">
        <v>106</v>
      </c>
      <c r="L219" s="78">
        <v>3.2199999999999999E-2</v>
      </c>
      <c r="M219" s="78">
        <v>2.69E-2</v>
      </c>
      <c r="N219" s="77">
        <v>13504.59</v>
      </c>
      <c r="O219" s="77">
        <v>103.69</v>
      </c>
      <c r="P219" s="77">
        <v>48.184011145611002</v>
      </c>
      <c r="Q219" s="78">
        <v>4.0000000000000002E-4</v>
      </c>
      <c r="R219" s="78">
        <v>0</v>
      </c>
    </row>
    <row r="220" spans="2:18">
      <c r="B220" t="s">
        <v>3296</v>
      </c>
      <c r="C220" t="s">
        <v>3016</v>
      </c>
      <c r="D220" t="s">
        <v>3307</v>
      </c>
      <c r="E220"/>
      <c r="F220" t="s">
        <v>2255</v>
      </c>
      <c r="G220" t="s">
        <v>2347</v>
      </c>
      <c r="H220" t="s">
        <v>209</v>
      </c>
      <c r="I220" s="77">
        <v>5.78</v>
      </c>
      <c r="J220" t="s">
        <v>123</v>
      </c>
      <c r="K220" t="s">
        <v>106</v>
      </c>
      <c r="L220" s="78">
        <v>3.2199999999999999E-2</v>
      </c>
      <c r="M220" s="78">
        <v>2.9700000000000001E-2</v>
      </c>
      <c r="N220" s="77">
        <v>11574.57</v>
      </c>
      <c r="O220" s="77">
        <v>103.69</v>
      </c>
      <c r="P220" s="77">
        <v>41.297752089153001</v>
      </c>
      <c r="Q220" s="78">
        <v>2.9999999999999997E-4</v>
      </c>
      <c r="R220" s="78">
        <v>0</v>
      </c>
    </row>
    <row r="221" spans="2:18">
      <c r="B221" t="s">
        <v>3308</v>
      </c>
      <c r="C221" t="s">
        <v>3207</v>
      </c>
      <c r="D221" t="s">
        <v>3309</v>
      </c>
      <c r="E221"/>
      <c r="F221" t="s">
        <v>2255</v>
      </c>
      <c r="G221" t="s">
        <v>3310</v>
      </c>
      <c r="H221" t="s">
        <v>209</v>
      </c>
      <c r="I221" s="77">
        <v>3.28</v>
      </c>
      <c r="J221" t="s">
        <v>864</v>
      </c>
      <c r="K221" t="s">
        <v>106</v>
      </c>
      <c r="L221" s="78">
        <v>4.4200000000000003E-2</v>
      </c>
      <c r="M221" s="78">
        <v>3.0499999999999999E-2</v>
      </c>
      <c r="N221" s="77">
        <v>30413.1</v>
      </c>
      <c r="O221" s="77">
        <v>104.39</v>
      </c>
      <c r="P221" s="77">
        <v>109.24567694469</v>
      </c>
      <c r="Q221" s="78">
        <v>8.0000000000000004E-4</v>
      </c>
      <c r="R221" s="78">
        <v>1E-4</v>
      </c>
    </row>
    <row r="222" spans="2:18">
      <c r="B222" t="s">
        <v>3308</v>
      </c>
      <c r="C222" t="s">
        <v>3207</v>
      </c>
      <c r="D222" t="s">
        <v>3311</v>
      </c>
      <c r="E222"/>
      <c r="F222" t="s">
        <v>2255</v>
      </c>
      <c r="G222" t="s">
        <v>3310</v>
      </c>
      <c r="H222" t="s">
        <v>209</v>
      </c>
      <c r="I222" s="77">
        <v>3.27</v>
      </c>
      <c r="J222" t="s">
        <v>864</v>
      </c>
      <c r="K222" t="s">
        <v>106</v>
      </c>
      <c r="L222" s="78">
        <v>4.4200000000000003E-2</v>
      </c>
      <c r="M222" s="78">
        <v>3.0499999999999999E-2</v>
      </c>
      <c r="N222" s="77">
        <v>30945.37</v>
      </c>
      <c r="O222" s="77">
        <v>104.74</v>
      </c>
      <c r="P222" s="77">
        <v>111.53031323125801</v>
      </c>
      <c r="Q222" s="78">
        <v>8.0000000000000004E-4</v>
      </c>
      <c r="R222" s="78">
        <v>1E-4</v>
      </c>
    </row>
    <row r="223" spans="2:18">
      <c r="B223" t="s">
        <v>3308</v>
      </c>
      <c r="C223" t="s">
        <v>3207</v>
      </c>
      <c r="D223" t="s">
        <v>3312</v>
      </c>
      <c r="E223"/>
      <c r="F223" t="s">
        <v>2255</v>
      </c>
      <c r="G223" t="s">
        <v>3310</v>
      </c>
      <c r="H223" t="s">
        <v>209</v>
      </c>
      <c r="I223" s="77">
        <v>3.26</v>
      </c>
      <c r="J223" t="s">
        <v>864</v>
      </c>
      <c r="K223" t="s">
        <v>106</v>
      </c>
      <c r="L223" s="78">
        <v>4.4200000000000003E-2</v>
      </c>
      <c r="M223" s="78">
        <v>3.0499999999999999E-2</v>
      </c>
      <c r="N223" s="77">
        <v>30945.37</v>
      </c>
      <c r="O223" s="77">
        <v>105.11</v>
      </c>
      <c r="P223" s="77">
        <v>111.92430039848701</v>
      </c>
      <c r="Q223" s="78">
        <v>8.0000000000000004E-4</v>
      </c>
      <c r="R223" s="78">
        <v>1E-4</v>
      </c>
    </row>
    <row r="224" spans="2:18">
      <c r="B224" t="s">
        <v>3308</v>
      </c>
      <c r="C224" t="s">
        <v>3207</v>
      </c>
      <c r="D224" t="s">
        <v>3313</v>
      </c>
      <c r="E224"/>
      <c r="F224" t="s">
        <v>2255</v>
      </c>
      <c r="G224" t="s">
        <v>2634</v>
      </c>
      <c r="H224" t="s">
        <v>209</v>
      </c>
      <c r="I224" s="77">
        <v>3.26</v>
      </c>
      <c r="J224" t="s">
        <v>864</v>
      </c>
      <c r="K224" t="s">
        <v>106</v>
      </c>
      <c r="L224" s="78">
        <v>4.4200000000000003E-2</v>
      </c>
      <c r="M224" s="78">
        <v>3.0499999999999999E-2</v>
      </c>
      <c r="N224" s="77">
        <v>681</v>
      </c>
      <c r="O224" s="77">
        <v>105.12</v>
      </c>
      <c r="P224" s="77">
        <v>2.4632990351999999</v>
      </c>
      <c r="Q224" s="78">
        <v>0</v>
      </c>
      <c r="R224" s="78">
        <v>0</v>
      </c>
    </row>
    <row r="225" spans="2:18">
      <c r="B225" t="s">
        <v>3314</v>
      </c>
      <c r="C225" t="s">
        <v>3016</v>
      </c>
      <c r="D225" t="s">
        <v>3315</v>
      </c>
      <c r="E225"/>
      <c r="F225" t="s">
        <v>2255</v>
      </c>
      <c r="G225" t="s">
        <v>3316</v>
      </c>
      <c r="H225" t="s">
        <v>209</v>
      </c>
      <c r="I225" s="77">
        <v>6.46</v>
      </c>
      <c r="J225" t="s">
        <v>127</v>
      </c>
      <c r="K225" t="s">
        <v>102</v>
      </c>
      <c r="L225" s="78">
        <v>3.9800000000000002E-2</v>
      </c>
      <c r="M225" s="78">
        <v>-3.5999999999999999E-3</v>
      </c>
      <c r="N225" s="77">
        <v>689423.6</v>
      </c>
      <c r="O225" s="77">
        <v>119.73</v>
      </c>
      <c r="P225" s="77">
        <v>825.44687627999997</v>
      </c>
      <c r="Q225" s="78">
        <v>6.1999999999999998E-3</v>
      </c>
      <c r="R225" s="78">
        <v>8.0000000000000004E-4</v>
      </c>
    </row>
    <row r="226" spans="2:18">
      <c r="B226" t="s">
        <v>3317</v>
      </c>
      <c r="C226" t="s">
        <v>3016</v>
      </c>
      <c r="D226" t="s">
        <v>3318</v>
      </c>
      <c r="E226"/>
      <c r="F226" t="s">
        <v>2255</v>
      </c>
      <c r="G226" t="s">
        <v>246</v>
      </c>
      <c r="H226" t="s">
        <v>209</v>
      </c>
      <c r="I226" s="77">
        <v>3.2</v>
      </c>
      <c r="J226" t="s">
        <v>472</v>
      </c>
      <c r="K226" t="s">
        <v>102</v>
      </c>
      <c r="L226" s="78">
        <v>4.1300000000000003E-2</v>
      </c>
      <c r="M226" s="78">
        <v>4.1799999999999997E-2</v>
      </c>
      <c r="N226" s="77">
        <v>1408174.02</v>
      </c>
      <c r="O226" s="77">
        <v>108.21</v>
      </c>
      <c r="P226" s="77">
        <v>1523.7851070419999</v>
      </c>
      <c r="Q226" s="78">
        <v>1.15E-2</v>
      </c>
      <c r="R226" s="78">
        <v>1.6000000000000001E-3</v>
      </c>
    </row>
    <row r="227" spans="2:18">
      <c r="B227" t="s">
        <v>3132</v>
      </c>
      <c r="C227" t="s">
        <v>3016</v>
      </c>
      <c r="D227" t="s">
        <v>3319</v>
      </c>
      <c r="E227"/>
      <c r="F227" t="s">
        <v>215</v>
      </c>
      <c r="G227" t="s">
        <v>246</v>
      </c>
      <c r="H227" t="s">
        <v>216</v>
      </c>
      <c r="I227" s="77">
        <v>8.57</v>
      </c>
      <c r="J227" t="s">
        <v>123</v>
      </c>
      <c r="K227" t="s">
        <v>102</v>
      </c>
      <c r="L227" s="78">
        <v>3.1399999999999997E-2</v>
      </c>
      <c r="M227" s="78">
        <v>2.7300000000000001E-2</v>
      </c>
      <c r="N227" s="77">
        <v>87516.83</v>
      </c>
      <c r="O227" s="77">
        <v>112.3</v>
      </c>
      <c r="P227" s="77">
        <v>98.281400090000005</v>
      </c>
      <c r="Q227" s="78">
        <v>6.9999999999999999E-4</v>
      </c>
      <c r="R227" s="78">
        <v>1E-4</v>
      </c>
    </row>
    <row r="228" spans="2:18">
      <c r="B228" t="s">
        <v>3083</v>
      </c>
      <c r="C228" t="s">
        <v>3016</v>
      </c>
      <c r="D228" t="s">
        <v>3320</v>
      </c>
      <c r="E228"/>
      <c r="F228" t="s">
        <v>215</v>
      </c>
      <c r="G228" t="s">
        <v>246</v>
      </c>
      <c r="H228" t="s">
        <v>216</v>
      </c>
      <c r="I228" s="77">
        <v>8.07</v>
      </c>
      <c r="J228" t="s">
        <v>440</v>
      </c>
      <c r="K228" t="s">
        <v>102</v>
      </c>
      <c r="L228" s="78">
        <v>2.5999999999999999E-2</v>
      </c>
      <c r="M228" s="78">
        <v>8.1500000000000003E-2</v>
      </c>
      <c r="N228" s="77">
        <v>22267.9</v>
      </c>
      <c r="O228" s="77">
        <v>99.58</v>
      </c>
      <c r="P228" s="77">
        <v>22.174374820000001</v>
      </c>
      <c r="Q228" s="78">
        <v>2.0000000000000001E-4</v>
      </c>
      <c r="R228" s="78">
        <v>0</v>
      </c>
    </row>
    <row r="229" spans="2:18">
      <c r="B229" t="s">
        <v>3083</v>
      </c>
      <c r="C229" t="s">
        <v>3016</v>
      </c>
      <c r="D229" t="s">
        <v>3321</v>
      </c>
      <c r="E229"/>
      <c r="F229" t="s">
        <v>215</v>
      </c>
      <c r="G229" t="s">
        <v>246</v>
      </c>
      <c r="H229" t="s">
        <v>216</v>
      </c>
      <c r="I229" s="77">
        <v>8.0500000000000007</v>
      </c>
      <c r="J229" t="s">
        <v>440</v>
      </c>
      <c r="K229" t="s">
        <v>102</v>
      </c>
      <c r="L229" s="78">
        <v>2.5000000000000001E-2</v>
      </c>
      <c r="M229" s="78">
        <v>2.4500000000000001E-2</v>
      </c>
      <c r="N229" s="77">
        <v>34925.040000000001</v>
      </c>
      <c r="O229" s="77">
        <v>100.56</v>
      </c>
      <c r="P229" s="77">
        <v>35.120620224</v>
      </c>
      <c r="Q229" s="78">
        <v>2.9999999999999997E-4</v>
      </c>
      <c r="R229" s="78">
        <v>0</v>
      </c>
    </row>
    <row r="230" spans="2:18">
      <c r="B230" t="s">
        <v>3288</v>
      </c>
      <c r="C230" t="s">
        <v>3016</v>
      </c>
      <c r="D230" t="s">
        <v>3322</v>
      </c>
      <c r="E230"/>
      <c r="F230" t="s">
        <v>215</v>
      </c>
      <c r="G230" t="s">
        <v>2991</v>
      </c>
      <c r="H230" t="s">
        <v>216</v>
      </c>
      <c r="I230" s="77">
        <v>2.37</v>
      </c>
      <c r="J230" t="s">
        <v>123</v>
      </c>
      <c r="K230" t="s">
        <v>106</v>
      </c>
      <c r="L230" s="78">
        <v>3.5000000000000003E-2</v>
      </c>
      <c r="M230" s="78">
        <v>4.1799999999999997E-2</v>
      </c>
      <c r="N230" s="77">
        <v>7294.44</v>
      </c>
      <c r="O230" s="77">
        <v>99</v>
      </c>
      <c r="P230" s="77">
        <v>24.849166359600002</v>
      </c>
      <c r="Q230" s="78">
        <v>2.0000000000000001E-4</v>
      </c>
      <c r="R230" s="78">
        <v>0</v>
      </c>
    </row>
    <row r="231" spans="2:18">
      <c r="B231" t="s">
        <v>3288</v>
      </c>
      <c r="C231" t="s">
        <v>3016</v>
      </c>
      <c r="D231" t="s">
        <v>3323</v>
      </c>
      <c r="E231"/>
      <c r="F231" t="s">
        <v>215</v>
      </c>
      <c r="G231" t="s">
        <v>2818</v>
      </c>
      <c r="H231" t="s">
        <v>216</v>
      </c>
      <c r="I231" s="77">
        <v>3.94</v>
      </c>
      <c r="J231" t="s">
        <v>123</v>
      </c>
      <c r="K231" t="s">
        <v>106</v>
      </c>
      <c r="L231" s="78">
        <v>2.5000000000000001E-2</v>
      </c>
      <c r="M231" s="78">
        <v>3.27E-2</v>
      </c>
      <c r="N231" s="77">
        <v>92992.42</v>
      </c>
      <c r="O231" s="77">
        <v>98.36</v>
      </c>
      <c r="P231" s="77">
        <v>314.73913177759198</v>
      </c>
      <c r="Q231" s="78">
        <v>2.3999999999999998E-3</v>
      </c>
      <c r="R231" s="78">
        <v>2.9999999999999997E-4</v>
      </c>
    </row>
    <row r="232" spans="2:18">
      <c r="B232" t="s">
        <v>3288</v>
      </c>
      <c r="C232" t="s">
        <v>3016</v>
      </c>
      <c r="D232" t="s">
        <v>3324</v>
      </c>
      <c r="E232"/>
      <c r="F232" t="s">
        <v>215</v>
      </c>
      <c r="G232" t="s">
        <v>2545</v>
      </c>
      <c r="H232" t="s">
        <v>216</v>
      </c>
      <c r="I232" s="77">
        <v>2.37</v>
      </c>
      <c r="J232" t="s">
        <v>123</v>
      </c>
      <c r="K232" t="s">
        <v>106</v>
      </c>
      <c r="L232" s="78">
        <v>3.5000000000000003E-2</v>
      </c>
      <c r="M232" s="78">
        <v>4.1799999999999997E-2</v>
      </c>
      <c r="N232" s="77">
        <v>3281.16</v>
      </c>
      <c r="O232" s="77">
        <v>100.0874995428446</v>
      </c>
      <c r="P232" s="77">
        <v>11.300350671</v>
      </c>
      <c r="Q232" s="78">
        <v>1E-4</v>
      </c>
      <c r="R232" s="78">
        <v>0</v>
      </c>
    </row>
    <row r="233" spans="2:18">
      <c r="B233" t="s">
        <v>3291</v>
      </c>
      <c r="C233" t="s">
        <v>3016</v>
      </c>
      <c r="D233" t="s">
        <v>3325</v>
      </c>
      <c r="E233"/>
      <c r="F233" t="s">
        <v>215</v>
      </c>
      <c r="G233" t="s">
        <v>2644</v>
      </c>
      <c r="H233" t="s">
        <v>216</v>
      </c>
      <c r="I233" s="77">
        <v>10.9</v>
      </c>
      <c r="J233" t="s">
        <v>123</v>
      </c>
      <c r="K233" t="s">
        <v>113</v>
      </c>
      <c r="L233" s="78">
        <v>6.3200000000000006E-2</v>
      </c>
      <c r="M233" s="78">
        <v>3.2099999999999997E-2</v>
      </c>
      <c r="N233" s="77">
        <v>57.35</v>
      </c>
      <c r="O233" s="77">
        <v>101.43</v>
      </c>
      <c r="P233" s="77">
        <v>0.256576699134</v>
      </c>
      <c r="Q233" s="78">
        <v>0</v>
      </c>
      <c r="R233" s="78">
        <v>0</v>
      </c>
    </row>
    <row r="234" spans="2:18">
      <c r="B234" t="s">
        <v>3291</v>
      </c>
      <c r="C234" t="s">
        <v>3016</v>
      </c>
      <c r="D234" t="s">
        <v>3326</v>
      </c>
      <c r="E234"/>
      <c r="F234" t="s">
        <v>215</v>
      </c>
      <c r="G234" t="s">
        <v>3327</v>
      </c>
      <c r="H234" t="s">
        <v>216</v>
      </c>
      <c r="I234" s="77">
        <v>10.9</v>
      </c>
      <c r="J234" t="s">
        <v>123</v>
      </c>
      <c r="K234" t="s">
        <v>113</v>
      </c>
      <c r="L234" s="78">
        <v>6.3200000000000006E-2</v>
      </c>
      <c r="M234" s="78">
        <v>3.2099999999999997E-2</v>
      </c>
      <c r="N234" s="77">
        <v>3590.97</v>
      </c>
      <c r="O234" s="77">
        <v>101.43</v>
      </c>
      <c r="P234" s="77">
        <v>16.065548897806799</v>
      </c>
      <c r="Q234" s="78">
        <v>1E-4</v>
      </c>
      <c r="R234" s="78">
        <v>0</v>
      </c>
    </row>
    <row r="235" spans="2:18">
      <c r="B235" t="s">
        <v>3296</v>
      </c>
      <c r="C235" t="s">
        <v>3016</v>
      </c>
      <c r="D235" t="s">
        <v>3328</v>
      </c>
      <c r="E235"/>
      <c r="F235" t="s">
        <v>215</v>
      </c>
      <c r="G235" t="s">
        <v>3327</v>
      </c>
      <c r="H235" t="s">
        <v>216</v>
      </c>
      <c r="I235" s="77">
        <v>5.78</v>
      </c>
      <c r="J235" t="s">
        <v>123</v>
      </c>
      <c r="K235" t="s">
        <v>106</v>
      </c>
      <c r="L235" s="78">
        <v>3.2199999999999999E-2</v>
      </c>
      <c r="M235" s="78">
        <v>2.9700000000000001E-2</v>
      </c>
      <c r="N235" s="77">
        <v>17721.52</v>
      </c>
      <c r="O235" s="77">
        <v>103.69</v>
      </c>
      <c r="P235" s="77">
        <v>63.229903106808003</v>
      </c>
      <c r="Q235" s="78">
        <v>5.0000000000000001E-4</v>
      </c>
      <c r="R235" s="78">
        <v>1E-4</v>
      </c>
    </row>
    <row r="236" spans="2:18">
      <c r="B236" t="s">
        <v>3329</v>
      </c>
      <c r="C236" t="s">
        <v>3016</v>
      </c>
      <c r="D236" t="s">
        <v>3330</v>
      </c>
      <c r="E236"/>
      <c r="F236" t="s">
        <v>215</v>
      </c>
      <c r="G236" t="s">
        <v>246</v>
      </c>
      <c r="H236" t="s">
        <v>216</v>
      </c>
      <c r="I236" s="77">
        <v>1.51</v>
      </c>
      <c r="J236" t="s">
        <v>623</v>
      </c>
      <c r="K236" t="s">
        <v>102</v>
      </c>
      <c r="L236" s="78">
        <v>2.1000000000000001E-2</v>
      </c>
      <c r="M236" s="78">
        <v>2.0299999999999999E-2</v>
      </c>
      <c r="N236" s="77">
        <v>206591.13</v>
      </c>
      <c r="O236" s="77">
        <v>99.97</v>
      </c>
      <c r="P236" s="77">
        <v>206.52915266100001</v>
      </c>
      <c r="Q236" s="78">
        <v>1.6000000000000001E-3</v>
      </c>
      <c r="R236" s="78">
        <v>2.0000000000000001E-4</v>
      </c>
    </row>
    <row r="237" spans="2:18">
      <c r="B237" t="s">
        <v>3329</v>
      </c>
      <c r="C237" t="s">
        <v>3016</v>
      </c>
      <c r="D237" t="s">
        <v>3331</v>
      </c>
      <c r="E237"/>
      <c r="F237" t="s">
        <v>215</v>
      </c>
      <c r="G237" t="s">
        <v>246</v>
      </c>
      <c r="H237" t="s">
        <v>216</v>
      </c>
      <c r="I237" s="77">
        <v>1.51</v>
      </c>
      <c r="J237" t="s">
        <v>623</v>
      </c>
      <c r="K237" t="s">
        <v>102</v>
      </c>
      <c r="L237" s="78">
        <v>2.1000000000000001E-2</v>
      </c>
      <c r="M237" s="78">
        <v>2.3099999999999999E-2</v>
      </c>
      <c r="N237" s="77">
        <v>110188.63</v>
      </c>
      <c r="O237" s="77">
        <v>99.55</v>
      </c>
      <c r="P237" s="77">
        <v>109.692781165</v>
      </c>
      <c r="Q237" s="78">
        <v>8.0000000000000004E-4</v>
      </c>
      <c r="R237" s="78">
        <v>1E-4</v>
      </c>
    </row>
    <row r="238" spans="2:18">
      <c r="B238" t="s">
        <v>3329</v>
      </c>
      <c r="C238" t="s">
        <v>3016</v>
      </c>
      <c r="D238" t="s">
        <v>3332</v>
      </c>
      <c r="E238"/>
      <c r="F238" t="s">
        <v>215</v>
      </c>
      <c r="G238" t="s">
        <v>246</v>
      </c>
      <c r="H238" t="s">
        <v>216</v>
      </c>
      <c r="I238" s="77">
        <v>2</v>
      </c>
      <c r="J238" t="s">
        <v>623</v>
      </c>
      <c r="K238" t="s">
        <v>102</v>
      </c>
      <c r="L238" s="78">
        <v>2.1000000000000001E-2</v>
      </c>
      <c r="M238" s="78">
        <v>4.7899999999999998E-2</v>
      </c>
      <c r="N238" s="77">
        <v>14959.19</v>
      </c>
      <c r="O238" s="77">
        <v>98.71</v>
      </c>
      <c r="P238" s="77">
        <v>14.766216449</v>
      </c>
      <c r="Q238" s="78">
        <v>1E-4</v>
      </c>
      <c r="R238" s="78">
        <v>0</v>
      </c>
    </row>
    <row r="239" spans="2:18">
      <c r="B239" t="s">
        <v>3094</v>
      </c>
      <c r="C239" t="s">
        <v>3016</v>
      </c>
      <c r="D239" t="s">
        <v>3333</v>
      </c>
      <c r="E239"/>
      <c r="F239" t="s">
        <v>215</v>
      </c>
      <c r="G239" t="s">
        <v>246</v>
      </c>
      <c r="H239" t="s">
        <v>216</v>
      </c>
      <c r="I239" s="77">
        <v>7.81</v>
      </c>
      <c r="J239" t="s">
        <v>672</v>
      </c>
      <c r="K239" t="s">
        <v>102</v>
      </c>
      <c r="L239" s="78">
        <v>2.7E-2</v>
      </c>
      <c r="M239" s="78">
        <v>2.2800000000000001E-2</v>
      </c>
      <c r="N239" s="77">
        <v>20105.62</v>
      </c>
      <c r="O239" s="77">
        <v>103.8</v>
      </c>
      <c r="P239" s="77">
        <v>20.86963356</v>
      </c>
      <c r="Q239" s="78">
        <v>2.0000000000000001E-4</v>
      </c>
      <c r="R239" s="78">
        <v>0</v>
      </c>
    </row>
    <row r="240" spans="2:18">
      <c r="B240" t="s">
        <v>3094</v>
      </c>
      <c r="C240" t="s">
        <v>3016</v>
      </c>
      <c r="D240" t="s">
        <v>3334</v>
      </c>
      <c r="E240"/>
      <c r="F240" t="s">
        <v>215</v>
      </c>
      <c r="G240" t="s">
        <v>246</v>
      </c>
      <c r="H240" t="s">
        <v>216</v>
      </c>
      <c r="I240" s="77">
        <v>7.8</v>
      </c>
      <c r="J240" t="s">
        <v>672</v>
      </c>
      <c r="K240" t="s">
        <v>102</v>
      </c>
      <c r="L240" s="78">
        <v>2.7E-2</v>
      </c>
      <c r="M240" s="78">
        <v>2.5600000000000001E-2</v>
      </c>
      <c r="N240" s="77">
        <v>36712.82</v>
      </c>
      <c r="O240" s="77">
        <v>101.6</v>
      </c>
      <c r="P240" s="77">
        <v>37.30022512</v>
      </c>
      <c r="Q240" s="78">
        <v>2.9999999999999997E-4</v>
      </c>
      <c r="R240" s="78">
        <v>0</v>
      </c>
    </row>
    <row r="241" spans="2:18">
      <c r="B241" t="s">
        <v>3281</v>
      </c>
      <c r="C241" t="s">
        <v>3016</v>
      </c>
      <c r="D241" t="s">
        <v>3335</v>
      </c>
      <c r="E241"/>
      <c r="F241" t="s">
        <v>215</v>
      </c>
      <c r="G241" t="s">
        <v>3336</v>
      </c>
      <c r="H241" t="s">
        <v>216</v>
      </c>
      <c r="I241" s="77">
        <v>5.64</v>
      </c>
      <c r="J241" t="s">
        <v>123</v>
      </c>
      <c r="K241" t="s">
        <v>102</v>
      </c>
      <c r="L241" s="78">
        <v>4.5100000000000001E-2</v>
      </c>
      <c r="M241" s="78">
        <v>4.6600000000000003E-2</v>
      </c>
      <c r="N241" s="77">
        <v>256249.05</v>
      </c>
      <c r="O241" s="77">
        <v>99.83</v>
      </c>
      <c r="P241" s="77">
        <v>255.813426615</v>
      </c>
      <c r="Q241" s="78">
        <v>1.9E-3</v>
      </c>
      <c r="R241" s="78">
        <v>2.9999999999999997E-4</v>
      </c>
    </row>
    <row r="242" spans="2:18">
      <c r="B242" t="s">
        <v>3337</v>
      </c>
      <c r="C242" t="s">
        <v>3016</v>
      </c>
      <c r="D242" t="s">
        <v>3338</v>
      </c>
      <c r="E242"/>
      <c r="F242" t="s">
        <v>215</v>
      </c>
      <c r="G242" t="s">
        <v>2428</v>
      </c>
      <c r="H242" t="s">
        <v>216</v>
      </c>
      <c r="I242" s="77">
        <v>5.78</v>
      </c>
      <c r="J242" t="s">
        <v>123</v>
      </c>
      <c r="K242" t="s">
        <v>106</v>
      </c>
      <c r="L242" s="78">
        <v>3.2199999999999999E-2</v>
      </c>
      <c r="M242" s="78">
        <v>2.9700000000000001E-2</v>
      </c>
      <c r="N242" s="77">
        <v>18616.669999999998</v>
      </c>
      <c r="O242" s="77">
        <v>103.69</v>
      </c>
      <c r="P242" s="77">
        <v>66.423774048243004</v>
      </c>
      <c r="Q242" s="78">
        <v>5.0000000000000001E-4</v>
      </c>
      <c r="R242" s="78">
        <v>1E-4</v>
      </c>
    </row>
    <row r="243" spans="2:18">
      <c r="B243" t="s">
        <v>3337</v>
      </c>
      <c r="C243" t="s">
        <v>3016</v>
      </c>
      <c r="D243" t="s">
        <v>3339</v>
      </c>
      <c r="E243"/>
      <c r="F243" t="s">
        <v>215</v>
      </c>
      <c r="G243" t="s">
        <v>2818</v>
      </c>
      <c r="H243" t="s">
        <v>216</v>
      </c>
      <c r="I243" s="77">
        <v>4.5599999999999996</v>
      </c>
      <c r="J243" t="s">
        <v>123</v>
      </c>
      <c r="K243" t="s">
        <v>113</v>
      </c>
      <c r="L243" s="78">
        <v>3.2199999999999999E-2</v>
      </c>
      <c r="M243" s="78">
        <v>3.1800000000000002E-2</v>
      </c>
      <c r="N243" s="77">
        <v>78997.929999999993</v>
      </c>
      <c r="O243" s="77">
        <v>100.15999999999988</v>
      </c>
      <c r="P243" s="77">
        <v>349.00158015543002</v>
      </c>
      <c r="Q243" s="78">
        <v>2.5999999999999999E-3</v>
      </c>
      <c r="R243" s="78">
        <v>4.0000000000000002E-4</v>
      </c>
    </row>
    <row r="244" spans="2:18">
      <c r="B244" t="s">
        <v>3337</v>
      </c>
      <c r="C244" t="s">
        <v>3016</v>
      </c>
      <c r="D244" t="s">
        <v>3340</v>
      </c>
      <c r="E244"/>
      <c r="F244" t="s">
        <v>215</v>
      </c>
      <c r="G244" t="s">
        <v>2818</v>
      </c>
      <c r="H244" t="s">
        <v>216</v>
      </c>
      <c r="I244" s="77">
        <v>4.5599999999999996</v>
      </c>
      <c r="J244" t="s">
        <v>123</v>
      </c>
      <c r="K244" t="s">
        <v>113</v>
      </c>
      <c r="L244" s="78">
        <v>3.2199999999999999E-2</v>
      </c>
      <c r="M244" s="78">
        <v>3.2000000000000001E-2</v>
      </c>
      <c r="N244" s="77">
        <v>48662.720000000001</v>
      </c>
      <c r="O244" s="77">
        <v>100.08999999999982</v>
      </c>
      <c r="P244" s="77">
        <v>214.834702748838</v>
      </c>
      <c r="Q244" s="78">
        <v>1.6000000000000001E-3</v>
      </c>
      <c r="R244" s="78">
        <v>2.0000000000000001E-4</v>
      </c>
    </row>
    <row r="245" spans="2:18">
      <c r="B245" t="s">
        <v>3337</v>
      </c>
      <c r="C245" t="s">
        <v>3016</v>
      </c>
      <c r="D245" t="s">
        <v>3341</v>
      </c>
      <c r="E245"/>
      <c r="F245" t="s">
        <v>215</v>
      </c>
      <c r="G245" t="s">
        <v>2818</v>
      </c>
      <c r="H245" t="s">
        <v>216</v>
      </c>
      <c r="I245" s="77">
        <v>5.78</v>
      </c>
      <c r="J245" t="s">
        <v>123</v>
      </c>
      <c r="K245" t="s">
        <v>106</v>
      </c>
      <c r="L245" s="78">
        <v>3.2199999999999999E-2</v>
      </c>
      <c r="M245" s="78">
        <v>2.9700000000000001E-2</v>
      </c>
      <c r="N245" s="77">
        <v>21279.59</v>
      </c>
      <c r="O245" s="77">
        <v>103.7</v>
      </c>
      <c r="P245" s="77">
        <v>75.932322750029996</v>
      </c>
      <c r="Q245" s="78">
        <v>5.9999999999999995E-4</v>
      </c>
      <c r="R245" s="78">
        <v>1E-4</v>
      </c>
    </row>
    <row r="246" spans="2:18">
      <c r="B246" t="s">
        <v>3337</v>
      </c>
      <c r="C246" t="s">
        <v>3016</v>
      </c>
      <c r="D246" t="s">
        <v>3342</v>
      </c>
      <c r="E246"/>
      <c r="F246" t="s">
        <v>215</v>
      </c>
      <c r="G246" t="s">
        <v>2342</v>
      </c>
      <c r="H246" t="s">
        <v>216</v>
      </c>
      <c r="I246" s="77">
        <v>4.5599999999999996</v>
      </c>
      <c r="J246" t="s">
        <v>123</v>
      </c>
      <c r="K246" t="s">
        <v>113</v>
      </c>
      <c r="L246" s="78">
        <v>3.2199999999999999E-2</v>
      </c>
      <c r="M246" s="78">
        <v>3.2000000000000001E-2</v>
      </c>
      <c r="N246" s="77">
        <v>12513.27</v>
      </c>
      <c r="O246" s="77">
        <v>100.09</v>
      </c>
      <c r="P246" s="77">
        <v>55.243205494184402</v>
      </c>
      <c r="Q246" s="78">
        <v>4.0000000000000002E-4</v>
      </c>
      <c r="R246" s="78">
        <v>1E-4</v>
      </c>
    </row>
    <row r="247" spans="2:18">
      <c r="B247" t="s">
        <v>3337</v>
      </c>
      <c r="C247" t="s">
        <v>3016</v>
      </c>
      <c r="D247" t="s">
        <v>3343</v>
      </c>
      <c r="E247"/>
      <c r="F247" t="s">
        <v>215</v>
      </c>
      <c r="G247" t="s">
        <v>246</v>
      </c>
      <c r="H247" t="s">
        <v>216</v>
      </c>
      <c r="I247" s="77">
        <v>5.79</v>
      </c>
      <c r="J247" t="s">
        <v>123</v>
      </c>
      <c r="K247" t="s">
        <v>106</v>
      </c>
      <c r="L247" s="78">
        <v>3.2199999999999999E-2</v>
      </c>
      <c r="M247" s="78">
        <v>0</v>
      </c>
      <c r="N247" s="77">
        <v>17476.54</v>
      </c>
      <c r="O247" s="77">
        <v>103.29</v>
      </c>
      <c r="P247" s="77">
        <v>62.115274009205997</v>
      </c>
      <c r="Q247" s="78">
        <v>5.0000000000000001E-4</v>
      </c>
      <c r="R247" s="78">
        <v>1E-4</v>
      </c>
    </row>
    <row r="248" spans="2:18">
      <c r="B248" t="s">
        <v>3272</v>
      </c>
      <c r="C248" t="s">
        <v>3016</v>
      </c>
      <c r="D248" t="s">
        <v>3344</v>
      </c>
      <c r="E248"/>
      <c r="F248" t="s">
        <v>215</v>
      </c>
      <c r="G248" t="s">
        <v>2428</v>
      </c>
      <c r="H248" t="s">
        <v>216</v>
      </c>
      <c r="I248" s="77">
        <v>10.9</v>
      </c>
      <c r="J248" t="s">
        <v>123</v>
      </c>
      <c r="K248" t="s">
        <v>113</v>
      </c>
      <c r="L248" s="78">
        <v>6.3200000000000006E-2</v>
      </c>
      <c r="M248" s="78">
        <v>3.2099999999999997E-2</v>
      </c>
      <c r="N248" s="77">
        <v>2265.5</v>
      </c>
      <c r="O248" s="77">
        <v>101.43</v>
      </c>
      <c r="P248" s="77">
        <v>10.135562543820001</v>
      </c>
      <c r="Q248" s="78">
        <v>1E-4</v>
      </c>
      <c r="R248" s="78">
        <v>0</v>
      </c>
    </row>
    <row r="249" spans="2:18">
      <c r="B249" t="s">
        <v>3272</v>
      </c>
      <c r="C249" t="s">
        <v>3016</v>
      </c>
      <c r="D249" t="s">
        <v>3345</v>
      </c>
      <c r="E249"/>
      <c r="F249" t="s">
        <v>215</v>
      </c>
      <c r="G249" t="s">
        <v>3346</v>
      </c>
      <c r="H249" t="s">
        <v>216</v>
      </c>
      <c r="I249" s="77">
        <v>10.9</v>
      </c>
      <c r="J249" t="s">
        <v>123</v>
      </c>
      <c r="K249" t="s">
        <v>113</v>
      </c>
      <c r="L249" s="78">
        <v>6.3200000000000006E-2</v>
      </c>
      <c r="M249" s="78">
        <v>3.2099999999999997E-2</v>
      </c>
      <c r="N249" s="77">
        <v>2731.59</v>
      </c>
      <c r="O249" s="77">
        <v>101.43</v>
      </c>
      <c r="P249" s="77">
        <v>12.220790681559601</v>
      </c>
      <c r="Q249" s="78">
        <v>1E-4</v>
      </c>
      <c r="R249" s="78">
        <v>0</v>
      </c>
    </row>
    <row r="250" spans="2:18">
      <c r="B250" t="s">
        <v>3272</v>
      </c>
      <c r="C250" t="s">
        <v>3016</v>
      </c>
      <c r="D250" t="s">
        <v>3347</v>
      </c>
      <c r="E250"/>
      <c r="F250" t="s">
        <v>215</v>
      </c>
      <c r="G250" t="s">
        <v>246</v>
      </c>
      <c r="H250" t="s">
        <v>216</v>
      </c>
      <c r="I250" s="77">
        <v>10.98</v>
      </c>
      <c r="J250" t="s">
        <v>123</v>
      </c>
      <c r="K250" t="s">
        <v>113</v>
      </c>
      <c r="L250" s="78">
        <v>6.3200000000000006E-2</v>
      </c>
      <c r="M250" s="78">
        <v>0</v>
      </c>
      <c r="N250" s="77">
        <v>3044.51</v>
      </c>
      <c r="O250" s="77">
        <v>100</v>
      </c>
      <c r="P250" s="77">
        <v>13.428724708000001</v>
      </c>
      <c r="Q250" s="78">
        <v>1E-4</v>
      </c>
      <c r="R250" s="78">
        <v>0</v>
      </c>
    </row>
    <row r="251" spans="2:18">
      <c r="B251" t="s">
        <v>3074</v>
      </c>
      <c r="C251" t="s">
        <v>3016</v>
      </c>
      <c r="D251" t="s">
        <v>3348</v>
      </c>
      <c r="E251"/>
      <c r="F251" t="s">
        <v>215</v>
      </c>
      <c r="G251" t="s">
        <v>246</v>
      </c>
      <c r="H251" t="s">
        <v>216</v>
      </c>
      <c r="I251" s="77">
        <v>9.74</v>
      </c>
      <c r="J251" t="s">
        <v>383</v>
      </c>
      <c r="K251" t="s">
        <v>102</v>
      </c>
      <c r="L251" s="78">
        <v>2.35E-2</v>
      </c>
      <c r="M251" s="78">
        <v>1.9400000000000001E-2</v>
      </c>
      <c r="N251" s="77">
        <v>181260.28</v>
      </c>
      <c r="O251" s="77">
        <v>100.53</v>
      </c>
      <c r="P251" s="77">
        <v>182.22095948399999</v>
      </c>
      <c r="Q251" s="78">
        <v>1.4E-3</v>
      </c>
      <c r="R251" s="78">
        <v>2.0000000000000001E-4</v>
      </c>
    </row>
    <row r="252" spans="2:18">
      <c r="B252" t="s">
        <v>3074</v>
      </c>
      <c r="C252" t="s">
        <v>3016</v>
      </c>
      <c r="D252" t="s">
        <v>3349</v>
      </c>
      <c r="E252"/>
      <c r="F252" t="s">
        <v>215</v>
      </c>
      <c r="G252" t="s">
        <v>246</v>
      </c>
      <c r="H252" t="s">
        <v>216</v>
      </c>
      <c r="I252" s="77">
        <v>10.14</v>
      </c>
      <c r="J252" t="s">
        <v>383</v>
      </c>
      <c r="K252" t="s">
        <v>102</v>
      </c>
      <c r="L252" s="78">
        <v>2.35E-2</v>
      </c>
      <c r="M252" s="78">
        <v>1.9E-2</v>
      </c>
      <c r="N252" s="77">
        <v>318768.08</v>
      </c>
      <c r="O252" s="77">
        <v>100.54</v>
      </c>
      <c r="P252" s="77">
        <v>320.489427632</v>
      </c>
      <c r="Q252" s="78">
        <v>2.3999999999999998E-3</v>
      </c>
      <c r="R252" s="78">
        <v>2.9999999999999997E-4</v>
      </c>
    </row>
    <row r="253" spans="2:18">
      <c r="B253" t="s">
        <v>3350</v>
      </c>
      <c r="C253" t="s">
        <v>3016</v>
      </c>
      <c r="D253" t="s">
        <v>3351</v>
      </c>
      <c r="E253"/>
      <c r="F253" t="s">
        <v>215</v>
      </c>
      <c r="G253" t="s">
        <v>246</v>
      </c>
      <c r="H253" t="s">
        <v>216</v>
      </c>
      <c r="I253" s="77">
        <v>9.59</v>
      </c>
      <c r="J253" t="s">
        <v>123</v>
      </c>
      <c r="K253" t="s">
        <v>102</v>
      </c>
      <c r="L253" s="78">
        <v>3.1E-2</v>
      </c>
      <c r="M253" s="78">
        <v>0</v>
      </c>
      <c r="N253" s="77">
        <v>72183.48</v>
      </c>
      <c r="O253" s="77">
        <v>103.5</v>
      </c>
      <c r="P253" s="77">
        <v>74.709901799999997</v>
      </c>
      <c r="Q253" s="78">
        <v>5.9999999999999995E-4</v>
      </c>
      <c r="R253" s="78">
        <v>1E-4</v>
      </c>
    </row>
    <row r="254" spans="2:18">
      <c r="B254" s="79" t="s">
        <v>3352</v>
      </c>
      <c r="I254" s="81">
        <v>0</v>
      </c>
      <c r="M254" s="80">
        <v>0</v>
      </c>
      <c r="N254" s="81">
        <v>0</v>
      </c>
      <c r="P254" s="81">
        <v>0</v>
      </c>
      <c r="Q254" s="80">
        <v>0</v>
      </c>
      <c r="R254" s="80">
        <v>0</v>
      </c>
    </row>
    <row r="255" spans="2:18">
      <c r="B255" t="s">
        <v>215</v>
      </c>
      <c r="D255" t="s">
        <v>215</v>
      </c>
      <c r="F255" t="s">
        <v>215</v>
      </c>
      <c r="I255" s="77">
        <v>0</v>
      </c>
      <c r="J255" t="s">
        <v>215</v>
      </c>
      <c r="K255" t="s">
        <v>215</v>
      </c>
      <c r="L255" s="78">
        <v>0</v>
      </c>
      <c r="M255" s="78">
        <v>0</v>
      </c>
      <c r="N255" s="77">
        <v>0</v>
      </c>
      <c r="O255" s="77">
        <v>0</v>
      </c>
      <c r="P255" s="77">
        <v>0</v>
      </c>
      <c r="Q255" s="78">
        <v>0</v>
      </c>
      <c r="R255" s="78">
        <v>0</v>
      </c>
    </row>
    <row r="256" spans="2:18">
      <c r="B256" s="79" t="s">
        <v>3353</v>
      </c>
      <c r="I256" s="81">
        <v>0</v>
      </c>
      <c r="M256" s="80">
        <v>0</v>
      </c>
      <c r="N256" s="81">
        <v>0</v>
      </c>
      <c r="P256" s="81">
        <v>0</v>
      </c>
      <c r="Q256" s="80">
        <v>0</v>
      </c>
      <c r="R256" s="80">
        <v>0</v>
      </c>
    </row>
    <row r="257" spans="2:18">
      <c r="B257" s="79" t="s">
        <v>3354</v>
      </c>
      <c r="I257" s="81">
        <v>0</v>
      </c>
      <c r="M257" s="80">
        <v>0</v>
      </c>
      <c r="N257" s="81">
        <v>0</v>
      </c>
      <c r="P257" s="81">
        <v>0</v>
      </c>
      <c r="Q257" s="80">
        <v>0</v>
      </c>
      <c r="R257" s="80">
        <v>0</v>
      </c>
    </row>
    <row r="258" spans="2:18">
      <c r="B258" t="s">
        <v>215</v>
      </c>
      <c r="D258" t="s">
        <v>215</v>
      </c>
      <c r="F258" t="s">
        <v>215</v>
      </c>
      <c r="I258" s="77">
        <v>0</v>
      </c>
      <c r="J258" t="s">
        <v>215</v>
      </c>
      <c r="K258" t="s">
        <v>215</v>
      </c>
      <c r="L258" s="78">
        <v>0</v>
      </c>
      <c r="M258" s="78">
        <v>0</v>
      </c>
      <c r="N258" s="77">
        <v>0</v>
      </c>
      <c r="O258" s="77">
        <v>0</v>
      </c>
      <c r="P258" s="77">
        <v>0</v>
      </c>
      <c r="Q258" s="78">
        <v>0</v>
      </c>
      <c r="R258" s="78">
        <v>0</v>
      </c>
    </row>
    <row r="259" spans="2:18">
      <c r="B259" s="79" t="s">
        <v>3355</v>
      </c>
      <c r="I259" s="81">
        <v>0</v>
      </c>
      <c r="M259" s="80">
        <v>0</v>
      </c>
      <c r="N259" s="81">
        <v>0</v>
      </c>
      <c r="P259" s="81">
        <v>0</v>
      </c>
      <c r="Q259" s="80">
        <v>0</v>
      </c>
      <c r="R259" s="80">
        <v>0</v>
      </c>
    </row>
    <row r="260" spans="2:18">
      <c r="B260" t="s">
        <v>215</v>
      </c>
      <c r="D260" t="s">
        <v>215</v>
      </c>
      <c r="F260" t="s">
        <v>215</v>
      </c>
      <c r="I260" s="77">
        <v>0</v>
      </c>
      <c r="J260" t="s">
        <v>215</v>
      </c>
      <c r="K260" t="s">
        <v>215</v>
      </c>
      <c r="L260" s="78">
        <v>0</v>
      </c>
      <c r="M260" s="78">
        <v>0</v>
      </c>
      <c r="N260" s="77">
        <v>0</v>
      </c>
      <c r="O260" s="77">
        <v>0</v>
      </c>
      <c r="P260" s="77">
        <v>0</v>
      </c>
      <c r="Q260" s="78">
        <v>0</v>
      </c>
      <c r="R260" s="78">
        <v>0</v>
      </c>
    </row>
    <row r="261" spans="2:18">
      <c r="B261" s="79" t="s">
        <v>3356</v>
      </c>
      <c r="I261" s="81">
        <v>0</v>
      </c>
      <c r="M261" s="80">
        <v>0</v>
      </c>
      <c r="N261" s="81">
        <v>0</v>
      </c>
      <c r="P261" s="81">
        <v>0</v>
      </c>
      <c r="Q261" s="80">
        <v>0</v>
      </c>
      <c r="R261" s="80">
        <v>0</v>
      </c>
    </row>
    <row r="262" spans="2:18">
      <c r="B262" t="s">
        <v>215</v>
      </c>
      <c r="D262" t="s">
        <v>215</v>
      </c>
      <c r="F262" t="s">
        <v>215</v>
      </c>
      <c r="I262" s="77">
        <v>0</v>
      </c>
      <c r="J262" t="s">
        <v>215</v>
      </c>
      <c r="K262" t="s">
        <v>215</v>
      </c>
      <c r="L262" s="78">
        <v>0</v>
      </c>
      <c r="M262" s="78">
        <v>0</v>
      </c>
      <c r="N262" s="77">
        <v>0</v>
      </c>
      <c r="O262" s="77">
        <v>0</v>
      </c>
      <c r="P262" s="77">
        <v>0</v>
      </c>
      <c r="Q262" s="78">
        <v>0</v>
      </c>
      <c r="R262" s="78">
        <v>0</v>
      </c>
    </row>
    <row r="263" spans="2:18">
      <c r="B263" s="79" t="s">
        <v>3357</v>
      </c>
      <c r="I263" s="81">
        <v>0</v>
      </c>
      <c r="M263" s="80">
        <v>0</v>
      </c>
      <c r="N263" s="81">
        <v>0</v>
      </c>
      <c r="P263" s="81">
        <v>0</v>
      </c>
      <c r="Q263" s="80">
        <v>0</v>
      </c>
      <c r="R263" s="80">
        <v>0</v>
      </c>
    </row>
    <row r="264" spans="2:18">
      <c r="B264" t="s">
        <v>215</v>
      </c>
      <c r="D264" t="s">
        <v>215</v>
      </c>
      <c r="F264" t="s">
        <v>215</v>
      </c>
      <c r="I264" s="77">
        <v>0</v>
      </c>
      <c r="J264" t="s">
        <v>215</v>
      </c>
      <c r="K264" t="s">
        <v>215</v>
      </c>
      <c r="L264" s="78">
        <v>0</v>
      </c>
      <c r="M264" s="78">
        <v>0</v>
      </c>
      <c r="N264" s="77">
        <v>0</v>
      </c>
      <c r="O264" s="77">
        <v>0</v>
      </c>
      <c r="P264" s="77">
        <v>0</v>
      </c>
      <c r="Q264" s="78">
        <v>0</v>
      </c>
      <c r="R264" s="78">
        <v>0</v>
      </c>
    </row>
    <row r="265" spans="2:18">
      <c r="B265" s="79" t="s">
        <v>238</v>
      </c>
      <c r="I265" s="81">
        <v>3.79</v>
      </c>
      <c r="M265" s="80">
        <v>3.1899999999999998E-2</v>
      </c>
      <c r="N265" s="81">
        <v>6052828.1799999997</v>
      </c>
      <c r="P265" s="81">
        <v>21335.810609194537</v>
      </c>
      <c r="Q265" s="80">
        <v>0.16109999999999999</v>
      </c>
      <c r="R265" s="80">
        <v>2.1700000000000001E-2</v>
      </c>
    </row>
    <row r="266" spans="2:18">
      <c r="B266" s="79" t="s">
        <v>3358</v>
      </c>
      <c r="I266" s="81">
        <v>0</v>
      </c>
      <c r="M266" s="80">
        <v>0</v>
      </c>
      <c r="N266" s="81">
        <v>0</v>
      </c>
      <c r="P266" s="81">
        <v>0</v>
      </c>
      <c r="Q266" s="80">
        <v>0</v>
      </c>
      <c r="R266" s="80">
        <v>0</v>
      </c>
    </row>
    <row r="267" spans="2:18">
      <c r="B267" t="s">
        <v>215</v>
      </c>
      <c r="D267" t="s">
        <v>215</v>
      </c>
      <c r="F267" t="s">
        <v>215</v>
      </c>
      <c r="I267" s="77">
        <v>0</v>
      </c>
      <c r="J267" t="s">
        <v>215</v>
      </c>
      <c r="K267" t="s">
        <v>215</v>
      </c>
      <c r="L267" s="78">
        <v>0</v>
      </c>
      <c r="M267" s="78">
        <v>0</v>
      </c>
      <c r="N267" s="77">
        <v>0</v>
      </c>
      <c r="O267" s="77">
        <v>0</v>
      </c>
      <c r="P267" s="77">
        <v>0</v>
      </c>
      <c r="Q267" s="78">
        <v>0</v>
      </c>
      <c r="R267" s="78">
        <v>0</v>
      </c>
    </row>
    <row r="268" spans="2:18">
      <c r="B268" s="79" t="s">
        <v>3057</v>
      </c>
      <c r="I268" s="81">
        <v>0</v>
      </c>
      <c r="M268" s="80">
        <v>0</v>
      </c>
      <c r="N268" s="81">
        <v>0</v>
      </c>
      <c r="P268" s="81">
        <v>0</v>
      </c>
      <c r="Q268" s="80">
        <v>0</v>
      </c>
      <c r="R268" s="80">
        <v>0</v>
      </c>
    </row>
    <row r="269" spans="2:18">
      <c r="B269" t="s">
        <v>215</v>
      </c>
      <c r="D269" t="s">
        <v>215</v>
      </c>
      <c r="F269" t="s">
        <v>215</v>
      </c>
      <c r="I269" s="77">
        <v>0</v>
      </c>
      <c r="J269" t="s">
        <v>215</v>
      </c>
      <c r="K269" t="s">
        <v>215</v>
      </c>
      <c r="L269" s="78">
        <v>0</v>
      </c>
      <c r="M269" s="78">
        <v>0</v>
      </c>
      <c r="N269" s="77">
        <v>0</v>
      </c>
      <c r="O269" s="77">
        <v>0</v>
      </c>
      <c r="P269" s="77">
        <v>0</v>
      </c>
      <c r="Q269" s="78">
        <v>0</v>
      </c>
      <c r="R269" s="78">
        <v>0</v>
      </c>
    </row>
    <row r="270" spans="2:18">
      <c r="B270" s="79" t="s">
        <v>3058</v>
      </c>
      <c r="I270" s="81">
        <v>3.79</v>
      </c>
      <c r="M270" s="80">
        <v>3.1899999999999998E-2</v>
      </c>
      <c r="N270" s="81">
        <v>6052828.1799999997</v>
      </c>
      <c r="P270" s="81">
        <v>21335.810609194537</v>
      </c>
      <c r="Q270" s="80">
        <v>0.16109999999999999</v>
      </c>
      <c r="R270" s="80">
        <v>2.1700000000000001E-2</v>
      </c>
    </row>
    <row r="271" spans="2:18">
      <c r="B271" s="82" t="s">
        <v>3693</v>
      </c>
      <c r="C271" t="s">
        <v>3016</v>
      </c>
      <c r="D271" t="s">
        <v>3359</v>
      </c>
      <c r="E271"/>
      <c r="F271" t="s">
        <v>502</v>
      </c>
      <c r="G271" t="s">
        <v>3360</v>
      </c>
      <c r="H271" t="s">
        <v>209</v>
      </c>
      <c r="I271" s="77">
        <v>5.3</v>
      </c>
      <c r="J271" t="s">
        <v>125</v>
      </c>
      <c r="K271" t="s">
        <v>106</v>
      </c>
      <c r="L271" s="78">
        <v>4.8000000000000001E-2</v>
      </c>
      <c r="M271" s="78">
        <v>2.1499999999999998E-2</v>
      </c>
      <c r="N271" s="77">
        <v>432077</v>
      </c>
      <c r="O271" s="77">
        <v>115.06</v>
      </c>
      <c r="P271" s="77">
        <v>1710.6855667242</v>
      </c>
      <c r="Q271" s="78">
        <v>1.29E-2</v>
      </c>
      <c r="R271" s="78">
        <v>1.6999999999999999E-3</v>
      </c>
    </row>
    <row r="272" spans="2:18">
      <c r="B272" s="82" t="s">
        <v>3693</v>
      </c>
      <c r="C272" t="s">
        <v>3016</v>
      </c>
      <c r="D272" t="s">
        <v>3361</v>
      </c>
      <c r="E272"/>
      <c r="F272" t="s">
        <v>502</v>
      </c>
      <c r="G272" t="s">
        <v>3362</v>
      </c>
      <c r="H272" t="s">
        <v>209</v>
      </c>
      <c r="I272" s="77">
        <v>4.07</v>
      </c>
      <c r="J272" t="s">
        <v>125</v>
      </c>
      <c r="K272" t="s">
        <v>106</v>
      </c>
      <c r="L272" s="78">
        <v>4.8000000000000001E-2</v>
      </c>
      <c r="M272" s="78">
        <v>4.2099999999999999E-2</v>
      </c>
      <c r="N272" s="77">
        <v>201802.53</v>
      </c>
      <c r="O272" s="77">
        <v>110.19</v>
      </c>
      <c r="P272" s="77">
        <v>765.16212106388696</v>
      </c>
      <c r="Q272" s="78">
        <v>5.7999999999999996E-3</v>
      </c>
      <c r="R272" s="78">
        <v>8.0000000000000004E-4</v>
      </c>
    </row>
    <row r="273" spans="2:18">
      <c r="B273" s="82" t="s">
        <v>3693</v>
      </c>
      <c r="C273" t="s">
        <v>3016</v>
      </c>
      <c r="D273" t="s">
        <v>3363</v>
      </c>
      <c r="E273"/>
      <c r="F273" t="s">
        <v>502</v>
      </c>
      <c r="G273" t="s">
        <v>3364</v>
      </c>
      <c r="H273" t="s">
        <v>209</v>
      </c>
      <c r="I273" s="77">
        <v>4.32</v>
      </c>
      <c r="J273" t="s">
        <v>976</v>
      </c>
      <c r="K273" t="s">
        <v>106</v>
      </c>
      <c r="L273" s="78">
        <v>5.9900000000000002E-2</v>
      </c>
      <c r="M273" s="78">
        <v>4.2900000000000001E-2</v>
      </c>
      <c r="N273" s="77">
        <v>168904.36</v>
      </c>
      <c r="O273" s="77">
        <v>109.76</v>
      </c>
      <c r="P273" s="77">
        <v>637.925013269376</v>
      </c>
      <c r="Q273" s="78">
        <v>4.7999999999999996E-3</v>
      </c>
      <c r="R273" s="78">
        <v>6.9999999999999999E-4</v>
      </c>
    </row>
    <row r="274" spans="2:18">
      <c r="B274" t="s">
        <v>3365</v>
      </c>
      <c r="C274" t="s">
        <v>3207</v>
      </c>
      <c r="D274" t="s">
        <v>3366</v>
      </c>
      <c r="E274"/>
      <c r="F274" t="s">
        <v>502</v>
      </c>
      <c r="G274" t="s">
        <v>2631</v>
      </c>
      <c r="H274" t="s">
        <v>209</v>
      </c>
      <c r="I274" s="77">
        <v>2.57</v>
      </c>
      <c r="J274" t="s">
        <v>972</v>
      </c>
      <c r="K274" t="s">
        <v>106</v>
      </c>
      <c r="L274" s="78">
        <v>2.92E-2</v>
      </c>
      <c r="M274" s="78">
        <v>3.0499999999999999E-2</v>
      </c>
      <c r="N274" s="77">
        <v>26836.41</v>
      </c>
      <c r="O274" s="77">
        <v>100.25</v>
      </c>
      <c r="P274" s="77">
        <v>92.574947027025004</v>
      </c>
      <c r="Q274" s="78">
        <v>6.9999999999999999E-4</v>
      </c>
      <c r="R274" s="78">
        <v>1E-4</v>
      </c>
    </row>
    <row r="275" spans="2:18">
      <c r="B275" t="s">
        <v>3365</v>
      </c>
      <c r="C275" t="s">
        <v>3207</v>
      </c>
      <c r="D275" t="s">
        <v>3367</v>
      </c>
      <c r="E275"/>
      <c r="F275" t="s">
        <v>502</v>
      </c>
      <c r="G275" t="s">
        <v>3368</v>
      </c>
      <c r="H275" t="s">
        <v>209</v>
      </c>
      <c r="I275" s="77">
        <v>2.57</v>
      </c>
      <c r="J275" t="s">
        <v>972</v>
      </c>
      <c r="K275" t="s">
        <v>106</v>
      </c>
      <c r="L275" s="78">
        <v>3.3399999999999999E-2</v>
      </c>
      <c r="M275" s="78">
        <v>3.0499999999999999E-2</v>
      </c>
      <c r="N275" s="77">
        <v>21395.77</v>
      </c>
      <c r="O275" s="77">
        <v>100.22</v>
      </c>
      <c r="P275" s="77">
        <v>73.784814828053996</v>
      </c>
      <c r="Q275" s="78">
        <v>5.9999999999999995E-4</v>
      </c>
      <c r="R275" s="78">
        <v>1E-4</v>
      </c>
    </row>
    <row r="276" spans="2:18">
      <c r="B276" t="s">
        <v>3369</v>
      </c>
      <c r="C276" t="s">
        <v>3016</v>
      </c>
      <c r="D276" t="s">
        <v>3370</v>
      </c>
      <c r="E276"/>
      <c r="F276" t="s">
        <v>891</v>
      </c>
      <c r="G276" t="s">
        <v>3371</v>
      </c>
      <c r="H276" t="s">
        <v>3018</v>
      </c>
      <c r="I276" s="77">
        <v>9.11</v>
      </c>
      <c r="J276" t="s">
        <v>972</v>
      </c>
      <c r="K276" t="s">
        <v>106</v>
      </c>
      <c r="L276" s="78">
        <v>4.36E-2</v>
      </c>
      <c r="M276" s="78">
        <v>2.6100000000000002E-2</v>
      </c>
      <c r="N276" s="77">
        <v>203845.51</v>
      </c>
      <c r="O276" s="77">
        <v>103.86</v>
      </c>
      <c r="P276" s="77">
        <v>728.50769054652596</v>
      </c>
      <c r="Q276" s="78">
        <v>5.4999999999999997E-3</v>
      </c>
      <c r="R276" s="78">
        <v>6.9999999999999999E-4</v>
      </c>
    </row>
    <row r="277" spans="2:18">
      <c r="B277" t="s">
        <v>3372</v>
      </c>
      <c r="C277" t="s">
        <v>3016</v>
      </c>
      <c r="D277" t="s">
        <v>3373</v>
      </c>
      <c r="E277"/>
      <c r="F277" t="s">
        <v>891</v>
      </c>
      <c r="G277" t="s">
        <v>3374</v>
      </c>
      <c r="H277" t="s">
        <v>217</v>
      </c>
      <c r="I277" s="77">
        <v>3.87</v>
      </c>
      <c r="J277" t="s">
        <v>127</v>
      </c>
      <c r="K277" t="s">
        <v>106</v>
      </c>
      <c r="L277" s="78">
        <v>5.0200000000000002E-2</v>
      </c>
      <c r="M277" s="78">
        <v>2.0299999999999999E-2</v>
      </c>
      <c r="N277" s="77">
        <v>246638</v>
      </c>
      <c r="O277" s="77">
        <v>112.38</v>
      </c>
      <c r="P277" s="77">
        <v>953.74811012040004</v>
      </c>
      <c r="Q277" s="78">
        <v>7.1999999999999998E-3</v>
      </c>
      <c r="R277" s="78">
        <v>1E-3</v>
      </c>
    </row>
    <row r="278" spans="2:18">
      <c r="B278" t="s">
        <v>3375</v>
      </c>
      <c r="C278" t="s">
        <v>3016</v>
      </c>
      <c r="D278" t="s">
        <v>3376</v>
      </c>
      <c r="E278"/>
      <c r="F278" t="s">
        <v>3377</v>
      </c>
      <c r="G278" t="s">
        <v>3378</v>
      </c>
      <c r="H278" t="s">
        <v>209</v>
      </c>
      <c r="I278" s="77">
        <v>9.82</v>
      </c>
      <c r="J278" t="s">
        <v>472</v>
      </c>
      <c r="K278" t="s">
        <v>106</v>
      </c>
      <c r="L278" s="78">
        <v>4.9000000000000002E-2</v>
      </c>
      <c r="M278" s="78">
        <v>3.1600000000000003E-2</v>
      </c>
      <c r="N278" s="77">
        <v>63106.16</v>
      </c>
      <c r="O278" s="77">
        <v>113.55</v>
      </c>
      <c r="P278" s="77">
        <v>246.57189074388</v>
      </c>
      <c r="Q278" s="78">
        <v>1.9E-3</v>
      </c>
      <c r="R278" s="78">
        <v>2.9999999999999997E-4</v>
      </c>
    </row>
    <row r="279" spans="2:18">
      <c r="B279" t="s">
        <v>3379</v>
      </c>
      <c r="C279" t="s">
        <v>3016</v>
      </c>
      <c r="D279" t="s">
        <v>3380</v>
      </c>
      <c r="E279"/>
      <c r="F279" t="s">
        <v>3381</v>
      </c>
      <c r="G279" t="s">
        <v>3382</v>
      </c>
      <c r="H279" t="s">
        <v>209</v>
      </c>
      <c r="I279" s="77">
        <v>0.95</v>
      </c>
      <c r="J279" t="s">
        <v>918</v>
      </c>
      <c r="K279" t="s">
        <v>106</v>
      </c>
      <c r="L279" s="78">
        <v>4.1200000000000001E-2</v>
      </c>
      <c r="M279" s="78">
        <v>4.1099999999999998E-2</v>
      </c>
      <c r="N279" s="77">
        <v>262838.87</v>
      </c>
      <c r="O279" s="77">
        <v>99.91</v>
      </c>
      <c r="P279" s="77">
        <v>903.61456597349695</v>
      </c>
      <c r="Q279" s="78">
        <v>6.7999999999999996E-3</v>
      </c>
      <c r="R279" s="78">
        <v>8.9999999999999998E-4</v>
      </c>
    </row>
    <row r="280" spans="2:18">
      <c r="B280" t="s">
        <v>3379</v>
      </c>
      <c r="C280" t="s">
        <v>3016</v>
      </c>
      <c r="D280" t="s">
        <v>3383</v>
      </c>
      <c r="E280"/>
      <c r="F280" t="s">
        <v>3384</v>
      </c>
      <c r="G280" t="s">
        <v>3385</v>
      </c>
      <c r="H280" t="s">
        <v>217</v>
      </c>
      <c r="I280" s="77">
        <v>1.94</v>
      </c>
      <c r="J280" t="s">
        <v>918</v>
      </c>
      <c r="K280" t="s">
        <v>106</v>
      </c>
      <c r="L280" s="78">
        <v>7.0000000000000007E-2</v>
      </c>
      <c r="M280" s="78">
        <v>5.6899999999999999E-2</v>
      </c>
      <c r="N280" s="77">
        <v>97422.87</v>
      </c>
      <c r="O280" s="77">
        <v>101.14</v>
      </c>
      <c r="P280" s="77">
        <v>339.053741560638</v>
      </c>
      <c r="Q280" s="78">
        <v>2.5999999999999999E-3</v>
      </c>
      <c r="R280" s="78">
        <v>2.9999999999999997E-4</v>
      </c>
    </row>
    <row r="281" spans="2:18">
      <c r="B281" t="s">
        <v>3386</v>
      </c>
      <c r="C281" t="s">
        <v>3016</v>
      </c>
      <c r="D281" t="s">
        <v>3387</v>
      </c>
      <c r="E281"/>
      <c r="F281" t="s">
        <v>2255</v>
      </c>
      <c r="G281" t="s">
        <v>2314</v>
      </c>
      <c r="H281" t="s">
        <v>209</v>
      </c>
      <c r="I281" s="77">
        <v>1.92</v>
      </c>
      <c r="J281" t="s">
        <v>1094</v>
      </c>
      <c r="K281" t="s">
        <v>106</v>
      </c>
      <c r="L281" s="78">
        <v>3.49E-2</v>
      </c>
      <c r="M281" s="78">
        <v>2.98E-2</v>
      </c>
      <c r="N281" s="77">
        <v>331051.46999999997</v>
      </c>
      <c r="O281" s="77">
        <v>98.680000000000348</v>
      </c>
      <c r="P281" s="77">
        <v>1124.1113532408399</v>
      </c>
      <c r="Q281" s="78">
        <v>8.5000000000000006E-3</v>
      </c>
      <c r="R281" s="78">
        <v>1.1000000000000001E-3</v>
      </c>
    </row>
    <row r="282" spans="2:18">
      <c r="B282" t="s">
        <v>3386</v>
      </c>
      <c r="C282" t="s">
        <v>3016</v>
      </c>
      <c r="D282" t="s">
        <v>3388</v>
      </c>
      <c r="E282"/>
      <c r="F282" t="s">
        <v>2255</v>
      </c>
      <c r="G282" t="s">
        <v>2314</v>
      </c>
      <c r="H282" t="s">
        <v>209</v>
      </c>
      <c r="I282" s="77">
        <v>1.92</v>
      </c>
      <c r="J282" t="s">
        <v>1094</v>
      </c>
      <c r="K282" t="s">
        <v>106</v>
      </c>
      <c r="L282" s="78">
        <v>3.49E-2</v>
      </c>
      <c r="M282" s="78">
        <v>2.98E-2</v>
      </c>
      <c r="N282" s="77">
        <v>10105.4</v>
      </c>
      <c r="O282" s="77">
        <v>98.68</v>
      </c>
      <c r="P282" s="77">
        <v>34.31368200552</v>
      </c>
      <c r="Q282" s="78">
        <v>2.9999999999999997E-4</v>
      </c>
      <c r="R282" s="78">
        <v>0</v>
      </c>
    </row>
    <row r="283" spans="2:18">
      <c r="B283" t="s">
        <v>3386</v>
      </c>
      <c r="C283" t="s">
        <v>3016</v>
      </c>
      <c r="D283" t="s">
        <v>3389</v>
      </c>
      <c r="E283"/>
      <c r="F283" t="s">
        <v>2255</v>
      </c>
      <c r="G283" t="s">
        <v>3225</v>
      </c>
      <c r="H283" t="s">
        <v>209</v>
      </c>
      <c r="I283" s="77">
        <v>1.92</v>
      </c>
      <c r="J283" t="s">
        <v>1094</v>
      </c>
      <c r="K283" t="s">
        <v>106</v>
      </c>
      <c r="L283" s="78">
        <v>3.49E-2</v>
      </c>
      <c r="M283" s="78">
        <v>2.98E-2</v>
      </c>
      <c r="N283" s="77">
        <v>2815.96</v>
      </c>
      <c r="O283" s="77">
        <v>98.68</v>
      </c>
      <c r="P283" s="77">
        <v>9.5618140776480001</v>
      </c>
      <c r="Q283" s="78">
        <v>1E-4</v>
      </c>
      <c r="R283" s="78">
        <v>0</v>
      </c>
    </row>
    <row r="284" spans="2:18">
      <c r="B284" t="s">
        <v>3386</v>
      </c>
      <c r="C284" t="s">
        <v>3016</v>
      </c>
      <c r="D284" t="s">
        <v>3390</v>
      </c>
      <c r="E284"/>
      <c r="F284" t="s">
        <v>2255</v>
      </c>
      <c r="G284" t="s">
        <v>2582</v>
      </c>
      <c r="H284" t="s">
        <v>209</v>
      </c>
      <c r="I284" s="77">
        <v>0.15</v>
      </c>
      <c r="J284" t="s">
        <v>1094</v>
      </c>
      <c r="K284" t="s">
        <v>106</v>
      </c>
      <c r="L284" s="78">
        <v>3.49E-2</v>
      </c>
      <c r="M284" s="78">
        <v>5.7700000000000001E-2</v>
      </c>
      <c r="N284" s="77">
        <v>929.67</v>
      </c>
      <c r="O284" s="77">
        <v>98.68</v>
      </c>
      <c r="P284" s="77">
        <v>3.1567677429960002</v>
      </c>
      <c r="Q284" s="78">
        <v>0</v>
      </c>
      <c r="R284" s="78">
        <v>0</v>
      </c>
    </row>
    <row r="285" spans="2:18">
      <c r="B285" t="s">
        <v>3386</v>
      </c>
      <c r="C285" t="s">
        <v>3016</v>
      </c>
      <c r="D285" t="s">
        <v>3391</v>
      </c>
      <c r="E285"/>
      <c r="F285" t="s">
        <v>2255</v>
      </c>
      <c r="G285" t="s">
        <v>2308</v>
      </c>
      <c r="H285" t="s">
        <v>209</v>
      </c>
      <c r="I285" s="77">
        <v>1.92</v>
      </c>
      <c r="J285" t="s">
        <v>1094</v>
      </c>
      <c r="K285" t="s">
        <v>106</v>
      </c>
      <c r="L285" s="78">
        <v>3.49E-2</v>
      </c>
      <c r="M285" s="78">
        <v>2.98E-2</v>
      </c>
      <c r="N285" s="77">
        <v>1409.89</v>
      </c>
      <c r="O285" s="77">
        <v>98.68</v>
      </c>
      <c r="P285" s="77">
        <v>4.7873925943320002</v>
      </c>
      <c r="Q285" s="78">
        <v>0</v>
      </c>
      <c r="R285" s="78">
        <v>0</v>
      </c>
    </row>
    <row r="286" spans="2:18">
      <c r="B286" t="s">
        <v>3392</v>
      </c>
      <c r="C286" t="s">
        <v>3207</v>
      </c>
      <c r="D286" t="s">
        <v>3393</v>
      </c>
      <c r="E286"/>
      <c r="F286" t="s">
        <v>2255</v>
      </c>
      <c r="G286" t="s">
        <v>2486</v>
      </c>
      <c r="H286" t="s">
        <v>209</v>
      </c>
      <c r="I286" s="77">
        <v>2.71</v>
      </c>
      <c r="J286" t="s">
        <v>383</v>
      </c>
      <c r="K286" t="s">
        <v>106</v>
      </c>
      <c r="L286" s="78">
        <v>2.92E-2</v>
      </c>
      <c r="M286" s="78">
        <v>3.4700000000000002E-2</v>
      </c>
      <c r="N286" s="77">
        <v>26244.27</v>
      </c>
      <c r="O286" s="77">
        <v>98.22</v>
      </c>
      <c r="P286" s="77">
        <v>88.699076781353995</v>
      </c>
      <c r="Q286" s="78">
        <v>6.9999999999999999E-4</v>
      </c>
      <c r="R286" s="78">
        <v>1E-4</v>
      </c>
    </row>
    <row r="287" spans="2:18">
      <c r="B287" t="s">
        <v>3394</v>
      </c>
      <c r="C287" t="s">
        <v>3016</v>
      </c>
      <c r="D287" t="s">
        <v>3395</v>
      </c>
      <c r="E287"/>
      <c r="F287" t="s">
        <v>2255</v>
      </c>
      <c r="G287" t="s">
        <v>3396</v>
      </c>
      <c r="H287" t="s">
        <v>209</v>
      </c>
      <c r="I287" s="77">
        <v>4.95</v>
      </c>
      <c r="J287" t="s">
        <v>972</v>
      </c>
      <c r="K287" t="s">
        <v>106</v>
      </c>
      <c r="L287" s="78">
        <v>2.47E-2</v>
      </c>
      <c r="M287" s="78">
        <v>2.2499999999999999E-2</v>
      </c>
      <c r="N287" s="77">
        <v>51273.02</v>
      </c>
      <c r="O287" s="77">
        <v>102.5</v>
      </c>
      <c r="P287" s="77">
        <v>180.84122336550001</v>
      </c>
      <c r="Q287" s="78">
        <v>1.4E-3</v>
      </c>
      <c r="R287" s="78">
        <v>2.0000000000000001E-4</v>
      </c>
    </row>
    <row r="288" spans="2:18">
      <c r="B288" t="s">
        <v>3397</v>
      </c>
      <c r="C288" t="s">
        <v>3016</v>
      </c>
      <c r="D288" t="s">
        <v>3398</v>
      </c>
      <c r="E288"/>
      <c r="F288" t="s">
        <v>2255</v>
      </c>
      <c r="G288" t="s">
        <v>2322</v>
      </c>
      <c r="H288" t="s">
        <v>209</v>
      </c>
      <c r="I288" s="77">
        <v>0.62</v>
      </c>
      <c r="J288" t="s">
        <v>383</v>
      </c>
      <c r="K288" t="s">
        <v>106</v>
      </c>
      <c r="L288" s="78">
        <v>3.49E-2</v>
      </c>
      <c r="M288" s="78">
        <v>2.4E-2</v>
      </c>
      <c r="N288" s="77">
        <v>19577.849999999999</v>
      </c>
      <c r="O288" s="77">
        <v>100.12</v>
      </c>
      <c r="P288" s="77">
        <v>67.448222708220001</v>
      </c>
      <c r="Q288" s="78">
        <v>5.0000000000000001E-4</v>
      </c>
      <c r="R288" s="78">
        <v>1E-4</v>
      </c>
    </row>
    <row r="289" spans="2:18">
      <c r="B289" t="s">
        <v>3397</v>
      </c>
      <c r="C289" t="s">
        <v>3016</v>
      </c>
      <c r="D289" t="s">
        <v>3399</v>
      </c>
      <c r="E289"/>
      <c r="F289" t="s">
        <v>2255</v>
      </c>
      <c r="G289" t="s">
        <v>3400</v>
      </c>
      <c r="H289" t="s">
        <v>209</v>
      </c>
      <c r="I289" s="77">
        <v>0.62</v>
      </c>
      <c r="J289" t="s">
        <v>383</v>
      </c>
      <c r="K289" t="s">
        <v>106</v>
      </c>
      <c r="L289" s="78">
        <v>3.49E-2</v>
      </c>
      <c r="M289" s="78">
        <v>2.7199999999999998E-2</v>
      </c>
      <c r="N289" s="77">
        <v>4397.8900000000003</v>
      </c>
      <c r="O289" s="77">
        <v>100.12</v>
      </c>
      <c r="P289" s="77">
        <v>15.151299257388001</v>
      </c>
      <c r="Q289" s="78">
        <v>1E-4</v>
      </c>
      <c r="R289" s="78">
        <v>0</v>
      </c>
    </row>
    <row r="290" spans="2:18">
      <c r="B290" t="s">
        <v>3397</v>
      </c>
      <c r="C290" t="s">
        <v>3016</v>
      </c>
      <c r="D290" t="s">
        <v>3401</v>
      </c>
      <c r="E290"/>
      <c r="F290" t="s">
        <v>2255</v>
      </c>
      <c r="G290" t="s">
        <v>3402</v>
      </c>
      <c r="H290" t="s">
        <v>209</v>
      </c>
      <c r="I290" s="77">
        <v>0.62</v>
      </c>
      <c r="J290" t="s">
        <v>383</v>
      </c>
      <c r="K290" t="s">
        <v>106</v>
      </c>
      <c r="L290" s="78">
        <v>3.49E-2</v>
      </c>
      <c r="M290" s="78">
        <v>2.7199999999999998E-2</v>
      </c>
      <c r="N290" s="77">
        <v>6767.96</v>
      </c>
      <c r="O290" s="77">
        <v>100.12</v>
      </c>
      <c r="P290" s="77">
        <v>23.316496620432002</v>
      </c>
      <c r="Q290" s="78">
        <v>2.0000000000000001E-4</v>
      </c>
      <c r="R290" s="78">
        <v>0</v>
      </c>
    </row>
    <row r="291" spans="2:18">
      <c r="B291" t="s">
        <v>3397</v>
      </c>
      <c r="C291" t="s">
        <v>3016</v>
      </c>
      <c r="D291" t="s">
        <v>3403</v>
      </c>
      <c r="E291"/>
      <c r="F291" t="s">
        <v>2255</v>
      </c>
      <c r="G291" t="s">
        <v>3404</v>
      </c>
      <c r="H291" t="s">
        <v>209</v>
      </c>
      <c r="I291" s="77">
        <v>0.62</v>
      </c>
      <c r="J291" t="s">
        <v>383</v>
      </c>
      <c r="K291" t="s">
        <v>106</v>
      </c>
      <c r="L291" s="78">
        <v>3.49E-2</v>
      </c>
      <c r="M291" s="78">
        <v>2.7199999999999998E-2</v>
      </c>
      <c r="N291" s="77">
        <v>9635.3799999999992</v>
      </c>
      <c r="O291" s="77">
        <v>100.12</v>
      </c>
      <c r="P291" s="77">
        <v>33.195128991095999</v>
      </c>
      <c r="Q291" s="78">
        <v>2.9999999999999997E-4</v>
      </c>
      <c r="R291" s="78">
        <v>0</v>
      </c>
    </row>
    <row r="292" spans="2:18">
      <c r="B292" t="s">
        <v>3397</v>
      </c>
      <c r="C292" t="s">
        <v>3016</v>
      </c>
      <c r="D292" t="s">
        <v>3405</v>
      </c>
      <c r="E292"/>
      <c r="F292" t="s">
        <v>2255</v>
      </c>
      <c r="G292" t="s">
        <v>3406</v>
      </c>
      <c r="H292" t="s">
        <v>209</v>
      </c>
      <c r="I292" s="77">
        <v>0.62</v>
      </c>
      <c r="J292" t="s">
        <v>383</v>
      </c>
      <c r="K292" t="s">
        <v>106</v>
      </c>
      <c r="L292" s="78">
        <v>3.49E-2</v>
      </c>
      <c r="M292" s="78">
        <v>1.41E-2</v>
      </c>
      <c r="N292" s="77">
        <v>12066.46</v>
      </c>
      <c r="O292" s="77">
        <v>100.12</v>
      </c>
      <c r="P292" s="77">
        <v>41.570513686631998</v>
      </c>
      <c r="Q292" s="78">
        <v>2.9999999999999997E-4</v>
      </c>
      <c r="R292" s="78">
        <v>0</v>
      </c>
    </row>
    <row r="293" spans="2:18">
      <c r="B293" t="s">
        <v>3397</v>
      </c>
      <c r="C293" t="s">
        <v>3016</v>
      </c>
      <c r="D293" t="s">
        <v>3407</v>
      </c>
      <c r="E293"/>
      <c r="F293" t="s">
        <v>2255</v>
      </c>
      <c r="G293" t="s">
        <v>3408</v>
      </c>
      <c r="H293" t="s">
        <v>209</v>
      </c>
      <c r="I293" s="77">
        <v>0.62</v>
      </c>
      <c r="J293" t="s">
        <v>383</v>
      </c>
      <c r="K293" t="s">
        <v>106</v>
      </c>
      <c r="L293" s="78">
        <v>3.49E-2</v>
      </c>
      <c r="M293" s="78">
        <v>2.7199999999999998E-2</v>
      </c>
      <c r="N293" s="77">
        <v>16002.2</v>
      </c>
      <c r="O293" s="77">
        <v>100.12</v>
      </c>
      <c r="P293" s="77">
        <v>55.129646484239998</v>
      </c>
      <c r="Q293" s="78">
        <v>4.0000000000000002E-4</v>
      </c>
      <c r="R293" s="78">
        <v>1E-4</v>
      </c>
    </row>
    <row r="294" spans="2:18">
      <c r="B294" t="s">
        <v>3397</v>
      </c>
      <c r="C294" t="s">
        <v>3016</v>
      </c>
      <c r="D294" t="s">
        <v>3409</v>
      </c>
      <c r="E294"/>
      <c r="F294" t="s">
        <v>2255</v>
      </c>
      <c r="G294" t="s">
        <v>2314</v>
      </c>
      <c r="H294" t="s">
        <v>209</v>
      </c>
      <c r="I294" s="77">
        <v>0.62</v>
      </c>
      <c r="J294" t="s">
        <v>383</v>
      </c>
      <c r="K294" t="s">
        <v>106</v>
      </c>
      <c r="L294" s="78">
        <v>3.49E-2</v>
      </c>
      <c r="M294" s="78">
        <v>2.7199999999999998E-2</v>
      </c>
      <c r="N294" s="77">
        <v>15480.62</v>
      </c>
      <c r="O294" s="77">
        <v>100.12</v>
      </c>
      <c r="P294" s="77">
        <v>53.332735996103999</v>
      </c>
      <c r="Q294" s="78">
        <v>4.0000000000000002E-4</v>
      </c>
      <c r="R294" s="78">
        <v>1E-4</v>
      </c>
    </row>
    <row r="295" spans="2:18">
      <c r="B295" t="s">
        <v>3397</v>
      </c>
      <c r="C295" t="s">
        <v>3016</v>
      </c>
      <c r="D295" t="s">
        <v>3410</v>
      </c>
      <c r="E295"/>
      <c r="F295" t="s">
        <v>2255</v>
      </c>
      <c r="G295" t="s">
        <v>3411</v>
      </c>
      <c r="H295" t="s">
        <v>209</v>
      </c>
      <c r="I295" s="77">
        <v>0.62</v>
      </c>
      <c r="J295" t="s">
        <v>383</v>
      </c>
      <c r="K295" t="s">
        <v>106</v>
      </c>
      <c r="L295" s="78">
        <v>3.49E-2</v>
      </c>
      <c r="M295" s="78">
        <v>2.7199999999999998E-2</v>
      </c>
      <c r="N295" s="77">
        <v>13612.49</v>
      </c>
      <c r="O295" s="77">
        <v>100.12</v>
      </c>
      <c r="P295" s="77">
        <v>46.896786783708002</v>
      </c>
      <c r="Q295" s="78">
        <v>4.0000000000000002E-4</v>
      </c>
      <c r="R295" s="78">
        <v>0</v>
      </c>
    </row>
    <row r="296" spans="2:18">
      <c r="B296" t="s">
        <v>3397</v>
      </c>
      <c r="C296" t="s">
        <v>3016</v>
      </c>
      <c r="D296" t="s">
        <v>3412</v>
      </c>
      <c r="E296"/>
      <c r="F296" t="s">
        <v>2255</v>
      </c>
      <c r="G296" t="s">
        <v>3413</v>
      </c>
      <c r="H296" t="s">
        <v>209</v>
      </c>
      <c r="I296" s="77">
        <v>0.62</v>
      </c>
      <c r="J296" t="s">
        <v>383</v>
      </c>
      <c r="K296" t="s">
        <v>106</v>
      </c>
      <c r="L296" s="78">
        <v>3.49E-2</v>
      </c>
      <c r="M296" s="78">
        <v>2.7199999999999998E-2</v>
      </c>
      <c r="N296" s="77">
        <v>7414.45</v>
      </c>
      <c r="O296" s="77">
        <v>100.12</v>
      </c>
      <c r="P296" s="77">
        <v>25.543738196940001</v>
      </c>
      <c r="Q296" s="78">
        <v>2.0000000000000001E-4</v>
      </c>
      <c r="R296" s="78">
        <v>0</v>
      </c>
    </row>
    <row r="297" spans="2:18">
      <c r="B297" t="s">
        <v>3397</v>
      </c>
      <c r="C297" t="s">
        <v>3016</v>
      </c>
      <c r="D297" t="s">
        <v>3414</v>
      </c>
      <c r="E297"/>
      <c r="F297" t="s">
        <v>2255</v>
      </c>
      <c r="G297" t="s">
        <v>2356</v>
      </c>
      <c r="H297" t="s">
        <v>209</v>
      </c>
      <c r="I297" s="77">
        <v>0.62</v>
      </c>
      <c r="J297" t="s">
        <v>383</v>
      </c>
      <c r="K297" t="s">
        <v>106</v>
      </c>
      <c r="L297" s="78">
        <v>3.49E-2</v>
      </c>
      <c r="M297" s="78">
        <v>2.7199999999999998E-2</v>
      </c>
      <c r="N297" s="77">
        <v>5784.65</v>
      </c>
      <c r="O297" s="77">
        <v>100.12</v>
      </c>
      <c r="P297" s="77">
        <v>19.92886662678</v>
      </c>
      <c r="Q297" s="78">
        <v>2.0000000000000001E-4</v>
      </c>
      <c r="R297" s="78">
        <v>0</v>
      </c>
    </row>
    <row r="298" spans="2:18">
      <c r="B298" t="s">
        <v>3397</v>
      </c>
      <c r="C298" t="s">
        <v>3016</v>
      </c>
      <c r="D298" t="s">
        <v>3415</v>
      </c>
      <c r="E298"/>
      <c r="F298" t="s">
        <v>2255</v>
      </c>
      <c r="G298" t="s">
        <v>2381</v>
      </c>
      <c r="H298" t="s">
        <v>209</v>
      </c>
      <c r="I298" s="77">
        <v>0.62</v>
      </c>
      <c r="J298" t="s">
        <v>383</v>
      </c>
      <c r="K298" t="s">
        <v>106</v>
      </c>
      <c r="L298" s="78">
        <v>3.49E-2</v>
      </c>
      <c r="M298" s="78">
        <v>2.7199999999999998E-2</v>
      </c>
      <c r="N298" s="77">
        <v>4623.5200000000004</v>
      </c>
      <c r="O298" s="77">
        <v>100.12</v>
      </c>
      <c r="P298" s="77">
        <v>15.928623758783999</v>
      </c>
      <c r="Q298" s="78">
        <v>1E-4</v>
      </c>
      <c r="R298" s="78">
        <v>0</v>
      </c>
    </row>
    <row r="299" spans="2:18">
      <c r="B299" t="s">
        <v>3416</v>
      </c>
      <c r="C299" t="s">
        <v>3016</v>
      </c>
      <c r="D299" t="s">
        <v>3417</v>
      </c>
      <c r="E299"/>
      <c r="F299" t="s">
        <v>2255</v>
      </c>
      <c r="G299" t="s">
        <v>3225</v>
      </c>
      <c r="H299" t="s">
        <v>209</v>
      </c>
      <c r="I299" s="77">
        <v>5.42</v>
      </c>
      <c r="J299" t="s">
        <v>972</v>
      </c>
      <c r="K299" t="s">
        <v>106</v>
      </c>
      <c r="L299" s="78">
        <v>3.9899999999999998E-2</v>
      </c>
      <c r="M299" s="78">
        <v>2.81E-2</v>
      </c>
      <c r="N299" s="77">
        <v>24659.52</v>
      </c>
      <c r="O299" s="77">
        <v>103.41</v>
      </c>
      <c r="P299" s="77">
        <v>87.746909543711993</v>
      </c>
      <c r="Q299" s="78">
        <v>6.9999999999999999E-4</v>
      </c>
      <c r="R299" s="78">
        <v>1E-4</v>
      </c>
    </row>
    <row r="300" spans="2:18">
      <c r="B300" t="s">
        <v>3416</v>
      </c>
      <c r="C300" t="s">
        <v>3016</v>
      </c>
      <c r="D300" t="s">
        <v>3418</v>
      </c>
      <c r="E300"/>
      <c r="F300" t="s">
        <v>2255</v>
      </c>
      <c r="G300" t="s">
        <v>2293</v>
      </c>
      <c r="H300" t="s">
        <v>209</v>
      </c>
      <c r="I300" s="77">
        <v>5.42</v>
      </c>
      <c r="J300" t="s">
        <v>972</v>
      </c>
      <c r="K300" t="s">
        <v>106</v>
      </c>
      <c r="L300" s="78">
        <v>3.9899999999999998E-2</v>
      </c>
      <c r="M300" s="78">
        <v>2.81E-2</v>
      </c>
      <c r="N300" s="77">
        <v>1643.97</v>
      </c>
      <c r="O300" s="77">
        <v>103.41</v>
      </c>
      <c r="P300" s="77">
        <v>5.849801086257</v>
      </c>
      <c r="Q300" s="78">
        <v>0</v>
      </c>
      <c r="R300" s="78">
        <v>0</v>
      </c>
    </row>
    <row r="301" spans="2:18">
      <c r="B301" t="s">
        <v>3416</v>
      </c>
      <c r="C301" t="s">
        <v>3016</v>
      </c>
      <c r="D301" t="s">
        <v>3419</v>
      </c>
      <c r="E301"/>
      <c r="F301" t="s">
        <v>2255</v>
      </c>
      <c r="G301" t="s">
        <v>3225</v>
      </c>
      <c r="H301" t="s">
        <v>209</v>
      </c>
      <c r="I301" s="77">
        <v>5.42</v>
      </c>
      <c r="J301" t="s">
        <v>972</v>
      </c>
      <c r="K301" t="s">
        <v>106</v>
      </c>
      <c r="L301" s="78">
        <v>3.9899999999999998E-2</v>
      </c>
      <c r="M301" s="78">
        <v>2.81E-2</v>
      </c>
      <c r="N301" s="77">
        <v>58360.83</v>
      </c>
      <c r="O301" s="77">
        <v>103.41</v>
      </c>
      <c r="P301" s="77">
        <v>207.66756493662299</v>
      </c>
      <c r="Q301" s="78">
        <v>1.6000000000000001E-3</v>
      </c>
      <c r="R301" s="78">
        <v>2.0000000000000001E-4</v>
      </c>
    </row>
    <row r="302" spans="2:18">
      <c r="B302" t="s">
        <v>3416</v>
      </c>
      <c r="C302" t="s">
        <v>3016</v>
      </c>
      <c r="D302" t="s">
        <v>3420</v>
      </c>
      <c r="E302"/>
      <c r="F302" t="s">
        <v>2255</v>
      </c>
      <c r="G302" t="s">
        <v>3421</v>
      </c>
      <c r="H302" t="s">
        <v>209</v>
      </c>
      <c r="I302" s="77">
        <v>5.42</v>
      </c>
      <c r="J302" t="s">
        <v>972</v>
      </c>
      <c r="K302" t="s">
        <v>106</v>
      </c>
      <c r="L302" s="78">
        <v>3.9899999999999998E-2</v>
      </c>
      <c r="M302" s="78">
        <v>2.81E-2</v>
      </c>
      <c r="N302" s="77">
        <v>32961.550000000003</v>
      </c>
      <c r="O302" s="77">
        <v>103.41</v>
      </c>
      <c r="P302" s="77">
        <v>117.28833920005501</v>
      </c>
      <c r="Q302" s="78">
        <v>8.9999999999999998E-4</v>
      </c>
      <c r="R302" s="78">
        <v>1E-4</v>
      </c>
    </row>
    <row r="303" spans="2:18">
      <c r="B303" t="s">
        <v>3416</v>
      </c>
      <c r="C303" t="s">
        <v>3016</v>
      </c>
      <c r="D303" t="s">
        <v>3422</v>
      </c>
      <c r="E303"/>
      <c r="F303" t="s">
        <v>2255</v>
      </c>
      <c r="G303" t="s">
        <v>2388</v>
      </c>
      <c r="H303" t="s">
        <v>209</v>
      </c>
      <c r="I303" s="77">
        <v>5.42</v>
      </c>
      <c r="J303" t="s">
        <v>972</v>
      </c>
      <c r="K303" t="s">
        <v>106</v>
      </c>
      <c r="L303" s="78">
        <v>3.9899999999999998E-2</v>
      </c>
      <c r="M303" s="78">
        <v>2.81E-2</v>
      </c>
      <c r="N303" s="77">
        <v>13069.54</v>
      </c>
      <c r="O303" s="77">
        <v>103.41</v>
      </c>
      <c r="P303" s="77">
        <v>46.505842131473997</v>
      </c>
      <c r="Q303" s="78">
        <v>4.0000000000000002E-4</v>
      </c>
      <c r="R303" s="78">
        <v>0</v>
      </c>
    </row>
    <row r="304" spans="2:18">
      <c r="B304" t="s">
        <v>3416</v>
      </c>
      <c r="C304" t="s">
        <v>3016</v>
      </c>
      <c r="D304" t="s">
        <v>3423</v>
      </c>
      <c r="E304"/>
      <c r="F304" t="s">
        <v>2255</v>
      </c>
      <c r="G304" t="s">
        <v>2634</v>
      </c>
      <c r="H304" t="s">
        <v>209</v>
      </c>
      <c r="I304" s="77">
        <v>5.42</v>
      </c>
      <c r="J304" t="s">
        <v>972</v>
      </c>
      <c r="K304" t="s">
        <v>106</v>
      </c>
      <c r="L304" s="78">
        <v>3.9899999999999998E-2</v>
      </c>
      <c r="M304" s="78">
        <v>2.81E-2</v>
      </c>
      <c r="N304" s="77">
        <v>3287.94</v>
      </c>
      <c r="O304" s="77">
        <v>103.41</v>
      </c>
      <c r="P304" s="77">
        <v>11.699602172514</v>
      </c>
      <c r="Q304" s="78">
        <v>1E-4</v>
      </c>
      <c r="R304" s="78">
        <v>0</v>
      </c>
    </row>
    <row r="305" spans="2:18">
      <c r="B305" t="s">
        <v>3416</v>
      </c>
      <c r="C305" t="s">
        <v>3016</v>
      </c>
      <c r="D305" t="s">
        <v>3424</v>
      </c>
      <c r="E305"/>
      <c r="F305" t="s">
        <v>2255</v>
      </c>
      <c r="G305" t="s">
        <v>3274</v>
      </c>
      <c r="H305" t="s">
        <v>209</v>
      </c>
      <c r="I305" s="77">
        <v>5.42</v>
      </c>
      <c r="J305" t="s">
        <v>972</v>
      </c>
      <c r="K305" t="s">
        <v>106</v>
      </c>
      <c r="L305" s="78">
        <v>3.9899999999999998E-2</v>
      </c>
      <c r="M305" s="78">
        <v>2.81E-2</v>
      </c>
      <c r="N305" s="77">
        <v>14302.52</v>
      </c>
      <c r="O305" s="77">
        <v>103.41</v>
      </c>
      <c r="P305" s="77">
        <v>50.893201842011997</v>
      </c>
      <c r="Q305" s="78">
        <v>4.0000000000000002E-4</v>
      </c>
      <c r="R305" s="78">
        <v>1E-4</v>
      </c>
    </row>
    <row r="306" spans="2:18">
      <c r="B306" t="s">
        <v>3416</v>
      </c>
      <c r="C306" t="s">
        <v>3016</v>
      </c>
      <c r="D306" t="s">
        <v>3425</v>
      </c>
      <c r="E306"/>
      <c r="F306" t="s">
        <v>2255</v>
      </c>
      <c r="G306" t="s">
        <v>2956</v>
      </c>
      <c r="H306" t="s">
        <v>209</v>
      </c>
      <c r="I306" s="77">
        <v>5.42</v>
      </c>
      <c r="J306" t="s">
        <v>972</v>
      </c>
      <c r="K306" t="s">
        <v>106</v>
      </c>
      <c r="L306" s="78">
        <v>3.9899999999999998E-2</v>
      </c>
      <c r="M306" s="78">
        <v>2.81E-2</v>
      </c>
      <c r="N306" s="77">
        <v>12494.15</v>
      </c>
      <c r="O306" s="77">
        <v>103.41</v>
      </c>
      <c r="P306" s="77">
        <v>44.458409972115</v>
      </c>
      <c r="Q306" s="78">
        <v>2.9999999999999997E-4</v>
      </c>
      <c r="R306" s="78">
        <v>0</v>
      </c>
    </row>
    <row r="307" spans="2:18">
      <c r="B307" t="s">
        <v>3426</v>
      </c>
      <c r="C307" t="s">
        <v>3016</v>
      </c>
      <c r="D307" t="s">
        <v>3427</v>
      </c>
      <c r="E307"/>
      <c r="F307" t="s">
        <v>2255</v>
      </c>
      <c r="G307" t="s">
        <v>3428</v>
      </c>
      <c r="H307" t="s">
        <v>209</v>
      </c>
      <c r="I307" s="77">
        <v>0.41</v>
      </c>
      <c r="J307" t="s">
        <v>1094</v>
      </c>
      <c r="K307" t="s">
        <v>106</v>
      </c>
      <c r="L307" s="78">
        <v>3.49E-2</v>
      </c>
      <c r="M307" s="78">
        <v>2.47E-2</v>
      </c>
      <c r="N307" s="77">
        <v>235892.08</v>
      </c>
      <c r="O307" s="77">
        <v>100.1</v>
      </c>
      <c r="P307" s="77">
        <v>812.51635192727997</v>
      </c>
      <c r="Q307" s="78">
        <v>6.1000000000000004E-3</v>
      </c>
      <c r="R307" s="78">
        <v>8.0000000000000004E-4</v>
      </c>
    </row>
    <row r="308" spans="2:18">
      <c r="B308" t="s">
        <v>3426</v>
      </c>
      <c r="C308" t="s">
        <v>3016</v>
      </c>
      <c r="D308" t="s">
        <v>3429</v>
      </c>
      <c r="E308"/>
      <c r="F308" t="s">
        <v>2255</v>
      </c>
      <c r="G308" t="s">
        <v>2608</v>
      </c>
      <c r="H308" t="s">
        <v>209</v>
      </c>
      <c r="I308" s="77">
        <v>0.41</v>
      </c>
      <c r="J308" t="s">
        <v>1094</v>
      </c>
      <c r="K308" t="s">
        <v>106</v>
      </c>
      <c r="L308" s="78">
        <v>3.49E-2</v>
      </c>
      <c r="M308" s="78">
        <v>2.47E-2</v>
      </c>
      <c r="N308" s="77">
        <v>1007.41</v>
      </c>
      <c r="O308" s="77">
        <v>100.1</v>
      </c>
      <c r="P308" s="77">
        <v>3.4699643078100002</v>
      </c>
      <c r="Q308" s="78">
        <v>0</v>
      </c>
      <c r="R308" s="78">
        <v>0</v>
      </c>
    </row>
    <row r="309" spans="2:18">
      <c r="B309" t="s">
        <v>3426</v>
      </c>
      <c r="C309" t="s">
        <v>3016</v>
      </c>
      <c r="D309" t="s">
        <v>3430</v>
      </c>
      <c r="E309"/>
      <c r="F309" t="s">
        <v>2255</v>
      </c>
      <c r="G309" t="s">
        <v>2953</v>
      </c>
      <c r="H309" t="s">
        <v>209</v>
      </c>
      <c r="I309" s="77">
        <v>0.41</v>
      </c>
      <c r="J309" t="s">
        <v>1094</v>
      </c>
      <c r="K309" t="s">
        <v>106</v>
      </c>
      <c r="L309" s="78">
        <v>3.49E-2</v>
      </c>
      <c r="M309" s="78">
        <v>2.47E-2</v>
      </c>
      <c r="N309" s="77">
        <v>234.52</v>
      </c>
      <c r="O309" s="77">
        <v>100.1</v>
      </c>
      <c r="P309" s="77">
        <v>0.80779030332000001</v>
      </c>
      <c r="Q309" s="78">
        <v>0</v>
      </c>
      <c r="R309" s="78">
        <v>0</v>
      </c>
    </row>
    <row r="310" spans="2:18">
      <c r="B310" t="s">
        <v>3431</v>
      </c>
      <c r="C310" t="s">
        <v>3016</v>
      </c>
      <c r="D310" t="s">
        <v>3432</v>
      </c>
      <c r="E310"/>
      <c r="F310" t="s">
        <v>2255</v>
      </c>
      <c r="G310" t="s">
        <v>2605</v>
      </c>
      <c r="H310" t="s">
        <v>209</v>
      </c>
      <c r="I310" s="77">
        <v>3.71</v>
      </c>
      <c r="J310" t="s">
        <v>972</v>
      </c>
      <c r="K310" t="s">
        <v>106</v>
      </c>
      <c r="L310" s="78">
        <v>3.3700000000000001E-2</v>
      </c>
      <c r="M310" s="78">
        <v>2.6499999999999999E-2</v>
      </c>
      <c r="N310" s="77">
        <v>5084.63</v>
      </c>
      <c r="O310" s="77">
        <v>101.76</v>
      </c>
      <c r="P310" s="77">
        <v>17.804145158208001</v>
      </c>
      <c r="Q310" s="78">
        <v>1E-4</v>
      </c>
      <c r="R310" s="78">
        <v>0</v>
      </c>
    </row>
    <row r="311" spans="2:18">
      <c r="B311" t="s">
        <v>3431</v>
      </c>
      <c r="C311" t="s">
        <v>3016</v>
      </c>
      <c r="D311" t="s">
        <v>3433</v>
      </c>
      <c r="E311"/>
      <c r="F311" t="s">
        <v>2255</v>
      </c>
      <c r="G311" t="s">
        <v>3434</v>
      </c>
      <c r="H311" t="s">
        <v>209</v>
      </c>
      <c r="I311" s="77">
        <v>3.74</v>
      </c>
      <c r="J311" t="s">
        <v>972</v>
      </c>
      <c r="K311" t="s">
        <v>106</v>
      </c>
      <c r="L311" s="78">
        <v>3.3700000000000001E-2</v>
      </c>
      <c r="M311" s="78">
        <v>2.3699999999999999E-2</v>
      </c>
      <c r="N311" s="77">
        <v>10237.06</v>
      </c>
      <c r="O311" s="77">
        <v>101.76</v>
      </c>
      <c r="P311" s="77">
        <v>35.845696192896</v>
      </c>
      <c r="Q311" s="78">
        <v>2.9999999999999997E-4</v>
      </c>
      <c r="R311" s="78">
        <v>0</v>
      </c>
    </row>
    <row r="312" spans="2:18">
      <c r="B312" t="s">
        <v>3431</v>
      </c>
      <c r="C312" t="s">
        <v>3016</v>
      </c>
      <c r="D312" t="s">
        <v>3435</v>
      </c>
      <c r="E312"/>
      <c r="F312" t="s">
        <v>2255</v>
      </c>
      <c r="G312" t="s">
        <v>2953</v>
      </c>
      <c r="H312" t="s">
        <v>209</v>
      </c>
      <c r="I312" s="77">
        <v>3.74</v>
      </c>
      <c r="J312" t="s">
        <v>972</v>
      </c>
      <c r="K312" t="s">
        <v>106</v>
      </c>
      <c r="L312" s="78">
        <v>3.3700000000000001E-2</v>
      </c>
      <c r="M312" s="78">
        <v>2.3699999999999999E-2</v>
      </c>
      <c r="N312" s="77">
        <v>27795.99</v>
      </c>
      <c r="O312" s="77">
        <v>101.76</v>
      </c>
      <c r="P312" s="77">
        <v>97.329371217984004</v>
      </c>
      <c r="Q312" s="78">
        <v>6.9999999999999999E-4</v>
      </c>
      <c r="R312" s="78">
        <v>1E-4</v>
      </c>
    </row>
    <row r="313" spans="2:18">
      <c r="B313" t="s">
        <v>3431</v>
      </c>
      <c r="C313" t="s">
        <v>3016</v>
      </c>
      <c r="D313" t="s">
        <v>3436</v>
      </c>
      <c r="E313"/>
      <c r="F313" t="s">
        <v>2255</v>
      </c>
      <c r="G313" t="s">
        <v>3364</v>
      </c>
      <c r="H313" t="s">
        <v>209</v>
      </c>
      <c r="I313" s="77">
        <v>3.74</v>
      </c>
      <c r="J313" t="s">
        <v>972</v>
      </c>
      <c r="K313" t="s">
        <v>106</v>
      </c>
      <c r="L313" s="78">
        <v>3.3700000000000001E-2</v>
      </c>
      <c r="M313" s="78">
        <v>2.3699999999999999E-2</v>
      </c>
      <c r="N313" s="77">
        <v>30168.81</v>
      </c>
      <c r="O313" s="77">
        <v>101.76</v>
      </c>
      <c r="P313" s="77">
        <v>105.637946613696</v>
      </c>
      <c r="Q313" s="78">
        <v>8.0000000000000004E-4</v>
      </c>
      <c r="R313" s="78">
        <v>1E-4</v>
      </c>
    </row>
    <row r="314" spans="2:18">
      <c r="B314" t="s">
        <v>3437</v>
      </c>
      <c r="C314" t="s">
        <v>3016</v>
      </c>
      <c r="D314" t="s">
        <v>3438</v>
      </c>
      <c r="E314"/>
      <c r="F314" t="s">
        <v>2255</v>
      </c>
      <c r="G314" t="s">
        <v>3439</v>
      </c>
      <c r="H314" t="s">
        <v>209</v>
      </c>
      <c r="I314" s="77">
        <v>5.63</v>
      </c>
      <c r="J314" t="s">
        <v>123</v>
      </c>
      <c r="K314" t="s">
        <v>113</v>
      </c>
      <c r="L314" s="78">
        <v>3.6400000000000002E-2</v>
      </c>
      <c r="M314" s="78">
        <v>3.0300000000000001E-2</v>
      </c>
      <c r="N314" s="77">
        <v>42657.03</v>
      </c>
      <c r="O314" s="77">
        <v>100.4</v>
      </c>
      <c r="P314" s="77">
        <v>188.904234435696</v>
      </c>
      <c r="Q314" s="78">
        <v>1.4E-3</v>
      </c>
      <c r="R314" s="78">
        <v>2.0000000000000001E-4</v>
      </c>
    </row>
    <row r="315" spans="2:18">
      <c r="B315" t="s">
        <v>3437</v>
      </c>
      <c r="C315" t="s">
        <v>3016</v>
      </c>
      <c r="D315" t="s">
        <v>3440</v>
      </c>
      <c r="E315"/>
      <c r="F315" t="s">
        <v>2255</v>
      </c>
      <c r="G315" t="s">
        <v>3298</v>
      </c>
      <c r="H315" t="s">
        <v>209</v>
      </c>
      <c r="I315" s="77">
        <v>5.7</v>
      </c>
      <c r="J315" t="s">
        <v>123</v>
      </c>
      <c r="K315" t="s">
        <v>110</v>
      </c>
      <c r="L315" s="78">
        <v>2.2599999999999999E-2</v>
      </c>
      <c r="M315" s="78">
        <v>2.3300000000000001E-2</v>
      </c>
      <c r="N315" s="77">
        <v>45394.42</v>
      </c>
      <c r="O315" s="77">
        <v>101.81000000000022</v>
      </c>
      <c r="P315" s="77">
        <v>186.056610330252</v>
      </c>
      <c r="Q315" s="78">
        <v>1.4E-3</v>
      </c>
      <c r="R315" s="78">
        <v>2.0000000000000001E-4</v>
      </c>
    </row>
    <row r="316" spans="2:18">
      <c r="B316" t="s">
        <v>3437</v>
      </c>
      <c r="C316" t="s">
        <v>3016</v>
      </c>
      <c r="D316" t="s">
        <v>3441</v>
      </c>
      <c r="E316"/>
      <c r="F316" t="s">
        <v>2255</v>
      </c>
      <c r="G316" t="s">
        <v>2631</v>
      </c>
      <c r="H316" t="s">
        <v>209</v>
      </c>
      <c r="I316" s="77">
        <v>5.7</v>
      </c>
      <c r="J316" t="s">
        <v>123</v>
      </c>
      <c r="K316" t="s">
        <v>110</v>
      </c>
      <c r="L316" s="78">
        <v>2.2599999999999999E-2</v>
      </c>
      <c r="M316" s="78">
        <v>2.3300000000000001E-2</v>
      </c>
      <c r="N316" s="77">
        <v>1041.01</v>
      </c>
      <c r="O316" s="77">
        <v>101.81</v>
      </c>
      <c r="P316" s="77">
        <v>4.2667533128497999</v>
      </c>
      <c r="Q316" s="78">
        <v>0</v>
      </c>
      <c r="R316" s="78">
        <v>0</v>
      </c>
    </row>
    <row r="317" spans="2:18">
      <c r="B317" t="s">
        <v>3437</v>
      </c>
      <c r="C317" t="s">
        <v>3016</v>
      </c>
      <c r="D317" t="s">
        <v>3442</v>
      </c>
      <c r="E317"/>
      <c r="F317" t="s">
        <v>2255</v>
      </c>
      <c r="G317" t="s">
        <v>2631</v>
      </c>
      <c r="H317" t="s">
        <v>209</v>
      </c>
      <c r="I317" s="77">
        <v>5.63</v>
      </c>
      <c r="J317" t="s">
        <v>123</v>
      </c>
      <c r="K317" t="s">
        <v>113</v>
      </c>
      <c r="L317" s="78">
        <v>3.6400000000000002E-2</v>
      </c>
      <c r="M317" s="78">
        <v>3.0300000000000001E-2</v>
      </c>
      <c r="N317" s="77">
        <v>3393.94</v>
      </c>
      <c r="O317" s="77">
        <v>100.4</v>
      </c>
      <c r="P317" s="77">
        <v>15.029870514208</v>
      </c>
      <c r="Q317" s="78">
        <v>1E-4</v>
      </c>
      <c r="R317" s="78">
        <v>0</v>
      </c>
    </row>
    <row r="318" spans="2:18">
      <c r="B318" t="s">
        <v>3437</v>
      </c>
      <c r="C318" t="s">
        <v>3016</v>
      </c>
      <c r="D318" t="s">
        <v>3443</v>
      </c>
      <c r="E318"/>
      <c r="F318" t="s">
        <v>2255</v>
      </c>
      <c r="G318" t="s">
        <v>3444</v>
      </c>
      <c r="H318" t="s">
        <v>209</v>
      </c>
      <c r="I318" s="77">
        <v>5.7</v>
      </c>
      <c r="J318" t="s">
        <v>123</v>
      </c>
      <c r="K318" t="s">
        <v>110</v>
      </c>
      <c r="L318" s="78">
        <v>2.2599999999999999E-2</v>
      </c>
      <c r="M318" s="78">
        <v>2.35E-2</v>
      </c>
      <c r="N318" s="77">
        <v>3682.58</v>
      </c>
      <c r="O318" s="77">
        <v>100.06</v>
      </c>
      <c r="P318" s="77">
        <v>14.8342257623384</v>
      </c>
      <c r="Q318" s="78">
        <v>1E-4</v>
      </c>
      <c r="R318" s="78">
        <v>0</v>
      </c>
    </row>
    <row r="319" spans="2:18">
      <c r="B319" t="s">
        <v>3437</v>
      </c>
      <c r="C319" t="s">
        <v>3016</v>
      </c>
      <c r="D319" t="s">
        <v>3445</v>
      </c>
      <c r="E319"/>
      <c r="F319" t="s">
        <v>2255</v>
      </c>
      <c r="G319" t="s">
        <v>3444</v>
      </c>
      <c r="H319" t="s">
        <v>209</v>
      </c>
      <c r="I319" s="77">
        <v>5.63</v>
      </c>
      <c r="J319" t="s">
        <v>123</v>
      </c>
      <c r="K319" t="s">
        <v>113</v>
      </c>
      <c r="L319" s="78">
        <v>3.6400000000000002E-2</v>
      </c>
      <c r="M319" s="78">
        <v>3.0300000000000001E-2</v>
      </c>
      <c r="N319" s="77">
        <v>5256.66</v>
      </c>
      <c r="O319" s="77">
        <v>100.4</v>
      </c>
      <c r="P319" s="77">
        <v>23.278820231712</v>
      </c>
      <c r="Q319" s="78">
        <v>2.0000000000000001E-4</v>
      </c>
      <c r="R319" s="78">
        <v>0</v>
      </c>
    </row>
    <row r="320" spans="2:18">
      <c r="B320" t="s">
        <v>3446</v>
      </c>
      <c r="C320" t="s">
        <v>3207</v>
      </c>
      <c r="D320" t="s">
        <v>3447</v>
      </c>
      <c r="E320"/>
      <c r="F320" t="s">
        <v>2255</v>
      </c>
      <c r="G320" t="s">
        <v>3448</v>
      </c>
      <c r="H320" t="s">
        <v>209</v>
      </c>
      <c r="I320" s="77">
        <v>3.9</v>
      </c>
      <c r="J320" t="s">
        <v>637</v>
      </c>
      <c r="K320" t="s">
        <v>106</v>
      </c>
      <c r="L320" s="78">
        <v>2.6700000000000002E-2</v>
      </c>
      <c r="M320" s="78">
        <v>3.8600000000000002E-2</v>
      </c>
      <c r="N320" s="77">
        <v>291056.95</v>
      </c>
      <c r="O320" s="77">
        <v>95.22</v>
      </c>
      <c r="P320" s="77">
        <v>953.65397602538997</v>
      </c>
      <c r="Q320" s="78">
        <v>7.1999999999999998E-3</v>
      </c>
      <c r="R320" s="78">
        <v>1E-3</v>
      </c>
    </row>
    <row r="321" spans="2:18">
      <c r="B321" t="s">
        <v>3446</v>
      </c>
      <c r="C321" t="s">
        <v>3207</v>
      </c>
      <c r="D321" t="s">
        <v>3449</v>
      </c>
      <c r="E321"/>
      <c r="F321" t="s">
        <v>2255</v>
      </c>
      <c r="G321" t="s">
        <v>3450</v>
      </c>
      <c r="H321" t="s">
        <v>209</v>
      </c>
      <c r="I321" s="77">
        <v>3.9</v>
      </c>
      <c r="J321" t="s">
        <v>637</v>
      </c>
      <c r="K321" t="s">
        <v>106</v>
      </c>
      <c r="L321" s="78">
        <v>2.6700000000000002E-2</v>
      </c>
      <c r="M321" s="78">
        <v>3.8600000000000002E-2</v>
      </c>
      <c r="N321" s="77">
        <v>2620.5500000000002</v>
      </c>
      <c r="O321" s="77">
        <v>95.22</v>
      </c>
      <c r="P321" s="77">
        <v>8.5862850101100001</v>
      </c>
      <c r="Q321" s="78">
        <v>1E-4</v>
      </c>
      <c r="R321" s="78">
        <v>0</v>
      </c>
    </row>
    <row r="322" spans="2:18">
      <c r="B322" t="s">
        <v>3446</v>
      </c>
      <c r="C322" t="s">
        <v>3207</v>
      </c>
      <c r="D322" t="s">
        <v>3451</v>
      </c>
      <c r="E322"/>
      <c r="F322" t="s">
        <v>2255</v>
      </c>
      <c r="G322" t="s">
        <v>3274</v>
      </c>
      <c r="H322" t="s">
        <v>209</v>
      </c>
      <c r="I322" s="77">
        <v>3.9</v>
      </c>
      <c r="J322" t="s">
        <v>637</v>
      </c>
      <c r="K322" t="s">
        <v>106</v>
      </c>
      <c r="L322" s="78">
        <v>2.6700000000000002E-2</v>
      </c>
      <c r="M322" s="78">
        <v>3.8600000000000002E-2</v>
      </c>
      <c r="N322" s="77">
        <v>1630.57</v>
      </c>
      <c r="O322" s="77">
        <v>95.22</v>
      </c>
      <c r="P322" s="77">
        <v>5.3425955425140002</v>
      </c>
      <c r="Q322" s="78">
        <v>0</v>
      </c>
      <c r="R322" s="78">
        <v>0</v>
      </c>
    </row>
    <row r="323" spans="2:18">
      <c r="B323" t="s">
        <v>3446</v>
      </c>
      <c r="C323" t="s">
        <v>3207</v>
      </c>
      <c r="D323" t="s">
        <v>3452</v>
      </c>
      <c r="E323"/>
      <c r="F323" t="s">
        <v>2255</v>
      </c>
      <c r="G323" t="s">
        <v>2423</v>
      </c>
      <c r="H323" t="s">
        <v>209</v>
      </c>
      <c r="I323" s="77">
        <v>3.9</v>
      </c>
      <c r="J323" t="s">
        <v>637</v>
      </c>
      <c r="K323" t="s">
        <v>106</v>
      </c>
      <c r="L323" s="78">
        <v>2.6700000000000002E-2</v>
      </c>
      <c r="M323" s="78">
        <v>3.8600000000000002E-2</v>
      </c>
      <c r="N323" s="77">
        <v>392.91</v>
      </c>
      <c r="O323" s="77">
        <v>95.22</v>
      </c>
      <c r="P323" s="77">
        <v>1.2873775517820001</v>
      </c>
      <c r="Q323" s="78">
        <v>0</v>
      </c>
      <c r="R323" s="78">
        <v>0</v>
      </c>
    </row>
    <row r="324" spans="2:18">
      <c r="B324" t="s">
        <v>3446</v>
      </c>
      <c r="C324" t="s">
        <v>3207</v>
      </c>
      <c r="D324" t="s">
        <v>3453</v>
      </c>
      <c r="E324"/>
      <c r="F324" t="s">
        <v>2255</v>
      </c>
      <c r="G324" t="s">
        <v>3454</v>
      </c>
      <c r="H324" t="s">
        <v>209</v>
      </c>
      <c r="I324" s="77">
        <v>3.9</v>
      </c>
      <c r="J324" t="s">
        <v>637</v>
      </c>
      <c r="K324" t="s">
        <v>106</v>
      </c>
      <c r="L324" s="78">
        <v>2.6700000000000002E-2</v>
      </c>
      <c r="M324" s="78">
        <v>3.8600000000000002E-2</v>
      </c>
      <c r="N324" s="77">
        <v>1345.03</v>
      </c>
      <c r="O324" s="77">
        <v>95.22</v>
      </c>
      <c r="P324" s="77">
        <v>4.4070179646060001</v>
      </c>
      <c r="Q324" s="78">
        <v>0</v>
      </c>
      <c r="R324" s="78">
        <v>0</v>
      </c>
    </row>
    <row r="325" spans="2:18">
      <c r="B325" t="s">
        <v>3455</v>
      </c>
      <c r="C325" t="s">
        <v>3016</v>
      </c>
      <c r="D325" t="s">
        <v>3456</v>
      </c>
      <c r="E325"/>
      <c r="F325" t="s">
        <v>2255</v>
      </c>
      <c r="G325" t="s">
        <v>2602</v>
      </c>
      <c r="H325" t="s">
        <v>209</v>
      </c>
      <c r="I325" s="77">
        <v>4.72</v>
      </c>
      <c r="J325" t="s">
        <v>472</v>
      </c>
      <c r="K325" t="s">
        <v>106</v>
      </c>
      <c r="L325" s="78">
        <v>3.0300000000000001E-2</v>
      </c>
      <c r="M325" s="78">
        <v>2.5999999999999999E-2</v>
      </c>
      <c r="N325" s="77">
        <v>253753.85</v>
      </c>
      <c r="O325" s="77">
        <v>103.09</v>
      </c>
      <c r="P325" s="77">
        <v>900.14785808356498</v>
      </c>
      <c r="Q325" s="78">
        <v>6.7999999999999996E-3</v>
      </c>
      <c r="R325" s="78">
        <v>8.9999999999999998E-4</v>
      </c>
    </row>
    <row r="326" spans="2:18">
      <c r="B326" t="s">
        <v>3365</v>
      </c>
      <c r="C326" t="s">
        <v>3016</v>
      </c>
      <c r="D326" t="s">
        <v>3457</v>
      </c>
      <c r="E326"/>
      <c r="F326" t="s">
        <v>2255</v>
      </c>
      <c r="G326" t="s">
        <v>3385</v>
      </c>
      <c r="H326" t="s">
        <v>209</v>
      </c>
      <c r="I326" s="77">
        <v>0.49</v>
      </c>
      <c r="J326" t="s">
        <v>972</v>
      </c>
      <c r="K326" t="s">
        <v>106</v>
      </c>
      <c r="L326" s="78">
        <v>4.5600000000000002E-2</v>
      </c>
      <c r="M326" s="78">
        <v>5.2900000000000003E-2</v>
      </c>
      <c r="N326" s="77">
        <v>12592.94</v>
      </c>
      <c r="O326" s="77">
        <v>100.22</v>
      </c>
      <c r="P326" s="77">
        <v>43.427637614387997</v>
      </c>
      <c r="Q326" s="78">
        <v>2.9999999999999997E-4</v>
      </c>
      <c r="R326" s="78">
        <v>0</v>
      </c>
    </row>
    <row r="327" spans="2:18">
      <c r="B327" t="s">
        <v>3365</v>
      </c>
      <c r="C327" t="s">
        <v>3016</v>
      </c>
      <c r="D327" t="s">
        <v>3458</v>
      </c>
      <c r="E327"/>
      <c r="F327" t="s">
        <v>2255</v>
      </c>
      <c r="G327" t="s">
        <v>3459</v>
      </c>
      <c r="H327" t="s">
        <v>209</v>
      </c>
      <c r="I327" s="77">
        <v>2.57</v>
      </c>
      <c r="J327" t="s">
        <v>972</v>
      </c>
      <c r="K327" t="s">
        <v>106</v>
      </c>
      <c r="L327" s="78">
        <v>4.5600000000000002E-2</v>
      </c>
      <c r="M327" s="78">
        <v>3.0499999999999999E-2</v>
      </c>
      <c r="N327" s="77">
        <v>8741</v>
      </c>
      <c r="O327" s="77">
        <v>100.22</v>
      </c>
      <c r="P327" s="77">
        <v>30.143952118200001</v>
      </c>
      <c r="Q327" s="78">
        <v>2.0000000000000001E-4</v>
      </c>
      <c r="R327" s="78">
        <v>0</v>
      </c>
    </row>
    <row r="328" spans="2:18">
      <c r="B328" t="s">
        <v>3365</v>
      </c>
      <c r="C328" t="s">
        <v>3207</v>
      </c>
      <c r="D328" t="s">
        <v>3460</v>
      </c>
      <c r="E328"/>
      <c r="F328" t="s">
        <v>2255</v>
      </c>
      <c r="G328" t="s">
        <v>3294</v>
      </c>
      <c r="H328" t="s">
        <v>209</v>
      </c>
      <c r="I328" s="77">
        <v>2.57</v>
      </c>
      <c r="J328" t="s">
        <v>972</v>
      </c>
      <c r="K328" t="s">
        <v>106</v>
      </c>
      <c r="L328" s="78">
        <v>2.92E-2</v>
      </c>
      <c r="M328" s="78">
        <v>3.0499999999999999E-2</v>
      </c>
      <c r="N328" s="77">
        <v>15588</v>
      </c>
      <c r="O328" s="77">
        <v>100.22</v>
      </c>
      <c r="P328" s="77">
        <v>53.756312277600003</v>
      </c>
      <c r="Q328" s="78">
        <v>4.0000000000000002E-4</v>
      </c>
      <c r="R328" s="78">
        <v>1E-4</v>
      </c>
    </row>
    <row r="329" spans="2:18">
      <c r="B329" t="s">
        <v>3461</v>
      </c>
      <c r="C329" t="s">
        <v>3016</v>
      </c>
      <c r="D329" t="s">
        <v>3462</v>
      </c>
      <c r="E329"/>
      <c r="F329" t="s">
        <v>2255</v>
      </c>
      <c r="G329" t="s">
        <v>3463</v>
      </c>
      <c r="H329" t="s">
        <v>209</v>
      </c>
      <c r="I329" s="77">
        <v>2.6</v>
      </c>
      <c r="J329" t="s">
        <v>918</v>
      </c>
      <c r="K329" t="s">
        <v>106</v>
      </c>
      <c r="L329" s="78">
        <v>3.7100000000000001E-2</v>
      </c>
      <c r="M329" s="78">
        <v>3.8600000000000002E-2</v>
      </c>
      <c r="N329" s="77">
        <v>12154.31</v>
      </c>
      <c r="O329" s="77">
        <v>100</v>
      </c>
      <c r="P329" s="77">
        <v>41.822980710000003</v>
      </c>
      <c r="Q329" s="78">
        <v>2.9999999999999997E-4</v>
      </c>
      <c r="R329" s="78">
        <v>0</v>
      </c>
    </row>
    <row r="330" spans="2:18">
      <c r="B330" t="s">
        <v>3464</v>
      </c>
      <c r="C330" t="s">
        <v>3016</v>
      </c>
      <c r="D330" t="s">
        <v>3465</v>
      </c>
      <c r="E330"/>
      <c r="F330" t="s">
        <v>2255</v>
      </c>
      <c r="G330" t="s">
        <v>3466</v>
      </c>
      <c r="H330" t="s">
        <v>209</v>
      </c>
      <c r="I330" s="77">
        <v>3.94</v>
      </c>
      <c r="J330" t="s">
        <v>123</v>
      </c>
      <c r="K330" t="s">
        <v>106</v>
      </c>
      <c r="L330" s="78">
        <v>3.5200000000000002E-2</v>
      </c>
      <c r="M330" s="78">
        <v>3.9800000000000002E-2</v>
      </c>
      <c r="N330" s="77">
        <v>325165.36</v>
      </c>
      <c r="O330" s="77">
        <v>99.839999999999648</v>
      </c>
      <c r="P330" s="77">
        <v>1117.1037733539799</v>
      </c>
      <c r="Q330" s="78">
        <v>8.3999999999999995E-3</v>
      </c>
      <c r="R330" s="78">
        <v>1.1000000000000001E-3</v>
      </c>
    </row>
    <row r="331" spans="2:18">
      <c r="B331" t="s">
        <v>3464</v>
      </c>
      <c r="C331" t="s">
        <v>3016</v>
      </c>
      <c r="D331" t="s">
        <v>3467</v>
      </c>
      <c r="E331"/>
      <c r="F331" t="s">
        <v>2255</v>
      </c>
      <c r="G331" t="s">
        <v>3468</v>
      </c>
      <c r="H331" t="s">
        <v>209</v>
      </c>
      <c r="I331" s="77">
        <v>3.94</v>
      </c>
      <c r="J331" t="s">
        <v>123</v>
      </c>
      <c r="K331" t="s">
        <v>106</v>
      </c>
      <c r="L331" s="78">
        <v>3.5200000000000002E-2</v>
      </c>
      <c r="M331" s="78">
        <v>3.9800000000000002E-2</v>
      </c>
      <c r="N331" s="77">
        <v>19127.38</v>
      </c>
      <c r="O331" s="77">
        <v>99.84</v>
      </c>
      <c r="P331" s="77">
        <v>65.712006876672007</v>
      </c>
      <c r="Q331" s="78">
        <v>5.0000000000000001E-4</v>
      </c>
      <c r="R331" s="78">
        <v>1E-4</v>
      </c>
    </row>
    <row r="332" spans="2:18">
      <c r="B332" t="s">
        <v>3694</v>
      </c>
      <c r="C332" t="s">
        <v>3207</v>
      </c>
      <c r="D332" t="s">
        <v>3469</v>
      </c>
      <c r="E332"/>
      <c r="F332" t="s">
        <v>215</v>
      </c>
      <c r="G332" t="s">
        <v>2855</v>
      </c>
      <c r="H332" t="s">
        <v>216</v>
      </c>
      <c r="I332" s="77">
        <v>3.9</v>
      </c>
      <c r="J332" t="s">
        <v>637</v>
      </c>
      <c r="K332" t="s">
        <v>106</v>
      </c>
      <c r="L332" s="78">
        <v>2.6700000000000002E-2</v>
      </c>
      <c r="M332" s="78">
        <v>3.8600000000000002E-2</v>
      </c>
      <c r="N332" s="77">
        <v>678.83</v>
      </c>
      <c r="O332" s="77">
        <v>95.22</v>
      </c>
      <c r="P332" s="77">
        <v>2.2242002073660001</v>
      </c>
      <c r="Q332" s="78">
        <v>0</v>
      </c>
      <c r="R332" s="78">
        <v>0</v>
      </c>
    </row>
    <row r="333" spans="2:18">
      <c r="B333" t="s">
        <v>3694</v>
      </c>
      <c r="C333" t="s">
        <v>3207</v>
      </c>
      <c r="D333" t="s">
        <v>3470</v>
      </c>
      <c r="E333"/>
      <c r="F333" t="s">
        <v>215</v>
      </c>
      <c r="G333" t="s">
        <v>2366</v>
      </c>
      <c r="H333" t="s">
        <v>216</v>
      </c>
      <c r="I333" s="77">
        <v>3.9</v>
      </c>
      <c r="J333" t="s">
        <v>637</v>
      </c>
      <c r="K333" t="s">
        <v>106</v>
      </c>
      <c r="L333" s="78">
        <v>2.6700000000000002E-2</v>
      </c>
      <c r="M333" s="78">
        <v>3.8600000000000002E-2</v>
      </c>
      <c r="N333" s="77">
        <v>401.97</v>
      </c>
      <c r="O333" s="77">
        <v>95.22</v>
      </c>
      <c r="P333" s="77">
        <v>1.3170628247939999</v>
      </c>
      <c r="Q333" s="78">
        <v>0</v>
      </c>
      <c r="R333" s="78">
        <v>0</v>
      </c>
    </row>
    <row r="334" spans="2:18">
      <c r="B334" t="s">
        <v>3694</v>
      </c>
      <c r="C334" t="s">
        <v>3207</v>
      </c>
      <c r="D334" t="s">
        <v>3471</v>
      </c>
      <c r="E334"/>
      <c r="F334" t="s">
        <v>215</v>
      </c>
      <c r="G334" t="s">
        <v>3472</v>
      </c>
      <c r="H334" t="s">
        <v>216</v>
      </c>
      <c r="I334" s="77">
        <v>3.9</v>
      </c>
      <c r="J334" t="s">
        <v>637</v>
      </c>
      <c r="K334" t="s">
        <v>106</v>
      </c>
      <c r="L334" s="78">
        <v>2.6700000000000002E-2</v>
      </c>
      <c r="M334" s="78">
        <v>3.8600000000000002E-2</v>
      </c>
      <c r="N334" s="77">
        <v>708.57</v>
      </c>
      <c r="O334" s="77">
        <v>95.22</v>
      </c>
      <c r="P334" s="77">
        <v>2.3216439181139998</v>
      </c>
      <c r="Q334" s="78">
        <v>0</v>
      </c>
      <c r="R334" s="78">
        <v>0</v>
      </c>
    </row>
    <row r="335" spans="2:18">
      <c r="B335" t="s">
        <v>3694</v>
      </c>
      <c r="C335" t="s">
        <v>3207</v>
      </c>
      <c r="D335" t="s">
        <v>3473</v>
      </c>
      <c r="E335"/>
      <c r="F335" t="s">
        <v>215</v>
      </c>
      <c r="G335" t="s">
        <v>3474</v>
      </c>
      <c r="H335" t="s">
        <v>216</v>
      </c>
      <c r="I335" s="77">
        <v>3.9</v>
      </c>
      <c r="J335" t="s">
        <v>637</v>
      </c>
      <c r="K335" t="s">
        <v>106</v>
      </c>
      <c r="L335" s="78">
        <v>2.6700000000000002E-2</v>
      </c>
      <c r="M335" s="78">
        <v>3.8600000000000002E-2</v>
      </c>
      <c r="N335" s="77">
        <v>916.58</v>
      </c>
      <c r="O335" s="77">
        <v>95.22</v>
      </c>
      <c r="P335" s="77">
        <v>3.0031928849159999</v>
      </c>
      <c r="Q335" s="78">
        <v>0</v>
      </c>
      <c r="R335" s="78">
        <v>0</v>
      </c>
    </row>
    <row r="336" spans="2:18">
      <c r="B336" t="s">
        <v>3695</v>
      </c>
      <c r="C336" t="s">
        <v>3016</v>
      </c>
      <c r="D336" t="s">
        <v>3475</v>
      </c>
      <c r="E336"/>
      <c r="F336" t="s">
        <v>215</v>
      </c>
      <c r="G336" t="s">
        <v>2855</v>
      </c>
      <c r="H336" t="s">
        <v>216</v>
      </c>
      <c r="I336" s="77">
        <v>5.42</v>
      </c>
      <c r="J336" t="s">
        <v>472</v>
      </c>
      <c r="K336" t="s">
        <v>106</v>
      </c>
      <c r="L336" s="78">
        <v>3.9899999999999998E-2</v>
      </c>
      <c r="M336" s="78">
        <v>2.81E-2</v>
      </c>
      <c r="N336" s="77">
        <v>18659.03</v>
      </c>
      <c r="O336" s="77">
        <v>103.41</v>
      </c>
      <c r="P336" s="77">
        <v>66.395137358043002</v>
      </c>
      <c r="Q336" s="78">
        <v>5.0000000000000001E-4</v>
      </c>
      <c r="R336" s="78">
        <v>1E-4</v>
      </c>
    </row>
    <row r="337" spans="2:18">
      <c r="B337" t="s">
        <v>3695</v>
      </c>
      <c r="C337" t="s">
        <v>3016</v>
      </c>
      <c r="D337" t="s">
        <v>3476</v>
      </c>
      <c r="E337"/>
      <c r="F337" t="s">
        <v>215</v>
      </c>
      <c r="G337" t="s">
        <v>2283</v>
      </c>
      <c r="H337" t="s">
        <v>216</v>
      </c>
      <c r="I337" s="77">
        <v>5.42</v>
      </c>
      <c r="J337" t="s">
        <v>472</v>
      </c>
      <c r="K337" t="s">
        <v>106</v>
      </c>
      <c r="L337" s="78">
        <v>3.9899999999999998E-2</v>
      </c>
      <c r="M337" s="78">
        <v>2.8199999999999999E-2</v>
      </c>
      <c r="N337" s="77">
        <v>22686.75</v>
      </c>
      <c r="O337" s="77">
        <v>103.4</v>
      </c>
      <c r="P337" s="77">
        <v>80.719320379500004</v>
      </c>
      <c r="Q337" s="78">
        <v>5.9999999999999995E-4</v>
      </c>
      <c r="R337" s="78">
        <v>1E-4</v>
      </c>
    </row>
    <row r="338" spans="2:18">
      <c r="B338" t="s">
        <v>3695</v>
      </c>
      <c r="C338" t="s">
        <v>3016</v>
      </c>
      <c r="D338" t="s">
        <v>3477</v>
      </c>
      <c r="E338"/>
      <c r="F338" t="s">
        <v>215</v>
      </c>
      <c r="G338" t="s">
        <v>2468</v>
      </c>
      <c r="H338" t="s">
        <v>216</v>
      </c>
      <c r="I338" s="77">
        <v>5.42</v>
      </c>
      <c r="J338" t="s">
        <v>472</v>
      </c>
      <c r="K338" t="s">
        <v>106</v>
      </c>
      <c r="L338" s="78">
        <v>3.9899999999999998E-2</v>
      </c>
      <c r="M338" s="78">
        <v>2.81E-2</v>
      </c>
      <c r="N338" s="77">
        <v>12576.35</v>
      </c>
      <c r="O338" s="77">
        <v>103.41</v>
      </c>
      <c r="P338" s="77">
        <v>44.750905363934997</v>
      </c>
      <c r="Q338" s="78">
        <v>2.9999999999999997E-4</v>
      </c>
      <c r="R338" s="78">
        <v>0</v>
      </c>
    </row>
    <row r="339" spans="2:18">
      <c r="B339" t="s">
        <v>3695</v>
      </c>
      <c r="C339" t="s">
        <v>3016</v>
      </c>
      <c r="D339" t="s">
        <v>3478</v>
      </c>
      <c r="E339"/>
      <c r="F339" t="s">
        <v>215</v>
      </c>
      <c r="G339" t="s">
        <v>2457</v>
      </c>
      <c r="H339" t="s">
        <v>216</v>
      </c>
      <c r="I339" s="77">
        <v>5.42</v>
      </c>
      <c r="J339" t="s">
        <v>472</v>
      </c>
      <c r="K339" t="s">
        <v>106</v>
      </c>
      <c r="L339" s="78">
        <v>3.9899999999999998E-2</v>
      </c>
      <c r="M339" s="78">
        <v>2.81E-2</v>
      </c>
      <c r="N339" s="77">
        <v>31317.58</v>
      </c>
      <c r="O339" s="77">
        <v>103.42</v>
      </c>
      <c r="P339" s="77">
        <v>111.449314493076</v>
      </c>
      <c r="Q339" s="78">
        <v>8.0000000000000004E-4</v>
      </c>
      <c r="R339" s="78">
        <v>1E-4</v>
      </c>
    </row>
    <row r="340" spans="2:18">
      <c r="B340" t="s">
        <v>3479</v>
      </c>
      <c r="C340" t="s">
        <v>3016</v>
      </c>
      <c r="D340" t="s">
        <v>3480</v>
      </c>
      <c r="E340"/>
      <c r="F340" t="s">
        <v>215</v>
      </c>
      <c r="G340" t="s">
        <v>3157</v>
      </c>
      <c r="H340" t="s">
        <v>216</v>
      </c>
      <c r="I340" s="77">
        <v>7.16</v>
      </c>
      <c r="J340" t="s">
        <v>972</v>
      </c>
      <c r="K340" t="s">
        <v>113</v>
      </c>
      <c r="L340" s="78">
        <v>2.76E-2</v>
      </c>
      <c r="M340" s="78">
        <v>2.6599999999999999E-2</v>
      </c>
      <c r="N340" s="77">
        <v>209843.91</v>
      </c>
      <c r="O340" s="77">
        <v>100</v>
      </c>
      <c r="P340" s="77">
        <v>925.57951822799998</v>
      </c>
      <c r="Q340" s="78">
        <v>7.0000000000000001E-3</v>
      </c>
      <c r="R340" s="78">
        <v>8.9999999999999998E-4</v>
      </c>
    </row>
    <row r="341" spans="2:18">
      <c r="B341" t="s">
        <v>3397</v>
      </c>
      <c r="C341" t="s">
        <v>3016</v>
      </c>
      <c r="D341" t="s">
        <v>3481</v>
      </c>
      <c r="E341"/>
      <c r="F341" t="s">
        <v>215</v>
      </c>
      <c r="G341" t="s">
        <v>2626</v>
      </c>
      <c r="H341" t="s">
        <v>216</v>
      </c>
      <c r="I341" s="77">
        <v>0.62</v>
      </c>
      <c r="J341" t="s">
        <v>383</v>
      </c>
      <c r="K341" t="s">
        <v>106</v>
      </c>
      <c r="L341" s="78">
        <v>3.49E-2</v>
      </c>
      <c r="M341" s="78">
        <v>2.7199999999999998E-2</v>
      </c>
      <c r="N341" s="77">
        <v>7144.54</v>
      </c>
      <c r="O341" s="77">
        <v>100.12</v>
      </c>
      <c r="P341" s="77">
        <v>24.613863374568002</v>
      </c>
      <c r="Q341" s="78">
        <v>2.0000000000000001E-4</v>
      </c>
      <c r="R341" s="78">
        <v>0</v>
      </c>
    </row>
    <row r="342" spans="2:18">
      <c r="B342" t="s">
        <v>3397</v>
      </c>
      <c r="C342" t="s">
        <v>3016</v>
      </c>
      <c r="D342" t="s">
        <v>3482</v>
      </c>
      <c r="E342"/>
      <c r="F342" t="s">
        <v>215</v>
      </c>
      <c r="G342" t="s">
        <v>2277</v>
      </c>
      <c r="H342" t="s">
        <v>216</v>
      </c>
      <c r="I342" s="77">
        <v>0.62</v>
      </c>
      <c r="J342" t="s">
        <v>383</v>
      </c>
      <c r="K342" t="s">
        <v>106</v>
      </c>
      <c r="L342" s="78">
        <v>3.49E-2</v>
      </c>
      <c r="M342" s="78">
        <v>2.7199999999999998E-2</v>
      </c>
      <c r="N342" s="77">
        <v>4051.71</v>
      </c>
      <c r="O342" s="77">
        <v>100.12</v>
      </c>
      <c r="P342" s="77">
        <v>13.958664430932</v>
      </c>
      <c r="Q342" s="78">
        <v>1E-4</v>
      </c>
      <c r="R342" s="78">
        <v>0</v>
      </c>
    </row>
    <row r="343" spans="2:18">
      <c r="B343" t="s">
        <v>3397</v>
      </c>
      <c r="C343" t="s">
        <v>3016</v>
      </c>
      <c r="D343" t="s">
        <v>3483</v>
      </c>
      <c r="E343"/>
      <c r="F343" t="s">
        <v>215</v>
      </c>
      <c r="G343" t="s">
        <v>2342</v>
      </c>
      <c r="H343" t="s">
        <v>216</v>
      </c>
      <c r="I343" s="77">
        <v>0.62</v>
      </c>
      <c r="J343" t="s">
        <v>383</v>
      </c>
      <c r="K343" t="s">
        <v>106</v>
      </c>
      <c r="L343" s="78">
        <v>3.49E-2</v>
      </c>
      <c r="M343" s="78">
        <v>2.7199999999999998E-2</v>
      </c>
      <c r="N343" s="77">
        <v>10055.76</v>
      </c>
      <c r="O343" s="77">
        <v>100.11</v>
      </c>
      <c r="P343" s="77">
        <v>34.639932217176003</v>
      </c>
      <c r="Q343" s="78">
        <v>2.9999999999999997E-4</v>
      </c>
      <c r="R343" s="78">
        <v>0</v>
      </c>
    </row>
    <row r="344" spans="2:18">
      <c r="B344" t="s">
        <v>3397</v>
      </c>
      <c r="C344" t="s">
        <v>3016</v>
      </c>
      <c r="D344" t="s">
        <v>3484</v>
      </c>
      <c r="E344"/>
      <c r="F344" t="s">
        <v>215</v>
      </c>
      <c r="G344" t="s">
        <v>3225</v>
      </c>
      <c r="H344" t="s">
        <v>216</v>
      </c>
      <c r="I344" s="77">
        <v>0.62</v>
      </c>
      <c r="J344" t="s">
        <v>383</v>
      </c>
      <c r="K344" t="s">
        <v>106</v>
      </c>
      <c r="L344" s="78">
        <v>3.49E-2</v>
      </c>
      <c r="M344" s="78">
        <v>1.5699999999999999E-2</v>
      </c>
      <c r="N344" s="77">
        <v>10335.86</v>
      </c>
      <c r="O344" s="77">
        <v>100.12</v>
      </c>
      <c r="P344" s="77">
        <v>35.608373093112</v>
      </c>
      <c r="Q344" s="78">
        <v>2.9999999999999997E-4</v>
      </c>
      <c r="R344" s="78">
        <v>0</v>
      </c>
    </row>
    <row r="345" spans="2:18">
      <c r="B345" t="s">
        <v>3397</v>
      </c>
      <c r="C345" t="s">
        <v>3016</v>
      </c>
      <c r="D345" t="s">
        <v>3485</v>
      </c>
      <c r="E345"/>
      <c r="F345" t="s">
        <v>215</v>
      </c>
      <c r="G345" t="s">
        <v>2353</v>
      </c>
      <c r="H345" t="s">
        <v>216</v>
      </c>
      <c r="I345" s="77">
        <v>0.62</v>
      </c>
      <c r="J345" t="s">
        <v>383</v>
      </c>
      <c r="K345" t="s">
        <v>106</v>
      </c>
      <c r="L345" s="78">
        <v>3.49E-2</v>
      </c>
      <c r="M345" s="78">
        <v>2.7199999999999998E-2</v>
      </c>
      <c r="N345" s="77">
        <v>3513.45</v>
      </c>
      <c r="O345" s="77">
        <v>100.12</v>
      </c>
      <c r="P345" s="77">
        <v>12.104289187739999</v>
      </c>
      <c r="Q345" s="78">
        <v>1E-4</v>
      </c>
      <c r="R345" s="78">
        <v>0</v>
      </c>
    </row>
    <row r="346" spans="2:18">
      <c r="B346" t="s">
        <v>3416</v>
      </c>
      <c r="C346" t="s">
        <v>3016</v>
      </c>
      <c r="D346" t="s">
        <v>3486</v>
      </c>
      <c r="E346"/>
      <c r="F346" t="s">
        <v>215</v>
      </c>
      <c r="G346" t="s">
        <v>3487</v>
      </c>
      <c r="H346" t="s">
        <v>216</v>
      </c>
      <c r="I346" s="77">
        <v>5.42</v>
      </c>
      <c r="J346" t="s">
        <v>972</v>
      </c>
      <c r="K346" t="s">
        <v>106</v>
      </c>
      <c r="L346" s="78">
        <v>3.9899999999999998E-2</v>
      </c>
      <c r="M346" s="78">
        <v>2.81E-2</v>
      </c>
      <c r="N346" s="77">
        <v>15288.9</v>
      </c>
      <c r="O346" s="77">
        <v>103.41</v>
      </c>
      <c r="P346" s="77">
        <v>54.403075377089998</v>
      </c>
      <c r="Q346" s="78">
        <v>4.0000000000000002E-4</v>
      </c>
      <c r="R346" s="78">
        <v>1E-4</v>
      </c>
    </row>
    <row r="347" spans="2:18">
      <c r="B347" t="s">
        <v>3416</v>
      </c>
      <c r="C347" t="s">
        <v>3016</v>
      </c>
      <c r="D347" t="s">
        <v>3488</v>
      </c>
      <c r="E347"/>
      <c r="F347" t="s">
        <v>215</v>
      </c>
      <c r="G347" t="s">
        <v>2826</v>
      </c>
      <c r="H347" t="s">
        <v>216</v>
      </c>
      <c r="I347" s="77">
        <v>3.22</v>
      </c>
      <c r="J347" t="s">
        <v>972</v>
      </c>
      <c r="K347" t="s">
        <v>106</v>
      </c>
      <c r="L347" s="78">
        <v>3.9899999999999998E-2</v>
      </c>
      <c r="M347" s="78">
        <v>3.2899999999999999E-2</v>
      </c>
      <c r="N347" s="77">
        <v>1808.37</v>
      </c>
      <c r="O347" s="77">
        <v>103.41</v>
      </c>
      <c r="P347" s="77">
        <v>6.4347918698970004</v>
      </c>
      <c r="Q347" s="78">
        <v>0</v>
      </c>
      <c r="R347" s="78">
        <v>0</v>
      </c>
    </row>
    <row r="348" spans="2:18">
      <c r="B348" t="s">
        <v>3416</v>
      </c>
      <c r="C348" t="s">
        <v>3016</v>
      </c>
      <c r="D348" t="s">
        <v>3489</v>
      </c>
      <c r="E348"/>
      <c r="F348" t="s">
        <v>215</v>
      </c>
      <c r="G348" t="s">
        <v>3490</v>
      </c>
      <c r="H348" t="s">
        <v>216</v>
      </c>
      <c r="I348" s="77">
        <v>5.42</v>
      </c>
      <c r="J348" t="s">
        <v>972</v>
      </c>
      <c r="K348" t="s">
        <v>106</v>
      </c>
      <c r="L348" s="78">
        <v>3.9899999999999998E-2</v>
      </c>
      <c r="M348" s="78">
        <v>2.81E-2</v>
      </c>
      <c r="N348" s="77">
        <v>19152.22</v>
      </c>
      <c r="O348" s="77">
        <v>103.41</v>
      </c>
      <c r="P348" s="77">
        <v>68.150074125581995</v>
      </c>
      <c r="Q348" s="78">
        <v>5.0000000000000001E-4</v>
      </c>
      <c r="R348" s="78">
        <v>1E-4</v>
      </c>
    </row>
    <row r="349" spans="2:18">
      <c r="B349" t="s">
        <v>3416</v>
      </c>
      <c r="C349" t="s">
        <v>3016</v>
      </c>
      <c r="D349" t="s">
        <v>3491</v>
      </c>
      <c r="E349"/>
      <c r="F349" t="s">
        <v>215</v>
      </c>
      <c r="G349" t="s">
        <v>3327</v>
      </c>
      <c r="H349" t="s">
        <v>216</v>
      </c>
      <c r="I349" s="77">
        <v>5.42</v>
      </c>
      <c r="J349" t="s">
        <v>972</v>
      </c>
      <c r="K349" t="s">
        <v>106</v>
      </c>
      <c r="L349" s="78">
        <v>3.9899999999999998E-2</v>
      </c>
      <c r="M349" s="78">
        <v>2.8199999999999999E-2</v>
      </c>
      <c r="N349" s="77">
        <v>2876.94</v>
      </c>
      <c r="O349" s="77">
        <v>103.39</v>
      </c>
      <c r="P349" s="77">
        <v>10.235145303306</v>
      </c>
      <c r="Q349" s="78">
        <v>1E-4</v>
      </c>
      <c r="R349" s="78">
        <v>0</v>
      </c>
    </row>
    <row r="350" spans="2:18">
      <c r="B350" t="s">
        <v>3416</v>
      </c>
      <c r="C350" t="s">
        <v>3016</v>
      </c>
      <c r="D350" t="s">
        <v>3492</v>
      </c>
      <c r="E350"/>
      <c r="F350" t="s">
        <v>215</v>
      </c>
      <c r="G350" t="s">
        <v>246</v>
      </c>
      <c r="H350" t="s">
        <v>216</v>
      </c>
      <c r="I350" s="77">
        <v>5.41</v>
      </c>
      <c r="J350" t="s">
        <v>972</v>
      </c>
      <c r="K350" t="s">
        <v>106</v>
      </c>
      <c r="L350" s="78">
        <v>3.9899999999999998E-2</v>
      </c>
      <c r="M350" s="78">
        <v>0</v>
      </c>
      <c r="N350" s="77">
        <v>2959.14</v>
      </c>
      <c r="O350" s="77">
        <v>100</v>
      </c>
      <c r="P350" s="77">
        <v>10.18240074</v>
      </c>
      <c r="Q350" s="78">
        <v>1E-4</v>
      </c>
      <c r="R350" s="78">
        <v>0</v>
      </c>
    </row>
    <row r="351" spans="2:18">
      <c r="B351" t="s">
        <v>3431</v>
      </c>
      <c r="C351" t="s">
        <v>3016</v>
      </c>
      <c r="D351" t="s">
        <v>3493</v>
      </c>
      <c r="E351"/>
      <c r="F351" t="s">
        <v>215</v>
      </c>
      <c r="G351" t="s">
        <v>2644</v>
      </c>
      <c r="H351" t="s">
        <v>216</v>
      </c>
      <c r="I351" s="77">
        <v>3.74</v>
      </c>
      <c r="J351" t="s">
        <v>972</v>
      </c>
      <c r="K351" t="s">
        <v>106</v>
      </c>
      <c r="L351" s="78">
        <v>3.3700000000000001E-2</v>
      </c>
      <c r="M351" s="78">
        <v>2.3699999999999999E-2</v>
      </c>
      <c r="N351" s="77">
        <v>4406.68</v>
      </c>
      <c r="O351" s="77">
        <v>101.76</v>
      </c>
      <c r="P351" s="77">
        <v>15.430261471488</v>
      </c>
      <c r="Q351" s="78">
        <v>1E-4</v>
      </c>
      <c r="R351" s="78">
        <v>0</v>
      </c>
    </row>
    <row r="352" spans="2:18">
      <c r="B352" t="s">
        <v>3431</v>
      </c>
      <c r="C352" t="s">
        <v>3016</v>
      </c>
      <c r="D352" t="s">
        <v>3494</v>
      </c>
      <c r="E352"/>
      <c r="F352" t="s">
        <v>215</v>
      </c>
      <c r="G352" t="s">
        <v>2560</v>
      </c>
      <c r="H352" t="s">
        <v>216</v>
      </c>
      <c r="I352" s="77">
        <v>3.74</v>
      </c>
      <c r="J352" t="s">
        <v>972</v>
      </c>
      <c r="K352" t="s">
        <v>106</v>
      </c>
      <c r="L352" s="78">
        <v>3.3700000000000001E-2</v>
      </c>
      <c r="M352" s="78">
        <v>2.3699999999999999E-2</v>
      </c>
      <c r="N352" s="77">
        <v>19321.599999999999</v>
      </c>
      <c r="O352" s="77">
        <v>101.76</v>
      </c>
      <c r="P352" s="77">
        <v>67.655772610560007</v>
      </c>
      <c r="Q352" s="78">
        <v>5.0000000000000001E-4</v>
      </c>
      <c r="R352" s="78">
        <v>1E-4</v>
      </c>
    </row>
    <row r="353" spans="2:18">
      <c r="B353" t="s">
        <v>3495</v>
      </c>
      <c r="C353" t="s">
        <v>3016</v>
      </c>
      <c r="D353" t="s">
        <v>3496</v>
      </c>
      <c r="E353"/>
      <c r="F353" t="s">
        <v>215</v>
      </c>
      <c r="G353" t="s">
        <v>2626</v>
      </c>
      <c r="H353" t="s">
        <v>216</v>
      </c>
      <c r="I353" s="77">
        <v>3.74</v>
      </c>
      <c r="J353" t="s">
        <v>972</v>
      </c>
      <c r="K353" t="s">
        <v>106</v>
      </c>
      <c r="L353" s="78">
        <v>3.3700000000000001E-2</v>
      </c>
      <c r="M353" s="78">
        <v>2.3699999999999999E-2</v>
      </c>
      <c r="N353" s="77">
        <v>17830.11</v>
      </c>
      <c r="O353" s="77">
        <v>101.76</v>
      </c>
      <c r="P353" s="77">
        <v>62.433228499776</v>
      </c>
      <c r="Q353" s="78">
        <v>5.0000000000000001E-4</v>
      </c>
      <c r="R353" s="78">
        <v>1E-4</v>
      </c>
    </row>
    <row r="354" spans="2:18">
      <c r="B354" t="s">
        <v>3495</v>
      </c>
      <c r="C354" t="s">
        <v>3016</v>
      </c>
      <c r="D354" t="s">
        <v>3497</v>
      </c>
      <c r="E354"/>
      <c r="F354" t="s">
        <v>215</v>
      </c>
      <c r="G354" t="s">
        <v>2277</v>
      </c>
      <c r="H354" t="s">
        <v>216</v>
      </c>
      <c r="I354" s="77">
        <v>3.74</v>
      </c>
      <c r="J354" t="s">
        <v>972</v>
      </c>
      <c r="K354" t="s">
        <v>106</v>
      </c>
      <c r="L354" s="78">
        <v>3.3700000000000001E-2</v>
      </c>
      <c r="M354" s="78">
        <v>2.3699999999999999E-2</v>
      </c>
      <c r="N354" s="77">
        <v>17965.7</v>
      </c>
      <c r="O354" s="77">
        <v>101.76</v>
      </c>
      <c r="P354" s="77">
        <v>62.908005237120001</v>
      </c>
      <c r="Q354" s="78">
        <v>5.0000000000000001E-4</v>
      </c>
      <c r="R354" s="78">
        <v>1E-4</v>
      </c>
    </row>
    <row r="355" spans="2:18">
      <c r="B355" t="s">
        <v>3495</v>
      </c>
      <c r="C355" t="s">
        <v>3016</v>
      </c>
      <c r="D355" t="s">
        <v>3498</v>
      </c>
      <c r="E355"/>
      <c r="F355" t="s">
        <v>215</v>
      </c>
      <c r="G355" t="s">
        <v>2342</v>
      </c>
      <c r="H355" t="s">
        <v>216</v>
      </c>
      <c r="I355" s="77">
        <v>3.74</v>
      </c>
      <c r="J355" t="s">
        <v>972</v>
      </c>
      <c r="K355" t="s">
        <v>106</v>
      </c>
      <c r="L355" s="78">
        <v>3.3700000000000001E-2</v>
      </c>
      <c r="M355" s="78">
        <v>2.3699999999999999E-2</v>
      </c>
      <c r="N355" s="77">
        <v>13694.61</v>
      </c>
      <c r="O355" s="77">
        <v>101.76</v>
      </c>
      <c r="P355" s="77">
        <v>47.952520502976</v>
      </c>
      <c r="Q355" s="78">
        <v>4.0000000000000002E-4</v>
      </c>
      <c r="R355" s="78">
        <v>0</v>
      </c>
    </row>
    <row r="356" spans="2:18">
      <c r="B356" t="s">
        <v>3446</v>
      </c>
      <c r="C356" t="s">
        <v>3207</v>
      </c>
      <c r="D356" t="s">
        <v>3499</v>
      </c>
      <c r="E356"/>
      <c r="F356" t="s">
        <v>215</v>
      </c>
      <c r="G356" t="s">
        <v>3500</v>
      </c>
      <c r="H356" t="s">
        <v>216</v>
      </c>
      <c r="I356" s="77">
        <v>3.9</v>
      </c>
      <c r="J356" t="s">
        <v>637</v>
      </c>
      <c r="K356" t="s">
        <v>106</v>
      </c>
      <c r="L356" s="78">
        <v>2.6700000000000002E-2</v>
      </c>
      <c r="M356" s="78">
        <v>3.8600000000000002E-2</v>
      </c>
      <c r="N356" s="77">
        <v>1320.3</v>
      </c>
      <c r="O356" s="77">
        <v>95.22</v>
      </c>
      <c r="P356" s="77">
        <v>4.3259896200599997</v>
      </c>
      <c r="Q356" s="78">
        <v>0</v>
      </c>
      <c r="R356" s="78">
        <v>0</v>
      </c>
    </row>
    <row r="357" spans="2:18">
      <c r="B357" t="s">
        <v>3446</v>
      </c>
      <c r="C357" t="s">
        <v>3207</v>
      </c>
      <c r="D357" t="s">
        <v>3501</v>
      </c>
      <c r="E357"/>
      <c r="F357" t="s">
        <v>215</v>
      </c>
      <c r="G357" t="s">
        <v>3502</v>
      </c>
      <c r="H357" t="s">
        <v>216</v>
      </c>
      <c r="I357" s="77">
        <v>3.9</v>
      </c>
      <c r="J357" t="s">
        <v>637</v>
      </c>
      <c r="K357" t="s">
        <v>106</v>
      </c>
      <c r="L357" s="78">
        <v>2.6700000000000002E-2</v>
      </c>
      <c r="M357" s="78">
        <v>3.8600000000000002E-2</v>
      </c>
      <c r="N357" s="77">
        <v>270.11</v>
      </c>
      <c r="O357" s="77">
        <v>95.22</v>
      </c>
      <c r="P357" s="77">
        <v>0.88502087122200002</v>
      </c>
      <c r="Q357" s="78">
        <v>0</v>
      </c>
      <c r="R357" s="78">
        <v>0</v>
      </c>
    </row>
    <row r="358" spans="2:18">
      <c r="B358" t="s">
        <v>3503</v>
      </c>
      <c r="C358" t="s">
        <v>3016</v>
      </c>
      <c r="D358" t="s">
        <v>3504</v>
      </c>
      <c r="E358"/>
      <c r="F358" t="s">
        <v>215</v>
      </c>
      <c r="G358" t="s">
        <v>3505</v>
      </c>
      <c r="H358" t="s">
        <v>216</v>
      </c>
      <c r="I358" s="77">
        <v>0.41</v>
      </c>
      <c r="J358" t="s">
        <v>1094</v>
      </c>
      <c r="K358" t="s">
        <v>106</v>
      </c>
      <c r="L358" s="78">
        <v>3.49E-2</v>
      </c>
      <c r="M358" s="78">
        <v>2.47E-2</v>
      </c>
      <c r="N358" s="77">
        <v>492.6</v>
      </c>
      <c r="O358" s="77">
        <v>100.1</v>
      </c>
      <c r="P358" s="77">
        <v>1.6967316366</v>
      </c>
      <c r="Q358" s="78">
        <v>0</v>
      </c>
      <c r="R358" s="78">
        <v>0</v>
      </c>
    </row>
    <row r="359" spans="2:18">
      <c r="B359" t="s">
        <v>3503</v>
      </c>
      <c r="C359" t="s">
        <v>3016</v>
      </c>
      <c r="D359" t="s">
        <v>3506</v>
      </c>
      <c r="E359"/>
      <c r="F359" t="s">
        <v>215</v>
      </c>
      <c r="G359" t="s">
        <v>2342</v>
      </c>
      <c r="H359" t="s">
        <v>216</v>
      </c>
      <c r="I359" s="77">
        <v>0.41</v>
      </c>
      <c r="J359" t="s">
        <v>1094</v>
      </c>
      <c r="K359" t="s">
        <v>106</v>
      </c>
      <c r="L359" s="78">
        <v>3.49E-2</v>
      </c>
      <c r="M359" s="78">
        <v>2.5000000000000001E-2</v>
      </c>
      <c r="N359" s="77">
        <v>405.34</v>
      </c>
      <c r="O359" s="77">
        <v>99.97</v>
      </c>
      <c r="P359" s="77">
        <v>1.394356507518</v>
      </c>
      <c r="Q359" s="78">
        <v>0</v>
      </c>
      <c r="R359" s="78">
        <v>0</v>
      </c>
    </row>
    <row r="360" spans="2:18">
      <c r="B360" t="s">
        <v>3507</v>
      </c>
      <c r="C360" t="s">
        <v>3207</v>
      </c>
      <c r="D360" t="s">
        <v>3508</v>
      </c>
      <c r="E360"/>
      <c r="F360" t="s">
        <v>215</v>
      </c>
      <c r="G360" t="s">
        <v>2637</v>
      </c>
      <c r="H360" t="s">
        <v>216</v>
      </c>
      <c r="I360" s="77">
        <v>4.33</v>
      </c>
      <c r="J360" t="s">
        <v>976</v>
      </c>
      <c r="K360" t="s">
        <v>120</v>
      </c>
      <c r="L360" s="78">
        <v>0.04</v>
      </c>
      <c r="M360" s="78">
        <v>3.4700000000000002E-2</v>
      </c>
      <c r="N360" s="77">
        <v>393596.65</v>
      </c>
      <c r="O360" s="77">
        <v>101.06999999999995</v>
      </c>
      <c r="P360" s="77">
        <v>973.953654851686</v>
      </c>
      <c r="Q360" s="78">
        <v>7.4000000000000003E-3</v>
      </c>
      <c r="R360" s="78">
        <v>1E-3</v>
      </c>
    </row>
    <row r="361" spans="2:18">
      <c r="B361" t="s">
        <v>3507</v>
      </c>
      <c r="C361" t="s">
        <v>3207</v>
      </c>
      <c r="D361" t="s">
        <v>3509</v>
      </c>
      <c r="E361"/>
      <c r="F361" t="s">
        <v>215</v>
      </c>
      <c r="G361" t="s">
        <v>2637</v>
      </c>
      <c r="H361" t="s">
        <v>216</v>
      </c>
      <c r="I361" s="77">
        <v>4.33</v>
      </c>
      <c r="J361" t="s">
        <v>976</v>
      </c>
      <c r="K361" t="s">
        <v>120</v>
      </c>
      <c r="L361" s="78">
        <v>0.04</v>
      </c>
      <c r="M361" s="78">
        <v>3.4700000000000002E-2</v>
      </c>
      <c r="N361" s="77">
        <v>23832.55</v>
      </c>
      <c r="O361" s="77">
        <v>101.07</v>
      </c>
      <c r="P361" s="77">
        <v>58.973568949165497</v>
      </c>
      <c r="Q361" s="78">
        <v>4.0000000000000002E-4</v>
      </c>
      <c r="R361" s="78">
        <v>1E-4</v>
      </c>
    </row>
    <row r="362" spans="2:18">
      <c r="B362" t="s">
        <v>3510</v>
      </c>
      <c r="C362" t="s">
        <v>3016</v>
      </c>
      <c r="D362" t="s">
        <v>3511</v>
      </c>
      <c r="E362"/>
      <c r="F362" t="s">
        <v>215</v>
      </c>
      <c r="G362" t="s">
        <v>2336</v>
      </c>
      <c r="H362" t="s">
        <v>216</v>
      </c>
      <c r="I362" s="77">
        <v>5.63</v>
      </c>
      <c r="J362" t="s">
        <v>123</v>
      </c>
      <c r="K362" t="s">
        <v>113</v>
      </c>
      <c r="L362" s="78">
        <v>3.6400000000000002E-2</v>
      </c>
      <c r="M362" s="78">
        <v>3.0300000000000001E-2</v>
      </c>
      <c r="N362" s="77">
        <v>3490.76</v>
      </c>
      <c r="O362" s="77">
        <v>100.4</v>
      </c>
      <c r="P362" s="77">
        <v>15.458632384832001</v>
      </c>
      <c r="Q362" s="78">
        <v>1E-4</v>
      </c>
      <c r="R362" s="78">
        <v>0</v>
      </c>
    </row>
    <row r="363" spans="2:18">
      <c r="B363" t="s">
        <v>3512</v>
      </c>
      <c r="C363" t="s">
        <v>3016</v>
      </c>
      <c r="D363" t="s">
        <v>3513</v>
      </c>
      <c r="E363"/>
      <c r="F363" t="s">
        <v>215</v>
      </c>
      <c r="G363" t="s">
        <v>3346</v>
      </c>
      <c r="H363" t="s">
        <v>216</v>
      </c>
      <c r="I363" s="77">
        <v>1.58</v>
      </c>
      <c r="J363" t="s">
        <v>127</v>
      </c>
      <c r="K363" t="s">
        <v>106</v>
      </c>
      <c r="L363" s="78">
        <v>3.6700000000000003E-2</v>
      </c>
      <c r="M363" s="78">
        <v>4.1200000000000001E-2</v>
      </c>
      <c r="N363" s="77">
        <v>151571.39000000001</v>
      </c>
      <c r="O363" s="77">
        <v>99.74</v>
      </c>
      <c r="P363" s="77">
        <v>520.20110439222594</v>
      </c>
      <c r="Q363" s="78">
        <v>3.8999999999999998E-3</v>
      </c>
      <c r="R363" s="78">
        <v>5.0000000000000001E-4</v>
      </c>
    </row>
    <row r="364" spans="2:18">
      <c r="B364" t="s">
        <v>3512</v>
      </c>
      <c r="C364" t="s">
        <v>3016</v>
      </c>
      <c r="D364" t="s">
        <v>3514</v>
      </c>
      <c r="E364"/>
      <c r="F364" t="s">
        <v>215</v>
      </c>
      <c r="G364" t="s">
        <v>3327</v>
      </c>
      <c r="H364" t="s">
        <v>216</v>
      </c>
      <c r="I364" s="77">
        <v>1.58</v>
      </c>
      <c r="J364" t="s">
        <v>127</v>
      </c>
      <c r="K364" t="s">
        <v>106</v>
      </c>
      <c r="L364" s="78">
        <v>3.6700000000000003E-2</v>
      </c>
      <c r="M364" s="78">
        <v>4.1200000000000001E-2</v>
      </c>
      <c r="N364" s="77">
        <v>238754.8</v>
      </c>
      <c r="O364" s="77">
        <v>99.74</v>
      </c>
      <c r="P364" s="77">
        <v>819.41922310632003</v>
      </c>
      <c r="Q364" s="78">
        <v>6.1999999999999998E-3</v>
      </c>
      <c r="R364" s="78">
        <v>8.0000000000000004E-4</v>
      </c>
    </row>
    <row r="365" spans="2:18">
      <c r="B365" t="s">
        <v>3365</v>
      </c>
      <c r="C365" t="s">
        <v>3207</v>
      </c>
      <c r="D365" t="s">
        <v>3515</v>
      </c>
      <c r="E365"/>
      <c r="F365" t="s">
        <v>215</v>
      </c>
      <c r="G365" t="s">
        <v>2644</v>
      </c>
      <c r="H365" t="s">
        <v>216</v>
      </c>
      <c r="I365" s="77">
        <v>2.57</v>
      </c>
      <c r="J365" t="s">
        <v>972</v>
      </c>
      <c r="K365" t="s">
        <v>106</v>
      </c>
      <c r="L365" s="78">
        <v>3.3399999999999999E-2</v>
      </c>
      <c r="M365" s="78">
        <v>3.0499999999999999E-2</v>
      </c>
      <c r="N365" s="77">
        <v>3362</v>
      </c>
      <c r="O365" s="77">
        <v>100.22</v>
      </c>
      <c r="P365" s="77">
        <v>11.5940930124</v>
      </c>
      <c r="Q365" s="78">
        <v>1E-4</v>
      </c>
      <c r="R365" s="78">
        <v>0</v>
      </c>
    </row>
    <row r="366" spans="2:18">
      <c r="B366" t="s">
        <v>3365</v>
      </c>
      <c r="C366" t="s">
        <v>3207</v>
      </c>
      <c r="D366" t="s">
        <v>3516</v>
      </c>
      <c r="E366"/>
      <c r="F366" t="s">
        <v>215</v>
      </c>
      <c r="G366" t="s">
        <v>246</v>
      </c>
      <c r="H366" t="s">
        <v>216</v>
      </c>
      <c r="I366" s="77">
        <v>2.38</v>
      </c>
      <c r="J366" t="s">
        <v>972</v>
      </c>
      <c r="K366" t="s">
        <v>106</v>
      </c>
      <c r="L366" s="78">
        <v>3.3399999999999999E-2</v>
      </c>
      <c r="M366" s="78">
        <v>0</v>
      </c>
      <c r="N366" s="77">
        <v>9291</v>
      </c>
      <c r="O366" s="77">
        <v>100</v>
      </c>
      <c r="P366" s="77">
        <v>31.970331000000002</v>
      </c>
      <c r="Q366" s="78">
        <v>2.0000000000000001E-4</v>
      </c>
      <c r="R366" s="78">
        <v>0</v>
      </c>
    </row>
    <row r="367" spans="2:18">
      <c r="B367" t="s">
        <v>3461</v>
      </c>
      <c r="C367" t="s">
        <v>3016</v>
      </c>
      <c r="D367" t="s">
        <v>3517</v>
      </c>
      <c r="E367"/>
      <c r="F367" t="s">
        <v>215</v>
      </c>
      <c r="G367" t="s">
        <v>3518</v>
      </c>
      <c r="H367" t="s">
        <v>216</v>
      </c>
      <c r="I367" s="77">
        <v>2.6</v>
      </c>
      <c r="J367" t="s">
        <v>918</v>
      </c>
      <c r="K367" t="s">
        <v>106</v>
      </c>
      <c r="L367" s="78">
        <v>3.7100000000000001E-2</v>
      </c>
      <c r="M367" s="78">
        <v>3.8600000000000002E-2</v>
      </c>
      <c r="N367" s="77">
        <v>391410.02</v>
      </c>
      <c r="O367" s="77">
        <v>100</v>
      </c>
      <c r="P367" s="77">
        <v>1346.8418788199999</v>
      </c>
      <c r="Q367" s="78">
        <v>1.0200000000000001E-2</v>
      </c>
      <c r="R367" s="78">
        <v>1.4E-3</v>
      </c>
    </row>
    <row r="368" spans="2:18">
      <c r="B368" t="s">
        <v>3461</v>
      </c>
      <c r="C368" t="s">
        <v>3016</v>
      </c>
      <c r="D368" t="s">
        <v>3519</v>
      </c>
      <c r="E368"/>
      <c r="F368" t="s">
        <v>215</v>
      </c>
      <c r="G368" t="s">
        <v>3520</v>
      </c>
      <c r="H368" t="s">
        <v>216</v>
      </c>
      <c r="I368" s="77">
        <v>1.58</v>
      </c>
      <c r="J368" t="s">
        <v>918</v>
      </c>
      <c r="K368" t="s">
        <v>106</v>
      </c>
      <c r="L368" s="78">
        <v>3.7100000000000001E-2</v>
      </c>
      <c r="M368" s="78">
        <v>2.87E-2</v>
      </c>
      <c r="N368" s="77">
        <v>1521.47</v>
      </c>
      <c r="O368" s="77">
        <v>100</v>
      </c>
      <c r="P368" s="77">
        <v>5.23537827</v>
      </c>
      <c r="Q368" s="78">
        <v>0</v>
      </c>
      <c r="R368" s="78">
        <v>0</v>
      </c>
    </row>
    <row r="369" spans="2:18">
      <c r="B369" t="s">
        <v>3521</v>
      </c>
      <c r="C369" t="s">
        <v>3016</v>
      </c>
      <c r="D369" t="s">
        <v>3522</v>
      </c>
      <c r="E369"/>
      <c r="F369" t="s">
        <v>215</v>
      </c>
      <c r="G369" t="s">
        <v>3523</v>
      </c>
      <c r="H369" t="s">
        <v>216</v>
      </c>
      <c r="I369" s="77">
        <v>1.71</v>
      </c>
      <c r="J369" t="s">
        <v>918</v>
      </c>
      <c r="K369" t="s">
        <v>106</v>
      </c>
      <c r="L369" s="78">
        <v>3.2199999999999999E-2</v>
      </c>
      <c r="M369" s="78">
        <v>2.9000000000000001E-2</v>
      </c>
      <c r="N369" s="77">
        <v>326973.24</v>
      </c>
      <c r="O369" s="77">
        <v>99.640000000000356</v>
      </c>
      <c r="P369" s="77">
        <v>1121.0645051321801</v>
      </c>
      <c r="Q369" s="78">
        <v>8.5000000000000006E-3</v>
      </c>
      <c r="R369" s="78">
        <v>1.1000000000000001E-3</v>
      </c>
    </row>
    <row r="370" spans="2:18">
      <c r="B370" t="s">
        <v>3524</v>
      </c>
      <c r="C370" t="s">
        <v>3016</v>
      </c>
      <c r="D370" t="s">
        <v>3525</v>
      </c>
      <c r="E370"/>
      <c r="F370" t="s">
        <v>215</v>
      </c>
      <c r="G370" t="s">
        <v>2336</v>
      </c>
      <c r="H370" t="s">
        <v>216</v>
      </c>
      <c r="I370" s="77">
        <v>6.05</v>
      </c>
      <c r="J370" t="s">
        <v>123</v>
      </c>
      <c r="K370" t="s">
        <v>110</v>
      </c>
      <c r="L370" s="78">
        <v>1.9900000000000001E-2</v>
      </c>
      <c r="M370" s="78">
        <v>1.9800000000000002E-2</v>
      </c>
      <c r="N370" s="77">
        <v>128007.51</v>
      </c>
      <c r="O370" s="77">
        <v>102.33000000000011</v>
      </c>
      <c r="P370" s="77">
        <v>527.33988412456199</v>
      </c>
      <c r="Q370" s="78">
        <v>4.0000000000000001E-3</v>
      </c>
      <c r="R370" s="78">
        <v>5.0000000000000001E-4</v>
      </c>
    </row>
    <row r="371" spans="2:18">
      <c r="B371" t="s">
        <v>3524</v>
      </c>
      <c r="C371" t="s">
        <v>3016</v>
      </c>
      <c r="D371" t="s">
        <v>3526</v>
      </c>
      <c r="E371"/>
      <c r="F371" t="s">
        <v>215</v>
      </c>
      <c r="G371" t="s">
        <v>2274</v>
      </c>
      <c r="H371" t="s">
        <v>216</v>
      </c>
      <c r="I371" s="77">
        <v>5.7</v>
      </c>
      <c r="J371" t="s">
        <v>123</v>
      </c>
      <c r="K371" t="s">
        <v>110</v>
      </c>
      <c r="L371" s="78">
        <v>2.2599999999999999E-2</v>
      </c>
      <c r="M371" s="78">
        <v>2.3400000000000001E-2</v>
      </c>
      <c r="N371" s="77">
        <v>277.74</v>
      </c>
      <c r="O371" s="77">
        <v>101.71</v>
      </c>
      <c r="P371" s="77">
        <v>1.1372456413331999</v>
      </c>
      <c r="Q371" s="78">
        <v>0</v>
      </c>
      <c r="R371" s="78">
        <v>0</v>
      </c>
    </row>
    <row r="372" spans="2:18">
      <c r="B372" t="s">
        <v>3524</v>
      </c>
      <c r="C372" t="s">
        <v>3016</v>
      </c>
      <c r="D372" t="s">
        <v>3527</v>
      </c>
      <c r="E372"/>
      <c r="F372" t="s">
        <v>215</v>
      </c>
      <c r="G372" t="s">
        <v>2336</v>
      </c>
      <c r="H372" t="s">
        <v>216</v>
      </c>
      <c r="I372" s="77">
        <v>1.92</v>
      </c>
      <c r="J372" t="s">
        <v>1094</v>
      </c>
      <c r="K372" t="s">
        <v>106</v>
      </c>
      <c r="L372" s="78">
        <v>3.49E-2</v>
      </c>
      <c r="M372" s="78">
        <v>2.98E-2</v>
      </c>
      <c r="N372" s="77">
        <v>15027.43</v>
      </c>
      <c r="O372" s="77">
        <v>98.68</v>
      </c>
      <c r="P372" s="77">
        <v>51.026822726483999</v>
      </c>
      <c r="Q372" s="78">
        <v>4.0000000000000002E-4</v>
      </c>
      <c r="R372" s="78">
        <v>1E-4</v>
      </c>
    </row>
    <row r="373" spans="2:18">
      <c r="B373" t="s">
        <v>3524</v>
      </c>
      <c r="C373" t="s">
        <v>3016</v>
      </c>
      <c r="D373" t="s">
        <v>3528</v>
      </c>
      <c r="E373"/>
      <c r="F373" t="s">
        <v>215</v>
      </c>
      <c r="G373" t="s">
        <v>2463</v>
      </c>
      <c r="H373" t="s">
        <v>216</v>
      </c>
      <c r="I373" s="77">
        <v>1.92</v>
      </c>
      <c r="J373" t="s">
        <v>1094</v>
      </c>
      <c r="K373" t="s">
        <v>106</v>
      </c>
      <c r="L373" s="78">
        <v>3.49E-2</v>
      </c>
      <c r="M373" s="78">
        <v>2.98E-2</v>
      </c>
      <c r="N373" s="77">
        <v>4381.66</v>
      </c>
      <c r="O373" s="77">
        <v>98.68</v>
      </c>
      <c r="P373" s="77">
        <v>14.878271804808</v>
      </c>
      <c r="Q373" s="78">
        <v>1E-4</v>
      </c>
      <c r="R373" s="78">
        <v>0</v>
      </c>
    </row>
    <row r="374" spans="2:18">
      <c r="B374" t="s">
        <v>3464</v>
      </c>
      <c r="C374" t="s">
        <v>3016</v>
      </c>
      <c r="D374" t="s">
        <v>3529</v>
      </c>
      <c r="E374"/>
      <c r="F374" t="s">
        <v>215</v>
      </c>
      <c r="G374" t="s">
        <v>3530</v>
      </c>
      <c r="H374" t="s">
        <v>216</v>
      </c>
      <c r="I374" s="77">
        <v>3.78</v>
      </c>
      <c r="J374" t="s">
        <v>123</v>
      </c>
      <c r="K374" t="s">
        <v>106</v>
      </c>
      <c r="L374" s="78">
        <v>5.7799999999999997E-2</v>
      </c>
      <c r="M374" s="78">
        <v>3.61E-2</v>
      </c>
      <c r="N374" s="77">
        <v>78179.64</v>
      </c>
      <c r="O374" s="77">
        <v>108.61</v>
      </c>
      <c r="P374" s="77">
        <v>292.17843100076402</v>
      </c>
      <c r="Q374" s="78">
        <v>2.2000000000000001E-3</v>
      </c>
      <c r="R374" s="78">
        <v>2.9999999999999997E-4</v>
      </c>
    </row>
    <row r="375" spans="2:18">
      <c r="B375" t="s">
        <v>3464</v>
      </c>
      <c r="C375" t="s">
        <v>3016</v>
      </c>
      <c r="D375" t="s">
        <v>3531</v>
      </c>
      <c r="E375"/>
      <c r="F375" t="s">
        <v>215</v>
      </c>
      <c r="G375" t="s">
        <v>2277</v>
      </c>
      <c r="H375" t="s">
        <v>216</v>
      </c>
      <c r="I375" s="77">
        <v>5.13</v>
      </c>
      <c r="J375" t="s">
        <v>472</v>
      </c>
      <c r="K375" t="s">
        <v>106</v>
      </c>
      <c r="L375" s="78">
        <v>6.1199999999999997E-2</v>
      </c>
      <c r="M375" s="78">
        <v>4.5199999999999997E-2</v>
      </c>
      <c r="N375" s="77">
        <v>47644.26</v>
      </c>
      <c r="O375" s="77">
        <v>97.97</v>
      </c>
      <c r="P375" s="77">
        <v>160.61583751720201</v>
      </c>
      <c r="Q375" s="78">
        <v>1.1999999999999999E-3</v>
      </c>
      <c r="R375" s="78">
        <v>2.0000000000000001E-4</v>
      </c>
    </row>
    <row r="376" spans="2:18">
      <c r="B376" t="s">
        <v>3464</v>
      </c>
      <c r="C376" t="s">
        <v>3016</v>
      </c>
      <c r="D376" t="s">
        <v>3532</v>
      </c>
      <c r="E376"/>
      <c r="F376" t="s">
        <v>215</v>
      </c>
      <c r="G376" t="s">
        <v>246</v>
      </c>
      <c r="H376" t="s">
        <v>216</v>
      </c>
      <c r="I376" s="77">
        <v>5.16</v>
      </c>
      <c r="J376" t="s">
        <v>472</v>
      </c>
      <c r="K376" t="s">
        <v>106</v>
      </c>
      <c r="L376" s="78">
        <v>6.1199999999999997E-2</v>
      </c>
      <c r="M376" s="78">
        <v>0</v>
      </c>
      <c r="N376" s="77">
        <v>3966.91</v>
      </c>
      <c r="O376" s="77">
        <v>97.61</v>
      </c>
      <c r="P376" s="77">
        <v>13.323899028291001</v>
      </c>
      <c r="Q376" s="78">
        <v>1E-4</v>
      </c>
      <c r="R376" s="78">
        <v>0</v>
      </c>
    </row>
    <row r="377" spans="2:18">
      <c r="B377" s="79" t="s">
        <v>3357</v>
      </c>
      <c r="I377" s="81">
        <v>0</v>
      </c>
      <c r="M377" s="80">
        <v>0</v>
      </c>
      <c r="N377" s="81">
        <v>0</v>
      </c>
      <c r="P377" s="81">
        <v>0</v>
      </c>
      <c r="Q377" s="80">
        <v>0</v>
      </c>
      <c r="R377" s="80">
        <v>0</v>
      </c>
    </row>
    <row r="378" spans="2:18">
      <c r="B378" t="s">
        <v>215</v>
      </c>
      <c r="D378" t="s">
        <v>215</v>
      </c>
      <c r="F378" t="s">
        <v>215</v>
      </c>
      <c r="I378" s="77">
        <v>0</v>
      </c>
      <c r="J378" t="s">
        <v>215</v>
      </c>
      <c r="K378" t="s">
        <v>215</v>
      </c>
      <c r="L378" s="78">
        <v>0</v>
      </c>
      <c r="M378" s="78">
        <v>0</v>
      </c>
      <c r="N378" s="77">
        <v>0</v>
      </c>
      <c r="O378" s="77">
        <v>0</v>
      </c>
      <c r="P378" s="77">
        <v>0</v>
      </c>
      <c r="Q378" s="78">
        <v>0</v>
      </c>
      <c r="R378" s="78">
        <v>0</v>
      </c>
    </row>
    <row r="379" spans="2:18">
      <c r="B379" t="s">
        <v>240</v>
      </c>
    </row>
    <row r="380" spans="2:18">
      <c r="B380" t="s">
        <v>329</v>
      </c>
    </row>
    <row r="381" spans="2:18">
      <c r="B381" t="s">
        <v>330</v>
      </c>
    </row>
    <row r="382" spans="2:18">
      <c r="B382" t="s">
        <v>331</v>
      </c>
    </row>
  </sheetData>
  <mergeCells count="1">
    <mergeCell ref="B7:R7"/>
  </mergeCells>
  <dataValidations count="1">
    <dataValidation allowBlank="1" showInputMessage="1" showErrorMessage="1" sqref="I104:I1048576 I5:I102 A1:XFD4 F5:H1048576 E5:E102 E104:E1048576 J5:XFD1048576 A5: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4">
        <v>44104</v>
      </c>
    </row>
    <row r="2" spans="2:64">
      <c r="B2" s="2" t="s">
        <v>1</v>
      </c>
      <c r="C2" s="12" t="s">
        <v>3564</v>
      </c>
    </row>
    <row r="3" spans="2:64">
      <c r="B3" s="2" t="s">
        <v>2</v>
      </c>
      <c r="C3" s="26" t="s">
        <v>3565</v>
      </c>
    </row>
    <row r="4" spans="2:64">
      <c r="B4" s="2" t="s">
        <v>3</v>
      </c>
      <c r="C4" s="82" t="s">
        <v>197</v>
      </c>
    </row>
    <row r="5" spans="2:64">
      <c r="B5" s="2"/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2183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2184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3533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3534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240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4">
        <v>44104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3564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3565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2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3535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215</v>
      </c>
      <c r="E14" s="78">
        <v>0</v>
      </c>
      <c r="F14" t="s">
        <v>215</v>
      </c>
      <c r="G14" s="77">
        <v>0</v>
      </c>
      <c r="H14" s="78">
        <v>0</v>
      </c>
      <c r="I14" s="78">
        <v>0</v>
      </c>
    </row>
    <row r="15" spans="2:55">
      <c r="B15" s="79" t="s">
        <v>3536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215</v>
      </c>
      <c r="E16" s="78">
        <v>0</v>
      </c>
      <c r="F16" t="s">
        <v>215</v>
      </c>
      <c r="G16" s="77">
        <v>0</v>
      </c>
      <c r="H16" s="78">
        <v>0</v>
      </c>
      <c r="I16" s="78">
        <v>0</v>
      </c>
    </row>
    <row r="17" spans="2:9">
      <c r="B17" s="79" t="s">
        <v>238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3535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215</v>
      </c>
      <c r="E19" s="78">
        <v>0</v>
      </c>
      <c r="F19" t="s">
        <v>215</v>
      </c>
      <c r="G19" s="77">
        <v>0</v>
      </c>
      <c r="H19" s="78">
        <v>0</v>
      </c>
      <c r="I19" s="78">
        <v>0</v>
      </c>
    </row>
    <row r="20" spans="2:9">
      <c r="B20" s="79" t="s">
        <v>3536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215</v>
      </c>
      <c r="E21" s="78">
        <v>0</v>
      </c>
      <c r="F21" t="s">
        <v>215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3564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3565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3564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3565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2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6318.0087849299998</v>
      </c>
      <c r="J11" s="76">
        <v>1</v>
      </c>
      <c r="K11" s="76">
        <v>6.4000000000000003E-3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-4.0000000000000002E-4</v>
      </c>
      <c r="I12" s="81">
        <v>6318.0087849299998</v>
      </c>
      <c r="J12" s="80">
        <v>1</v>
      </c>
      <c r="K12" s="80">
        <v>6.4000000000000003E-3</v>
      </c>
    </row>
    <row r="13" spans="2:60">
      <c r="B13" t="s">
        <v>3537</v>
      </c>
      <c r="C13" t="s">
        <v>3538</v>
      </c>
      <c r="D13" t="s">
        <v>215</v>
      </c>
      <c r="E13" t="s">
        <v>216</v>
      </c>
      <c r="F13" s="78">
        <v>5.1499999999999997E-2</v>
      </c>
      <c r="G13" t="s">
        <v>102</v>
      </c>
      <c r="H13" s="78">
        <v>3.6299999999999999E-2</v>
      </c>
      <c r="I13" s="77">
        <v>-66.707300000000004</v>
      </c>
      <c r="J13" s="78">
        <v>-1.06E-2</v>
      </c>
      <c r="K13" s="78">
        <v>-1E-4</v>
      </c>
    </row>
    <row r="14" spans="2:60">
      <c r="B14" t="s">
        <v>3539</v>
      </c>
      <c r="C14" t="s">
        <v>3540</v>
      </c>
      <c r="D14" t="s">
        <v>215</v>
      </c>
      <c r="E14" t="s">
        <v>216</v>
      </c>
      <c r="F14" s="78">
        <v>0</v>
      </c>
      <c r="G14" t="s">
        <v>102</v>
      </c>
      <c r="H14" s="78">
        <v>0</v>
      </c>
      <c r="I14" s="77">
        <v>-309.77999999999997</v>
      </c>
      <c r="J14" s="78">
        <v>-4.9000000000000002E-2</v>
      </c>
      <c r="K14" s="78">
        <v>-2.9999999999999997E-4</v>
      </c>
    </row>
    <row r="15" spans="2:60">
      <c r="B15" t="s">
        <v>3541</v>
      </c>
      <c r="C15" t="s">
        <v>3542</v>
      </c>
      <c r="D15" t="s">
        <v>215</v>
      </c>
      <c r="E15" t="s">
        <v>216</v>
      </c>
      <c r="F15" s="78">
        <v>0</v>
      </c>
      <c r="G15" t="s">
        <v>102</v>
      </c>
      <c r="H15" s="78">
        <v>0</v>
      </c>
      <c r="I15" s="77">
        <v>-488.88</v>
      </c>
      <c r="J15" s="78">
        <v>-7.7399999999999997E-2</v>
      </c>
      <c r="K15" s="78">
        <v>-5.0000000000000001E-4</v>
      </c>
    </row>
    <row r="16" spans="2:60">
      <c r="B16" t="s">
        <v>3543</v>
      </c>
      <c r="C16" t="s">
        <v>3544</v>
      </c>
      <c r="D16" t="s">
        <v>215</v>
      </c>
      <c r="E16" t="s">
        <v>216</v>
      </c>
      <c r="F16" s="78">
        <v>0</v>
      </c>
      <c r="G16" t="s">
        <v>102</v>
      </c>
      <c r="H16" s="78">
        <v>0</v>
      </c>
      <c r="I16" s="77">
        <v>-1507.18</v>
      </c>
      <c r="J16" s="78">
        <v>-0.23860000000000001</v>
      </c>
      <c r="K16" s="78">
        <v>-1.5E-3</v>
      </c>
    </row>
    <row r="17" spans="2:11">
      <c r="B17" t="s">
        <v>3545</v>
      </c>
      <c r="C17" t="s">
        <v>3546</v>
      </c>
      <c r="D17" t="s">
        <v>215</v>
      </c>
      <c r="E17" t="s">
        <v>216</v>
      </c>
      <c r="F17" s="78">
        <v>0</v>
      </c>
      <c r="G17" t="s">
        <v>102</v>
      </c>
      <c r="H17" s="78">
        <v>0</v>
      </c>
      <c r="I17" s="77">
        <v>-1.04888</v>
      </c>
      <c r="J17" s="78">
        <v>-2.0000000000000001E-4</v>
      </c>
      <c r="K17" s="78">
        <v>0</v>
      </c>
    </row>
    <row r="18" spans="2:11">
      <c r="B18" t="s">
        <v>3547</v>
      </c>
      <c r="C18" t="s">
        <v>3548</v>
      </c>
      <c r="D18" t="s">
        <v>215</v>
      </c>
      <c r="E18" t="s">
        <v>216</v>
      </c>
      <c r="F18" s="78">
        <v>0</v>
      </c>
      <c r="G18" t="s">
        <v>102</v>
      </c>
      <c r="H18" s="78">
        <v>0</v>
      </c>
      <c r="I18" s="77">
        <v>-4.9315300000000004</v>
      </c>
      <c r="J18" s="78">
        <v>-8.0000000000000004E-4</v>
      </c>
      <c r="K18" s="78">
        <v>0</v>
      </c>
    </row>
    <row r="19" spans="2:11">
      <c r="B19" t="s">
        <v>3549</v>
      </c>
      <c r="C19" t="s">
        <v>3550</v>
      </c>
      <c r="D19" t="s">
        <v>215</v>
      </c>
      <c r="E19" t="s">
        <v>216</v>
      </c>
      <c r="F19" s="78">
        <v>0</v>
      </c>
      <c r="G19" t="s">
        <v>102</v>
      </c>
      <c r="H19" s="78">
        <v>0</v>
      </c>
      <c r="I19" s="77">
        <v>-97.330349999999996</v>
      </c>
      <c r="J19" s="78">
        <v>-1.54E-2</v>
      </c>
      <c r="K19" s="78">
        <v>-1E-4</v>
      </c>
    </row>
    <row r="20" spans="2:11">
      <c r="B20" t="s">
        <v>3551</v>
      </c>
      <c r="C20" t="s">
        <v>3552</v>
      </c>
      <c r="D20" t="s">
        <v>215</v>
      </c>
      <c r="E20" t="s">
        <v>216</v>
      </c>
      <c r="F20" s="78">
        <v>0</v>
      </c>
      <c r="G20" t="s">
        <v>106</v>
      </c>
      <c r="H20" s="78">
        <v>0</v>
      </c>
      <c r="I20" s="77">
        <v>8793.8668449300003</v>
      </c>
      <c r="J20" s="78">
        <v>1.3918999999999999</v>
      </c>
      <c r="K20" s="78">
        <v>8.9999999999999993E-3</v>
      </c>
    </row>
    <row r="21" spans="2:11">
      <c r="B21" s="79" t="s">
        <v>238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215</v>
      </c>
      <c r="C22" t="s">
        <v>215</v>
      </c>
      <c r="D22" t="s">
        <v>215</v>
      </c>
      <c r="E22" s="19"/>
      <c r="F22" s="78">
        <v>0</v>
      </c>
      <c r="G22" t="s">
        <v>215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9"/>
  <sheetViews>
    <sheetView rightToLeft="1" topLeftCell="A29" workbookViewId="0">
      <selection activeCell="I32" sqref="I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4">
        <v>44104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3564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3565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2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C12+C43</f>
        <v>95124.435399328257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204</v>
      </c>
      <c r="C12" s="87">
        <f>SUM(C13:C42)</f>
        <v>19272.816661730514</v>
      </c>
    </row>
    <row r="13" spans="2:17">
      <c r="B13" s="88" t="s">
        <v>3094</v>
      </c>
      <c r="C13" s="89">
        <v>294.34427976676773</v>
      </c>
      <c r="D13" s="90">
        <v>44196</v>
      </c>
    </row>
    <row r="14" spans="2:17">
      <c r="B14" s="88" t="s">
        <v>3329</v>
      </c>
      <c r="C14" s="89">
        <v>152.70796999999999</v>
      </c>
      <c r="D14" s="91">
        <v>44196</v>
      </c>
    </row>
    <row r="15" spans="2:17">
      <c r="B15" s="88" t="s">
        <v>3566</v>
      </c>
      <c r="C15" s="89">
        <v>19.492404749999992</v>
      </c>
      <c r="D15" s="90">
        <v>44196</v>
      </c>
    </row>
    <row r="16" spans="2:17">
      <c r="B16" s="88" t="s">
        <v>3567</v>
      </c>
      <c r="C16" s="89">
        <v>28.308569999999996</v>
      </c>
      <c r="D16" s="91">
        <v>44196</v>
      </c>
    </row>
    <row r="17" spans="2:4" s="16" customFormat="1">
      <c r="B17" s="88" t="s">
        <v>3083</v>
      </c>
      <c r="C17" s="89">
        <v>520.69665999999995</v>
      </c>
      <c r="D17" s="91">
        <v>44255</v>
      </c>
    </row>
    <row r="18" spans="2:4" s="16" customFormat="1">
      <c r="B18" s="88" t="s">
        <v>3568</v>
      </c>
      <c r="C18" s="89">
        <v>68.252080856123669</v>
      </c>
      <c r="D18" s="91">
        <v>44498</v>
      </c>
    </row>
    <row r="19" spans="2:4" s="16" customFormat="1">
      <c r="B19" s="88" t="s">
        <v>3569</v>
      </c>
      <c r="C19" s="89">
        <v>173.30156000000002</v>
      </c>
      <c r="D19" s="91">
        <v>44516</v>
      </c>
    </row>
    <row r="20" spans="2:4" s="16" customFormat="1">
      <c r="B20" s="88" t="s">
        <v>3096</v>
      </c>
      <c r="C20" s="89">
        <v>1645.3752586834621</v>
      </c>
      <c r="D20" s="91">
        <v>44545</v>
      </c>
    </row>
    <row r="21" spans="2:4" s="16" customFormat="1">
      <c r="B21" s="88" t="s">
        <v>3059</v>
      </c>
      <c r="C21" s="89">
        <v>971.51843999999994</v>
      </c>
      <c r="D21" s="91">
        <v>44561</v>
      </c>
    </row>
    <row r="22" spans="2:4" s="16" customFormat="1">
      <c r="B22" s="88" t="s">
        <v>3570</v>
      </c>
      <c r="C22" s="89">
        <v>510</v>
      </c>
      <c r="D22" s="91">
        <v>44727</v>
      </c>
    </row>
    <row r="23" spans="2:4" s="16" customFormat="1">
      <c r="B23" s="88" t="s">
        <v>3222</v>
      </c>
      <c r="C23" s="89">
        <v>454.69463000000002</v>
      </c>
      <c r="D23" s="91">
        <v>44739</v>
      </c>
    </row>
    <row r="24" spans="2:4" s="16" customFormat="1">
      <c r="B24" s="88" t="s">
        <v>3281</v>
      </c>
      <c r="C24" s="89">
        <v>823.65767000000005</v>
      </c>
      <c r="D24" s="91">
        <v>44926</v>
      </c>
    </row>
    <row r="25" spans="2:4" s="16" customFormat="1">
      <c r="B25" s="88" t="s">
        <v>3252</v>
      </c>
      <c r="C25" s="89">
        <v>240.63820000000001</v>
      </c>
      <c r="D25" s="91">
        <v>44926</v>
      </c>
    </row>
    <row r="26" spans="2:4" s="16" customFormat="1">
      <c r="B26" s="88" t="s">
        <v>3571</v>
      </c>
      <c r="C26" s="89">
        <v>586.39902657186406</v>
      </c>
      <c r="D26" s="91">
        <v>45534</v>
      </c>
    </row>
    <row r="27" spans="2:4" s="16" customFormat="1">
      <c r="B27" s="88" t="s">
        <v>3572</v>
      </c>
      <c r="C27" s="89">
        <v>22.259397849435345</v>
      </c>
      <c r="D27" s="90">
        <v>45534</v>
      </c>
    </row>
    <row r="28" spans="2:4" s="16" customFormat="1">
      <c r="B28" s="88" t="s">
        <v>3573</v>
      </c>
      <c r="C28" s="89">
        <v>470.92184010000028</v>
      </c>
      <c r="D28" s="91">
        <v>45640</v>
      </c>
    </row>
    <row r="29" spans="2:4" s="16" customFormat="1">
      <c r="B29" s="88" t="s">
        <v>3574</v>
      </c>
      <c r="C29" s="89">
        <v>957.22009838999998</v>
      </c>
      <c r="D29" s="91">
        <v>46054</v>
      </c>
    </row>
    <row r="30" spans="2:4" s="16" customFormat="1">
      <c r="B30" s="88" t="s">
        <v>3132</v>
      </c>
      <c r="C30" s="89">
        <v>2059.8971617175071</v>
      </c>
      <c r="D30" s="90">
        <v>46100</v>
      </c>
    </row>
    <row r="31" spans="2:4" s="16" customFormat="1">
      <c r="B31" s="88" t="s">
        <v>3575</v>
      </c>
      <c r="C31" s="89">
        <v>480.01935208835829</v>
      </c>
      <c r="D31" s="90">
        <v>46132</v>
      </c>
    </row>
    <row r="32" spans="2:4" s="16" customFormat="1">
      <c r="B32" s="88" t="s">
        <v>3576</v>
      </c>
      <c r="C32" s="89">
        <v>1686.7045891516013</v>
      </c>
      <c r="D32" s="90">
        <v>46539</v>
      </c>
    </row>
    <row r="33" spans="2:17">
      <c r="B33" s="88" t="s">
        <v>3577</v>
      </c>
      <c r="C33" s="89">
        <v>833.22025792785212</v>
      </c>
      <c r="D33" s="91">
        <v>46631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>
      <c r="B34" s="88" t="s">
        <v>3578</v>
      </c>
      <c r="C34" s="89">
        <v>1740.3255300000001</v>
      </c>
      <c r="D34" s="91">
        <v>46661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>
      <c r="B35" s="88" t="s">
        <v>3579</v>
      </c>
      <c r="C35" s="89">
        <v>751.88867757000003</v>
      </c>
      <c r="D35" s="90">
        <v>46752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>
      <c r="B36" s="88" t="s">
        <v>3580</v>
      </c>
      <c r="C36" s="89">
        <v>731.86812307050911</v>
      </c>
      <c r="D36" s="91">
        <v>46772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>
      <c r="B37" s="88" t="s">
        <v>3581</v>
      </c>
      <c r="C37" s="89">
        <v>344.37528000000015</v>
      </c>
      <c r="D37" s="91">
        <v>47177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>
      <c r="B38" s="88" t="s">
        <v>3582</v>
      </c>
      <c r="C38" s="89">
        <v>614.83602185999996</v>
      </c>
      <c r="D38" s="91">
        <v>47209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>
      <c r="B39" s="88" t="s">
        <v>3583</v>
      </c>
      <c r="C39" s="89">
        <v>612.71034410999994</v>
      </c>
      <c r="D39" s="91">
        <v>47209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>
      <c r="B40" s="88" t="s">
        <v>3584</v>
      </c>
      <c r="C40" s="89">
        <v>422.83208726703526</v>
      </c>
      <c r="D40" s="90">
        <v>48214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>
      <c r="B41" s="88" t="s">
        <v>3563</v>
      </c>
      <c r="C41" s="89">
        <v>1054.35115</v>
      </c>
      <c r="D41" s="91">
        <v>51774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>
      <c r="B42"/>
      <c r="C42" s="7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>
      <c r="B43" s="86" t="s">
        <v>238</v>
      </c>
      <c r="C43" s="87">
        <f>SUM(C44:C170)</f>
        <v>75851.618737597746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>
      <c r="B44" s="88" t="s">
        <v>3426</v>
      </c>
      <c r="C44" s="89">
        <v>101.33377</v>
      </c>
      <c r="D44" s="91">
        <v>44256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>
      <c r="B45" s="88" t="s">
        <v>3689</v>
      </c>
      <c r="C45" s="89">
        <v>1030.66527</v>
      </c>
      <c r="D45" s="91">
        <v>44286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>
      <c r="B46" s="88" t="s">
        <v>3397</v>
      </c>
      <c r="C46" s="89">
        <v>67.812269999999998</v>
      </c>
      <c r="D46" s="91">
        <v>44332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>
      <c r="B47" s="88" t="s">
        <v>3365</v>
      </c>
      <c r="C47" s="89">
        <v>715.19341000000009</v>
      </c>
      <c r="D47" s="91">
        <v>44335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>
      <c r="B48" s="88" t="s">
        <v>3585</v>
      </c>
      <c r="C48" s="89">
        <v>554.2241605285127</v>
      </c>
      <c r="D48" s="91">
        <v>44429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>
      <c r="B49" s="88" t="s">
        <v>3291</v>
      </c>
      <c r="C49" s="89">
        <v>90.645380000000003</v>
      </c>
      <c r="D49" s="91">
        <v>44611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>
      <c r="B50" s="88" t="s">
        <v>3586</v>
      </c>
      <c r="C50" s="89">
        <v>70.058622359999802</v>
      </c>
      <c r="D50" s="91">
        <v>44621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>
      <c r="B51" s="88" t="s">
        <v>3587</v>
      </c>
      <c r="C51" s="89">
        <v>662.19234370367644</v>
      </c>
      <c r="D51" s="91">
        <v>44722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>
      <c r="B52" s="88" t="s">
        <v>3588</v>
      </c>
      <c r="C52" s="89">
        <v>510.62802083999998</v>
      </c>
      <c r="D52" s="91">
        <v>44727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>
      <c r="B53" s="88" t="s">
        <v>3589</v>
      </c>
      <c r="C53" s="89">
        <v>9.0084347699999778</v>
      </c>
      <c r="D53" s="91">
        <v>44727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>
      <c r="B54" s="88" t="s">
        <v>3416</v>
      </c>
      <c r="C54" s="89">
        <v>245.22630999999998</v>
      </c>
      <c r="D54" s="90">
        <v>44819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>
      <c r="B55" s="88" t="s">
        <v>3386</v>
      </c>
      <c r="C55" s="89">
        <v>327.25819999999999</v>
      </c>
      <c r="D55" s="91">
        <v>44821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>
      <c r="B56" s="88" t="s">
        <v>3590</v>
      </c>
      <c r="C56" s="89">
        <v>255.13890000000004</v>
      </c>
      <c r="D56" s="91">
        <v>44836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>
      <c r="B57" s="88" t="s">
        <v>3687</v>
      </c>
      <c r="C57" s="89">
        <v>452.90669000000003</v>
      </c>
      <c r="D57" s="91">
        <v>45008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>
      <c r="B58" s="88" t="s">
        <v>3591</v>
      </c>
      <c r="C58" s="89">
        <v>103.35794801106866</v>
      </c>
      <c r="D58" s="91">
        <v>45047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>
      <c r="B59" s="88" t="s">
        <v>3688</v>
      </c>
      <c r="C59" s="89">
        <v>496.74187000000001</v>
      </c>
      <c r="D59" s="90">
        <v>45165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>
      <c r="B60" s="88" t="s">
        <v>3592</v>
      </c>
      <c r="C60" s="89">
        <v>857.5087866250683</v>
      </c>
      <c r="D60" s="91">
        <v>45382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>
      <c r="B61" s="88" t="s">
        <v>2570</v>
      </c>
      <c r="C61" s="89">
        <v>903.03218999200033</v>
      </c>
      <c r="D61" s="90">
        <v>45383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>
      <c r="B62" s="88" t="s">
        <v>3593</v>
      </c>
      <c r="C62" s="89">
        <v>418.87407194136154</v>
      </c>
      <c r="D62" s="91">
        <v>45485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>
      <c r="B63" s="88" t="s">
        <v>3686</v>
      </c>
      <c r="C63" s="89">
        <v>106.66229</v>
      </c>
      <c r="D63" s="91">
        <v>45531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>
      <c r="B64" s="88" t="s">
        <v>3594</v>
      </c>
      <c r="C64" s="89">
        <v>105.19495208100003</v>
      </c>
      <c r="D64" s="91">
        <v>45536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>
      <c r="B65" s="88" t="s">
        <v>3595</v>
      </c>
      <c r="C65" s="89">
        <v>465.59737041017092</v>
      </c>
      <c r="D65" s="91">
        <v>45557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>
      <c r="B66" s="88" t="s">
        <v>3446</v>
      </c>
      <c r="C66" s="89">
        <v>284.50243</v>
      </c>
      <c r="D66" s="90">
        <v>45602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>
      <c r="B67" s="88" t="s">
        <v>3437</v>
      </c>
      <c r="C67" s="89">
        <v>1004.32323</v>
      </c>
      <c r="D67" s="91">
        <v>45615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>
      <c r="B68" s="88" t="s">
        <v>3507</v>
      </c>
      <c r="C68" s="89">
        <v>52.650230000000001</v>
      </c>
      <c r="D68" s="91">
        <v>45648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>
      <c r="B69" s="88" t="s">
        <v>3596</v>
      </c>
      <c r="C69" s="89">
        <v>206.98814627516401</v>
      </c>
      <c r="D69" s="91">
        <v>45710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>
      <c r="B70" s="88" t="s">
        <v>3597</v>
      </c>
      <c r="C70" s="89">
        <v>475.19979978804162</v>
      </c>
      <c r="D70" s="91">
        <v>45748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>
      <c r="B71" s="88" t="s">
        <v>3598</v>
      </c>
      <c r="C71" s="89">
        <v>803.8934908326836</v>
      </c>
      <c r="D71" s="91">
        <v>45777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>
      <c r="B72" s="88" t="s">
        <v>3599</v>
      </c>
      <c r="C72" s="89">
        <v>551.28008641446752</v>
      </c>
      <c r="D72" s="91">
        <v>45778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>
      <c r="B73" s="88" t="s">
        <v>3600</v>
      </c>
      <c r="C73" s="89">
        <v>132.44716942199997</v>
      </c>
      <c r="D73" s="91">
        <v>45806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>
      <c r="B74" s="88" t="s">
        <v>3601</v>
      </c>
      <c r="C74" s="89">
        <v>678.58168207599988</v>
      </c>
      <c r="D74" s="91">
        <v>45838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>
      <c r="B75" s="88" t="s">
        <v>3602</v>
      </c>
      <c r="C75" s="89">
        <v>247.98928000000018</v>
      </c>
      <c r="D75" s="90">
        <v>45869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>
      <c r="B76" s="88" t="s">
        <v>2539</v>
      </c>
      <c r="C76" s="89">
        <v>531.40560000000005</v>
      </c>
      <c r="D76" s="91">
        <v>45869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>
      <c r="B77" s="88" t="s">
        <v>3603</v>
      </c>
      <c r="C77" s="89">
        <v>62.250305160000053</v>
      </c>
      <c r="D77" s="91">
        <v>45939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>
      <c r="B78" s="88" t="s">
        <v>3604</v>
      </c>
      <c r="C78" s="89">
        <v>854.01814970097075</v>
      </c>
      <c r="D78" s="91">
        <v>46012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>
      <c r="B79" s="88" t="s">
        <v>3605</v>
      </c>
      <c r="C79" s="89">
        <v>57.484393989999944</v>
      </c>
      <c r="D79" s="91">
        <v>46054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>
      <c r="B80" s="88" t="s">
        <v>3606</v>
      </c>
      <c r="C80" s="89">
        <v>77.295400258000285</v>
      </c>
      <c r="D80" s="91">
        <v>46054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>
      <c r="B81" s="88" t="s">
        <v>3308</v>
      </c>
      <c r="C81" s="89">
        <v>63.378019999999999</v>
      </c>
      <c r="D81" s="91">
        <v>46059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>
      <c r="B82" s="88" t="s">
        <v>3607</v>
      </c>
      <c r="C82" s="89">
        <v>805.97603607000008</v>
      </c>
      <c r="D82" s="90">
        <v>46082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>
      <c r="B83" s="88" t="s">
        <v>3608</v>
      </c>
      <c r="C83" s="89">
        <v>53.239734475274979</v>
      </c>
      <c r="D83" s="91">
        <v>46199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>
      <c r="B84" s="88" t="s">
        <v>3609</v>
      </c>
      <c r="C84" s="89">
        <v>221.87339618230735</v>
      </c>
      <c r="D84" s="91">
        <v>46201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>
      <c r="B85" s="88" t="s">
        <v>3610</v>
      </c>
      <c r="C85" s="89">
        <v>351.83417408823487</v>
      </c>
      <c r="D85" s="91">
        <v>46201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>
      <c r="B86" s="88" t="s">
        <v>3611</v>
      </c>
      <c r="C86" s="89">
        <v>23.997706050000019</v>
      </c>
      <c r="D86" s="91">
        <v>46201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>
      <c r="B87" s="88" t="s">
        <v>3431</v>
      </c>
      <c r="C87" s="89">
        <v>773.67203000000006</v>
      </c>
      <c r="D87" s="91">
        <v>46325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>
      <c r="B88" s="88" t="s">
        <v>3612</v>
      </c>
      <c r="C88" s="89">
        <v>1233.079532368504</v>
      </c>
      <c r="D88" s="91">
        <v>46326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>
      <c r="B89" s="88" t="s">
        <v>3613</v>
      </c>
      <c r="C89" s="89">
        <v>790.88363169293098</v>
      </c>
      <c r="D89" s="91">
        <v>46326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>
      <c r="B90" s="88" t="s">
        <v>3614</v>
      </c>
      <c r="C90" s="89">
        <v>5.3147615374219974</v>
      </c>
      <c r="D90" s="91">
        <v>46326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>
      <c r="B91" s="88" t="s">
        <v>3615</v>
      </c>
      <c r="C91" s="89">
        <v>1.091415777421995</v>
      </c>
      <c r="D91" s="91">
        <v>46326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>
      <c r="B92" s="88" t="s">
        <v>3616</v>
      </c>
      <c r="C92" s="89">
        <v>2471.4768333355746</v>
      </c>
      <c r="D92" s="91">
        <v>46417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>
      <c r="B93" s="88" t="s">
        <v>3617</v>
      </c>
      <c r="C93" s="89">
        <v>2825.1555055115596</v>
      </c>
      <c r="D93" s="91">
        <v>46465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>
      <c r="B94" s="88" t="s">
        <v>3618</v>
      </c>
      <c r="C94" s="89">
        <v>337.72479982229316</v>
      </c>
      <c r="D94" s="91">
        <v>46482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>
      <c r="B95" s="88" t="s">
        <v>3619</v>
      </c>
      <c r="C95" s="89">
        <v>301.13546753999998</v>
      </c>
      <c r="D95" s="91">
        <v>46482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>
      <c r="B96" s="88" t="s">
        <v>3620</v>
      </c>
      <c r="C96" s="89">
        <v>685.10863110000014</v>
      </c>
      <c r="D96" s="91">
        <v>46524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>
      <c r="B97" s="88" t="s">
        <v>3621</v>
      </c>
      <c r="C97" s="89">
        <v>418.63203000000004</v>
      </c>
      <c r="D97" s="91">
        <v>46572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>
      <c r="B98" s="88" t="s">
        <v>2418</v>
      </c>
      <c r="C98" s="89">
        <v>1298.1753296520001</v>
      </c>
      <c r="D98" s="91">
        <v>46573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>
      <c r="B99" s="88" t="s">
        <v>3622</v>
      </c>
      <c r="C99" s="89">
        <v>1687.3185744572966</v>
      </c>
      <c r="D99" s="91">
        <v>46601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>
      <c r="B100" s="88" t="s">
        <v>3623</v>
      </c>
      <c r="C100" s="89">
        <v>999.42725386893733</v>
      </c>
      <c r="D100" s="91">
        <v>46601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>
      <c r="B101" s="88" t="s">
        <v>3296</v>
      </c>
      <c r="C101" s="89">
        <v>503.25040999999999</v>
      </c>
      <c r="D101" s="91">
        <v>46626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>
      <c r="B102" s="88" t="s">
        <v>3624</v>
      </c>
      <c r="C102" s="89">
        <v>470.95920935999987</v>
      </c>
      <c r="D102" s="91">
        <v>46637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>
      <c r="B103" s="88" t="s">
        <v>3625</v>
      </c>
      <c r="C103" s="89">
        <v>1956.2438252412635</v>
      </c>
      <c r="D103" s="91">
        <v>46643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>
      <c r="B104" s="88" t="s">
        <v>3626</v>
      </c>
      <c r="C104" s="89">
        <v>47.489988243459102</v>
      </c>
      <c r="D104" s="91">
        <v>46663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>
      <c r="B105" s="88" t="s">
        <v>3627</v>
      </c>
      <c r="C105" s="89">
        <v>305.73423827003586</v>
      </c>
      <c r="D105" s="91">
        <v>46722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>
      <c r="B106" s="88" t="s">
        <v>3628</v>
      </c>
      <c r="C106" s="89">
        <v>125.74653443815379</v>
      </c>
      <c r="D106" s="91">
        <v>46734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>
      <c r="B107" s="88" t="s">
        <v>3629</v>
      </c>
      <c r="C107" s="89">
        <v>263.1306921117764</v>
      </c>
      <c r="D107" s="90">
        <v>46734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>
      <c r="B108" s="88" t="s">
        <v>2563</v>
      </c>
      <c r="C108" s="89">
        <v>125.16441362999996</v>
      </c>
      <c r="D108" s="91">
        <v>46734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>
      <c r="B109" s="88" t="s">
        <v>3630</v>
      </c>
      <c r="C109" s="89">
        <v>948.5486178051334</v>
      </c>
      <c r="D109" s="91">
        <v>46742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>
      <c r="B110" s="88" t="s">
        <v>3631</v>
      </c>
      <c r="C110" s="89">
        <v>893.28789788152858</v>
      </c>
      <c r="D110" s="91">
        <v>46794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>
      <c r="B111" s="88" t="s">
        <v>2558</v>
      </c>
      <c r="C111" s="89">
        <v>238.03480181400008</v>
      </c>
      <c r="D111" s="91">
        <v>46827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>
      <c r="B112" s="88" t="s">
        <v>3632</v>
      </c>
      <c r="C112" s="89">
        <v>1346.5903885614675</v>
      </c>
      <c r="D112" s="91">
        <v>46844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>
      <c r="B113" s="88" t="s">
        <v>2575</v>
      </c>
      <c r="C113" s="89">
        <v>130.04893868655415</v>
      </c>
      <c r="D113" s="91">
        <v>46933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>
      <c r="B114" s="88" t="s">
        <v>3685</v>
      </c>
      <c r="C114" s="89">
        <v>746.63433999999995</v>
      </c>
      <c r="D114" s="91">
        <v>46934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>
      <c r="B115" s="88" t="s">
        <v>3633</v>
      </c>
      <c r="C115" s="89">
        <v>1.9539412771228963</v>
      </c>
      <c r="D115" s="91">
        <v>46938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>
      <c r="B116" s="88" t="s">
        <v>3634</v>
      </c>
      <c r="C116" s="89">
        <v>5.8495012676296367</v>
      </c>
      <c r="D116" s="91">
        <v>46938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>
      <c r="B117" s="88" t="s">
        <v>3635</v>
      </c>
      <c r="C117" s="89">
        <v>32.730998460000016</v>
      </c>
      <c r="D117" s="91">
        <v>46938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>
      <c r="B118" s="88" t="s">
        <v>3636</v>
      </c>
      <c r="C118" s="89">
        <v>79.492062555997919</v>
      </c>
      <c r="D118" s="91">
        <v>46938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>
      <c r="B119" s="88" t="s">
        <v>2536</v>
      </c>
      <c r="C119" s="89">
        <v>24.776705549327843</v>
      </c>
      <c r="D119" s="91">
        <v>46938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>
      <c r="B120" s="88" t="s">
        <v>3637</v>
      </c>
      <c r="C120" s="89">
        <v>6.2000980354878645E-2</v>
      </c>
      <c r="D120" s="91">
        <v>46938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>
      <c r="B121" s="88" t="s">
        <v>3638</v>
      </c>
      <c r="C121" s="89">
        <v>27.938940313386734</v>
      </c>
      <c r="D121" s="91">
        <v>46938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>
      <c r="B122" s="88" t="s">
        <v>3639</v>
      </c>
      <c r="C122" s="89">
        <v>6.4658373947265618E-2</v>
      </c>
      <c r="D122" s="91">
        <v>46938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>
      <c r="B123" s="88" t="s">
        <v>3640</v>
      </c>
      <c r="C123" s="89">
        <v>29.496079949999977</v>
      </c>
      <c r="D123" s="91">
        <v>46938</v>
      </c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>
      <c r="B124" s="88" t="s">
        <v>3641</v>
      </c>
      <c r="C124" s="89">
        <v>1606.8448367099998</v>
      </c>
      <c r="D124" s="91">
        <v>46971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>
      <c r="B125" s="88" t="s">
        <v>3642</v>
      </c>
      <c r="C125" s="89">
        <v>3054.9971304860005</v>
      </c>
      <c r="D125" s="91">
        <v>46997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>
      <c r="B126" s="88" t="s">
        <v>2503</v>
      </c>
      <c r="C126" s="89">
        <v>100.11494610104354</v>
      </c>
      <c r="D126" s="91">
        <v>46998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>
      <c r="B127" s="88" t="s">
        <v>3643</v>
      </c>
      <c r="C127" s="89">
        <v>83.902935299999996</v>
      </c>
      <c r="D127" s="91">
        <v>47009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>
      <c r="B128" s="88" t="s">
        <v>3644</v>
      </c>
      <c r="C128" s="89">
        <v>411.49301220607725</v>
      </c>
      <c r="D128" s="91">
        <v>47026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>
      <c r="B129" s="88" t="s">
        <v>2364</v>
      </c>
      <c r="C129" s="89">
        <v>328.29175319188994</v>
      </c>
      <c r="D129" s="91">
        <v>47031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>
      <c r="B130" s="88" t="s">
        <v>3645</v>
      </c>
      <c r="C130" s="89">
        <v>75.702240570782678</v>
      </c>
      <c r="D130" s="91">
        <v>47102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>
      <c r="B131" s="88" t="s">
        <v>3646</v>
      </c>
      <c r="C131" s="89">
        <v>599.98622850243567</v>
      </c>
      <c r="D131" s="90">
        <v>47107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>
      <c r="B132" s="88" t="s">
        <v>3647</v>
      </c>
      <c r="C132" s="89">
        <v>1505.5466346488647</v>
      </c>
      <c r="D132" s="91">
        <v>47119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>
      <c r="B133" s="88" t="s">
        <v>3648</v>
      </c>
      <c r="C133" s="89">
        <v>1640.019373308</v>
      </c>
      <c r="D133" s="91">
        <v>47119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>
      <c r="B134" s="88" t="s">
        <v>3649</v>
      </c>
      <c r="C134" s="89">
        <v>66.303355830000001</v>
      </c>
      <c r="D134" s="91">
        <v>47119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>
      <c r="B135" s="88" t="s">
        <v>3650</v>
      </c>
      <c r="C135" s="89">
        <v>62.549261767013775</v>
      </c>
      <c r="D135" s="91">
        <v>47119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>
      <c r="B136" s="88" t="s">
        <v>3651</v>
      </c>
      <c r="C136" s="89">
        <v>805.34431754676291</v>
      </c>
      <c r="D136" s="91">
        <v>47119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>
      <c r="B137" s="88" t="s">
        <v>2519</v>
      </c>
      <c r="C137" s="89">
        <v>973.224209014243</v>
      </c>
      <c r="D137" s="91">
        <v>47178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>
      <c r="B138" s="88" t="s">
        <v>3652</v>
      </c>
      <c r="C138" s="89">
        <v>881.16236781000009</v>
      </c>
      <c r="D138" s="91">
        <v>47201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>
      <c r="B139" s="88" t="s">
        <v>3653</v>
      </c>
      <c r="C139" s="89">
        <v>1227.2555326500001</v>
      </c>
      <c r="D139" s="91">
        <v>47209</v>
      </c>
    </row>
    <row r="140" spans="2:17">
      <c r="B140" s="88" t="s">
        <v>2541</v>
      </c>
      <c r="C140" s="89">
        <v>143.30344198464218</v>
      </c>
      <c r="D140" s="91">
        <v>47212</v>
      </c>
    </row>
    <row r="141" spans="2:17">
      <c r="B141" s="88" t="s">
        <v>3654</v>
      </c>
      <c r="C141" s="89">
        <v>486.57936370800013</v>
      </c>
      <c r="D141" s="91">
        <v>47255</v>
      </c>
    </row>
    <row r="142" spans="2:17">
      <c r="B142" s="88" t="s">
        <v>3655</v>
      </c>
      <c r="C142" s="89">
        <v>511.78954640550171</v>
      </c>
      <c r="D142" s="91">
        <v>47262</v>
      </c>
    </row>
    <row r="143" spans="2:17">
      <c r="B143" s="88" t="s">
        <v>3656</v>
      </c>
      <c r="C143" s="89">
        <v>560.29023148931196</v>
      </c>
      <c r="D143" s="91">
        <v>47270</v>
      </c>
    </row>
    <row r="144" spans="2:17">
      <c r="B144" s="88" t="s">
        <v>2522</v>
      </c>
      <c r="C144" s="89">
        <v>284.33742460727387</v>
      </c>
      <c r="D144" s="91">
        <v>47363</v>
      </c>
    </row>
    <row r="145" spans="2:4">
      <c r="B145" s="88" t="s">
        <v>2412</v>
      </c>
      <c r="C145" s="89">
        <v>2395.23791334</v>
      </c>
      <c r="D145" s="91">
        <v>47392</v>
      </c>
    </row>
    <row r="146" spans="2:4">
      <c r="B146" s="88" t="s">
        <v>3657</v>
      </c>
      <c r="C146" s="89">
        <v>1577.9525679999999</v>
      </c>
      <c r="D146" s="91">
        <v>47407</v>
      </c>
    </row>
    <row r="147" spans="2:4">
      <c r="B147" s="88" t="s">
        <v>3658</v>
      </c>
      <c r="C147" s="89">
        <v>275.56624079710446</v>
      </c>
      <c r="D147" s="91">
        <v>47467</v>
      </c>
    </row>
    <row r="148" spans="2:4">
      <c r="B148" s="88" t="s">
        <v>3659</v>
      </c>
      <c r="C148" s="89">
        <v>1203.7222516000002</v>
      </c>
      <c r="D148" s="91">
        <v>47574</v>
      </c>
    </row>
    <row r="149" spans="2:4">
      <c r="B149" s="88" t="s">
        <v>3660</v>
      </c>
      <c r="C149" s="89">
        <v>1400.6113577399999</v>
      </c>
      <c r="D149" s="91">
        <v>47715</v>
      </c>
    </row>
    <row r="150" spans="2:4">
      <c r="B150" s="88" t="s">
        <v>3661</v>
      </c>
      <c r="C150" s="89">
        <v>1750.7641799699998</v>
      </c>
      <c r="D150" s="91">
        <v>47715</v>
      </c>
    </row>
    <row r="151" spans="2:4">
      <c r="B151" s="88" t="s">
        <v>3662</v>
      </c>
      <c r="C151" s="89">
        <v>4.2018395099999859</v>
      </c>
      <c r="D151" s="91">
        <v>47741</v>
      </c>
    </row>
    <row r="152" spans="2:4">
      <c r="B152" s="88" t="s">
        <v>3663</v>
      </c>
      <c r="C152" s="89">
        <v>1885.8538438580001</v>
      </c>
      <c r="D152" s="91">
        <v>47849</v>
      </c>
    </row>
    <row r="153" spans="2:4">
      <c r="B153" s="88" t="s">
        <v>3664</v>
      </c>
      <c r="C153" s="89">
        <v>1637.7632540099996</v>
      </c>
      <c r="D153" s="91">
        <v>47992</v>
      </c>
    </row>
    <row r="154" spans="2:4">
      <c r="B154" s="88" t="s">
        <v>3665</v>
      </c>
      <c r="C154" s="89">
        <v>793.05415200000004</v>
      </c>
      <c r="D154" s="91">
        <v>48004</v>
      </c>
    </row>
    <row r="155" spans="2:4">
      <c r="B155" s="88" t="s">
        <v>3666</v>
      </c>
      <c r="C155" s="89">
        <v>612.95160834536989</v>
      </c>
      <c r="D155" s="91">
        <v>48069</v>
      </c>
    </row>
    <row r="156" spans="2:4">
      <c r="B156" s="88" t="s">
        <v>3667</v>
      </c>
      <c r="C156" s="89">
        <v>755.38263455999993</v>
      </c>
      <c r="D156" s="91">
        <v>48213</v>
      </c>
    </row>
    <row r="157" spans="2:4">
      <c r="B157" s="88" t="s">
        <v>3668</v>
      </c>
      <c r="C157" s="89">
        <v>62.787881232061906</v>
      </c>
      <c r="D157" s="91">
        <v>48214</v>
      </c>
    </row>
    <row r="158" spans="2:4">
      <c r="B158" s="88" t="s">
        <v>3669</v>
      </c>
      <c r="C158" s="89">
        <v>49.435608240000001</v>
      </c>
      <c r="D158" s="91">
        <v>48214</v>
      </c>
    </row>
    <row r="159" spans="2:4">
      <c r="B159" s="88" t="s">
        <v>3670</v>
      </c>
      <c r="C159" s="89">
        <v>106.26389529000002</v>
      </c>
      <c r="D159" s="91">
        <v>48214</v>
      </c>
    </row>
    <row r="160" spans="2:4">
      <c r="B160" s="88" t="s">
        <v>3671</v>
      </c>
      <c r="C160" s="89">
        <v>86.857928459999997</v>
      </c>
      <c r="D160" s="91">
        <v>48214</v>
      </c>
    </row>
    <row r="161" spans="2:4">
      <c r="B161" s="88" t="s">
        <v>3672</v>
      </c>
      <c r="C161" s="89">
        <v>160.46173285914114</v>
      </c>
      <c r="D161" s="91">
        <v>48214</v>
      </c>
    </row>
    <row r="162" spans="2:4">
      <c r="B162" s="88" t="s">
        <v>2360</v>
      </c>
      <c r="C162" s="89">
        <v>83.699468969999984</v>
      </c>
      <c r="D162" s="91">
        <v>48214</v>
      </c>
    </row>
    <row r="163" spans="2:4">
      <c r="B163" s="88" t="s">
        <v>3673</v>
      </c>
      <c r="C163" s="89">
        <v>53.845972349999997</v>
      </c>
      <c r="D163" s="91">
        <v>48214</v>
      </c>
    </row>
    <row r="164" spans="2:4">
      <c r="B164" s="88" t="s">
        <v>3674</v>
      </c>
      <c r="C164" s="89">
        <v>756.40378571999997</v>
      </c>
      <c r="D164" s="91">
        <v>48268</v>
      </c>
    </row>
    <row r="165" spans="2:4">
      <c r="B165" s="88" t="s">
        <v>3675</v>
      </c>
      <c r="C165" s="89">
        <v>1061.8289740342063</v>
      </c>
      <c r="D165" s="91">
        <v>48446</v>
      </c>
    </row>
    <row r="166" spans="2:4">
      <c r="B166" s="88" t="s">
        <v>3676</v>
      </c>
      <c r="C166" s="89">
        <v>662.78929023367596</v>
      </c>
      <c r="D166" s="91">
        <v>48446</v>
      </c>
    </row>
    <row r="167" spans="2:4">
      <c r="B167" s="88" t="s">
        <v>3677</v>
      </c>
      <c r="C167" s="89">
        <v>431.2805262988245</v>
      </c>
      <c r="D167" s="91">
        <v>48723</v>
      </c>
    </row>
    <row r="168" spans="2:4">
      <c r="B168" s="88" t="s">
        <v>3678</v>
      </c>
      <c r="C168" s="89">
        <v>1578.4892376944363</v>
      </c>
      <c r="D168" s="90">
        <v>50041</v>
      </c>
    </row>
    <row r="169" spans="2:4">
      <c r="B169" s="88" t="s">
        <v>3679</v>
      </c>
      <c r="C169" s="89">
        <v>2834.0797451660005</v>
      </c>
      <c r="D169" s="91">
        <v>51592</v>
      </c>
    </row>
  </sheetData>
  <sortState ref="B44:D169">
    <sortCondition ref="D44:D169"/>
  </sortState>
  <mergeCells count="1">
    <mergeCell ref="B7:D7"/>
  </mergeCells>
  <dataValidations count="1">
    <dataValidation allowBlank="1" showInputMessage="1" showErrorMessage="1" sqref="B1:D12 B139:D1048576 B42:D43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>
        <v>44104</v>
      </c>
    </row>
    <row r="2" spans="2:18">
      <c r="B2" s="2" t="s">
        <v>1</v>
      </c>
      <c r="C2" s="12" t="s">
        <v>3564</v>
      </c>
    </row>
    <row r="3" spans="2:18">
      <c r="B3" s="2" t="s">
        <v>2</v>
      </c>
      <c r="C3" s="26" t="s">
        <v>3565</v>
      </c>
    </row>
    <row r="4" spans="2:18">
      <c r="B4" s="2" t="s">
        <v>3</v>
      </c>
      <c r="C4" s="82" t="s">
        <v>197</v>
      </c>
    </row>
    <row r="5" spans="2:18">
      <c r="B5" s="2"/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>
        <v>44104</v>
      </c>
    </row>
    <row r="2" spans="2:18">
      <c r="B2" s="2" t="s">
        <v>1</v>
      </c>
      <c r="C2" s="12" t="s">
        <v>3564</v>
      </c>
    </row>
    <row r="3" spans="2:18">
      <c r="B3" s="2" t="s">
        <v>2</v>
      </c>
      <c r="C3" s="26" t="s">
        <v>3565</v>
      </c>
    </row>
    <row r="4" spans="2:18">
      <c r="B4" s="2" t="s">
        <v>3</v>
      </c>
      <c r="C4" s="82" t="s">
        <v>197</v>
      </c>
    </row>
    <row r="5" spans="2:18">
      <c r="B5" s="2"/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2183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240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4">
        <v>44104</v>
      </c>
    </row>
    <row r="2" spans="2:53">
      <c r="B2" s="2" t="s">
        <v>1</v>
      </c>
      <c r="C2" s="12" t="s">
        <v>3564</v>
      </c>
    </row>
    <row r="3" spans="2:53">
      <c r="B3" s="2" t="s">
        <v>2</v>
      </c>
      <c r="C3" s="26" t="s">
        <v>3565</v>
      </c>
    </row>
    <row r="4" spans="2:53">
      <c r="B4" s="2" t="s">
        <v>3</v>
      </c>
      <c r="C4" s="82" t="s">
        <v>197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8.35</v>
      </c>
      <c r="I11" s="7"/>
      <c r="J11" s="7"/>
      <c r="K11" s="76">
        <v>4.3E-3</v>
      </c>
      <c r="L11" s="75">
        <v>110369676.90000001</v>
      </c>
      <c r="M11" s="7"/>
      <c r="N11" s="75">
        <v>0</v>
      </c>
      <c r="O11" s="75">
        <v>133017.76555274799</v>
      </c>
      <c r="P11" s="7"/>
      <c r="Q11" s="76">
        <v>1</v>
      </c>
      <c r="R11" s="76">
        <v>0.1356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8.11</v>
      </c>
      <c r="K12" s="80">
        <v>3.8999999999999998E-3</v>
      </c>
      <c r="L12" s="81">
        <v>109848361.87</v>
      </c>
      <c r="N12" s="81">
        <v>0</v>
      </c>
      <c r="O12" s="81">
        <v>130842.486189894</v>
      </c>
      <c r="Q12" s="80">
        <v>0.98360000000000003</v>
      </c>
      <c r="R12" s="80">
        <v>0.13339999999999999</v>
      </c>
    </row>
    <row r="13" spans="2:53">
      <c r="B13" s="79" t="s">
        <v>241</v>
      </c>
      <c r="C13" s="16"/>
      <c r="D13" s="16"/>
      <c r="H13" s="81">
        <v>7.42</v>
      </c>
      <c r="K13" s="80">
        <v>-8.9999999999999998E-4</v>
      </c>
      <c r="L13" s="81">
        <v>46365849.340000004</v>
      </c>
      <c r="N13" s="81">
        <v>0</v>
      </c>
      <c r="O13" s="81">
        <v>55814.663389068002</v>
      </c>
      <c r="Q13" s="80">
        <v>0.41959999999999997</v>
      </c>
      <c r="R13" s="80">
        <v>5.6899999999999999E-2</v>
      </c>
    </row>
    <row r="14" spans="2:53">
      <c r="B14" s="79" t="s">
        <v>242</v>
      </c>
      <c r="C14" s="16"/>
      <c r="D14" s="16"/>
      <c r="H14" s="81">
        <v>7.42</v>
      </c>
      <c r="K14" s="80">
        <v>-8.9999999999999998E-4</v>
      </c>
      <c r="L14" s="81">
        <v>46365849.340000004</v>
      </c>
      <c r="N14" s="81">
        <v>0</v>
      </c>
      <c r="O14" s="81">
        <v>55814.663389068002</v>
      </c>
      <c r="Q14" s="80">
        <v>0.41959999999999997</v>
      </c>
      <c r="R14" s="80">
        <v>5.6899999999999999E-2</v>
      </c>
    </row>
    <row r="15" spans="2:53">
      <c r="B15" t="s">
        <v>243</v>
      </c>
      <c r="C15" t="s">
        <v>244</v>
      </c>
      <c r="D15" t="s">
        <v>100</v>
      </c>
      <c r="E15" t="s">
        <v>245</v>
      </c>
      <c r="G15" t="s">
        <v>246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5068337.59</v>
      </c>
      <c r="M15" s="77">
        <v>134.9</v>
      </c>
      <c r="N15" s="77">
        <v>0</v>
      </c>
      <c r="O15" s="77">
        <v>6837.1874089100002</v>
      </c>
      <c r="P15" s="78">
        <v>0.32600000000000001</v>
      </c>
      <c r="Q15" s="78">
        <v>5.1400000000000001E-2</v>
      </c>
      <c r="R15" s="78">
        <v>7.0000000000000001E-3</v>
      </c>
    </row>
    <row r="16" spans="2:53">
      <c r="B16" t="s">
        <v>247</v>
      </c>
      <c r="C16" t="s">
        <v>248</v>
      </c>
      <c r="D16" t="s">
        <v>100</v>
      </c>
      <c r="E16" t="s">
        <v>245</v>
      </c>
      <c r="G16" t="s">
        <v>246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2614312.21</v>
      </c>
      <c r="M16" s="77">
        <v>144.97</v>
      </c>
      <c r="N16" s="77">
        <v>0</v>
      </c>
      <c r="O16" s="77">
        <v>3789.9684108370002</v>
      </c>
      <c r="P16" s="78">
        <v>0.2109</v>
      </c>
      <c r="Q16" s="78">
        <v>2.8500000000000001E-2</v>
      </c>
      <c r="R16" s="78">
        <v>3.8999999999999998E-3</v>
      </c>
    </row>
    <row r="17" spans="2:18">
      <c r="B17" t="s">
        <v>249</v>
      </c>
      <c r="C17" t="s">
        <v>250</v>
      </c>
      <c r="D17" t="s">
        <v>100</v>
      </c>
      <c r="E17" t="s">
        <v>245</v>
      </c>
      <c r="G17" t="s">
        <v>246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6177941.9699999997</v>
      </c>
      <c r="M17" s="77">
        <v>109.57</v>
      </c>
      <c r="N17" s="77">
        <v>0</v>
      </c>
      <c r="O17" s="77">
        <v>6769.1710165289996</v>
      </c>
      <c r="P17" s="78">
        <v>0.31850000000000001</v>
      </c>
      <c r="Q17" s="78">
        <v>5.0900000000000001E-2</v>
      </c>
      <c r="R17" s="78">
        <v>6.8999999999999999E-3</v>
      </c>
    </row>
    <row r="18" spans="2:18">
      <c r="B18" t="s">
        <v>251</v>
      </c>
      <c r="C18" t="s">
        <v>252</v>
      </c>
      <c r="D18" t="s">
        <v>100</v>
      </c>
      <c r="E18" t="s">
        <v>245</v>
      </c>
      <c r="G18" t="s">
        <v>246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4736170.82</v>
      </c>
      <c r="M18" s="77">
        <v>119.13</v>
      </c>
      <c r="N18" s="77">
        <v>0</v>
      </c>
      <c r="O18" s="77">
        <v>5642.2002978660003</v>
      </c>
      <c r="P18" s="78">
        <v>0.2702</v>
      </c>
      <c r="Q18" s="78">
        <v>4.24E-2</v>
      </c>
      <c r="R18" s="78">
        <v>5.7999999999999996E-3</v>
      </c>
    </row>
    <row r="19" spans="2:18">
      <c r="B19" t="s">
        <v>253</v>
      </c>
      <c r="C19" t="s">
        <v>254</v>
      </c>
      <c r="D19" t="s">
        <v>100</v>
      </c>
      <c r="E19" t="s">
        <v>245</v>
      </c>
      <c r="G19" t="s">
        <v>246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4768755.67</v>
      </c>
      <c r="M19" s="77">
        <v>107.9</v>
      </c>
      <c r="N19" s="77">
        <v>0</v>
      </c>
      <c r="O19" s="77">
        <v>5145.4873679299999</v>
      </c>
      <c r="P19" s="78">
        <v>0.2707</v>
      </c>
      <c r="Q19" s="78">
        <v>3.8699999999999998E-2</v>
      </c>
      <c r="R19" s="78">
        <v>5.1999999999999998E-3</v>
      </c>
    </row>
    <row r="20" spans="2:18">
      <c r="B20" t="s">
        <v>255</v>
      </c>
      <c r="C20" t="s">
        <v>256</v>
      </c>
      <c r="D20" t="s">
        <v>100</v>
      </c>
      <c r="E20" t="s">
        <v>245</v>
      </c>
      <c r="G20" t="s">
        <v>246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5618783.0700000003</v>
      </c>
      <c r="M20" s="77">
        <v>107.2</v>
      </c>
      <c r="N20" s="77">
        <v>0</v>
      </c>
      <c r="O20" s="77">
        <v>6023.3354510400004</v>
      </c>
      <c r="P20" s="78">
        <v>0.27160000000000001</v>
      </c>
      <c r="Q20" s="78">
        <v>4.53E-2</v>
      </c>
      <c r="R20" s="78">
        <v>6.1000000000000004E-3</v>
      </c>
    </row>
    <row r="21" spans="2:18">
      <c r="B21" t="s">
        <v>257</v>
      </c>
      <c r="C21" t="s">
        <v>258</v>
      </c>
      <c r="D21" t="s">
        <v>100</v>
      </c>
      <c r="E21" t="s">
        <v>245</v>
      </c>
      <c r="G21" t="s">
        <v>246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16474.11</v>
      </c>
      <c r="M21" s="77">
        <v>100.84</v>
      </c>
      <c r="N21" s="77">
        <v>0</v>
      </c>
      <c r="O21" s="77">
        <v>16.612492524</v>
      </c>
      <c r="P21" s="78">
        <v>2.5000000000000001E-3</v>
      </c>
      <c r="Q21" s="78">
        <v>1E-4</v>
      </c>
      <c r="R21" s="78">
        <v>0</v>
      </c>
    </row>
    <row r="22" spans="2:18">
      <c r="B22" t="s">
        <v>259</v>
      </c>
      <c r="C22" t="s">
        <v>260</v>
      </c>
      <c r="D22" t="s">
        <v>100</v>
      </c>
      <c r="E22" t="s">
        <v>245</v>
      </c>
      <c r="G22" t="s">
        <v>246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2481815.11</v>
      </c>
      <c r="M22" s="77">
        <v>167.72</v>
      </c>
      <c r="N22" s="77">
        <v>0</v>
      </c>
      <c r="O22" s="77">
        <v>4162.5003024919997</v>
      </c>
      <c r="P22" s="78">
        <v>0.1404</v>
      </c>
      <c r="Q22" s="78">
        <v>3.1300000000000001E-2</v>
      </c>
      <c r="R22" s="78">
        <v>4.1999999999999997E-3</v>
      </c>
    </row>
    <row r="23" spans="2:18">
      <c r="B23" t="s">
        <v>261</v>
      </c>
      <c r="C23" t="s">
        <v>262</v>
      </c>
      <c r="D23" t="s">
        <v>100</v>
      </c>
      <c r="E23" t="s">
        <v>245</v>
      </c>
      <c r="G23" t="s">
        <v>246</v>
      </c>
      <c r="H23" s="77">
        <v>12.78</v>
      </c>
      <c r="I23" t="s">
        <v>102</v>
      </c>
      <c r="J23" s="78">
        <v>0.04</v>
      </c>
      <c r="K23" s="78">
        <v>-1.9E-3</v>
      </c>
      <c r="L23" s="77">
        <v>1307390.32</v>
      </c>
      <c r="M23" s="77">
        <v>200</v>
      </c>
      <c r="N23" s="77">
        <v>0</v>
      </c>
      <c r="O23" s="77">
        <v>2614.7806399999999</v>
      </c>
      <c r="P23" s="78">
        <v>7.9600000000000004E-2</v>
      </c>
      <c r="Q23" s="78">
        <v>1.9699999999999999E-2</v>
      </c>
      <c r="R23" s="78">
        <v>2.7000000000000001E-3</v>
      </c>
    </row>
    <row r="24" spans="2:18">
      <c r="B24" t="s">
        <v>263</v>
      </c>
      <c r="C24" t="s">
        <v>264</v>
      </c>
      <c r="D24" t="s">
        <v>100</v>
      </c>
      <c r="E24" t="s">
        <v>245</v>
      </c>
      <c r="G24" t="s">
        <v>246</v>
      </c>
      <c r="H24" s="77">
        <v>1.97</v>
      </c>
      <c r="I24" t="s">
        <v>102</v>
      </c>
      <c r="J24" s="78">
        <v>2.75E-2</v>
      </c>
      <c r="K24" s="78">
        <v>-1E-4</v>
      </c>
      <c r="L24" s="77">
        <v>7145850.9299999997</v>
      </c>
      <c r="M24" s="77">
        <v>109.4</v>
      </c>
      <c r="N24" s="77">
        <v>0</v>
      </c>
      <c r="O24" s="77">
        <v>7817.5609174199999</v>
      </c>
      <c r="P24" s="78">
        <v>0.4209</v>
      </c>
      <c r="Q24" s="78">
        <v>5.8799999999999998E-2</v>
      </c>
      <c r="R24" s="78">
        <v>8.0000000000000002E-3</v>
      </c>
    </row>
    <row r="25" spans="2:18">
      <c r="B25" t="s">
        <v>265</v>
      </c>
      <c r="C25" t="s">
        <v>266</v>
      </c>
      <c r="D25" t="s">
        <v>100</v>
      </c>
      <c r="E25" t="s">
        <v>245</v>
      </c>
      <c r="G25" t="s">
        <v>246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6430017.54</v>
      </c>
      <c r="M25" s="77">
        <v>108.8</v>
      </c>
      <c r="N25" s="77">
        <v>0</v>
      </c>
      <c r="O25" s="77">
        <v>6995.8590835200002</v>
      </c>
      <c r="P25" s="78">
        <v>0.4093</v>
      </c>
      <c r="Q25" s="78">
        <v>5.2600000000000001E-2</v>
      </c>
      <c r="R25" s="78">
        <v>7.1000000000000004E-3</v>
      </c>
    </row>
    <row r="26" spans="2:18">
      <c r="B26" s="79" t="s">
        <v>267</v>
      </c>
      <c r="C26" s="16"/>
      <c r="D26" s="16"/>
      <c r="H26" s="81">
        <v>8.6300000000000008</v>
      </c>
      <c r="K26" s="80">
        <v>7.4000000000000003E-3</v>
      </c>
      <c r="L26" s="81">
        <v>63482512.530000001</v>
      </c>
      <c r="N26" s="81">
        <v>0</v>
      </c>
      <c r="O26" s="81">
        <v>75027.822800826005</v>
      </c>
      <c r="Q26" s="80">
        <v>0.56399999999999995</v>
      </c>
      <c r="R26" s="80">
        <v>7.6499999999999999E-2</v>
      </c>
    </row>
    <row r="27" spans="2:18">
      <c r="B27" s="79" t="s">
        <v>268</v>
      </c>
      <c r="C27" s="16"/>
      <c r="D27" s="16"/>
      <c r="H27" s="81">
        <v>0.34</v>
      </c>
      <c r="K27" s="80">
        <v>1.1999999999999999E-3</v>
      </c>
      <c r="L27" s="81">
        <v>366041.03</v>
      </c>
      <c r="N27" s="81">
        <v>0</v>
      </c>
      <c r="O27" s="81">
        <v>365.97332565599999</v>
      </c>
      <c r="Q27" s="80">
        <v>2.8E-3</v>
      </c>
      <c r="R27" s="80">
        <v>4.0000000000000002E-4</v>
      </c>
    </row>
    <row r="28" spans="2:18">
      <c r="B28" t="s">
        <v>269</v>
      </c>
      <c r="C28" t="s">
        <v>270</v>
      </c>
      <c r="D28" t="s">
        <v>100</v>
      </c>
      <c r="E28" t="s">
        <v>245</v>
      </c>
      <c r="G28" t="s">
        <v>246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11343</v>
      </c>
      <c r="M28" s="77">
        <v>99.96</v>
      </c>
      <c r="N28" s="77">
        <v>0</v>
      </c>
      <c r="O28" s="77">
        <v>11.3384628</v>
      </c>
      <c r="P28" s="78">
        <v>1.6000000000000001E-3</v>
      </c>
      <c r="Q28" s="78">
        <v>1E-4</v>
      </c>
      <c r="R28" s="78">
        <v>0</v>
      </c>
    </row>
    <row r="29" spans="2:18">
      <c r="B29" t="s">
        <v>271</v>
      </c>
      <c r="C29" t="s">
        <v>272</v>
      </c>
      <c r="D29" t="s">
        <v>100</v>
      </c>
      <c r="E29" t="s">
        <v>245</v>
      </c>
      <c r="G29" t="s">
        <v>246</v>
      </c>
      <c r="H29" s="77">
        <v>0.04</v>
      </c>
      <c r="I29" t="s">
        <v>102</v>
      </c>
      <c r="J29" s="78">
        <v>0</v>
      </c>
      <c r="K29" s="78">
        <v>2.8E-3</v>
      </c>
      <c r="L29" s="77">
        <v>105206.61</v>
      </c>
      <c r="M29" s="77">
        <v>99.99</v>
      </c>
      <c r="N29" s="77">
        <v>0</v>
      </c>
      <c r="O29" s="77">
        <v>105.196089339</v>
      </c>
      <c r="P29" s="78">
        <v>9.5999999999999992E-3</v>
      </c>
      <c r="Q29" s="78">
        <v>8.0000000000000004E-4</v>
      </c>
      <c r="R29" s="78">
        <v>1E-4</v>
      </c>
    </row>
    <row r="30" spans="2:18">
      <c r="B30" t="s">
        <v>273</v>
      </c>
      <c r="C30" t="s">
        <v>274</v>
      </c>
      <c r="D30" t="s">
        <v>100</v>
      </c>
      <c r="E30" t="s">
        <v>245</v>
      </c>
      <c r="G30" t="s">
        <v>246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48382.71</v>
      </c>
      <c r="M30" s="77">
        <v>99.99</v>
      </c>
      <c r="N30" s="77">
        <v>0</v>
      </c>
      <c r="O30" s="77">
        <v>48.377871728999999</v>
      </c>
      <c r="P30" s="78">
        <v>6.0000000000000001E-3</v>
      </c>
      <c r="Q30" s="78">
        <v>4.0000000000000002E-4</v>
      </c>
      <c r="R30" s="78">
        <v>0</v>
      </c>
    </row>
    <row r="31" spans="2:18">
      <c r="B31" t="s">
        <v>275</v>
      </c>
      <c r="C31" t="s">
        <v>276</v>
      </c>
      <c r="D31" t="s">
        <v>100</v>
      </c>
      <c r="E31" t="s">
        <v>245</v>
      </c>
      <c r="G31" t="s">
        <v>246</v>
      </c>
      <c r="H31" s="77">
        <v>0.09</v>
      </c>
      <c r="I31" t="s">
        <v>102</v>
      </c>
      <c r="J31" s="78">
        <v>0</v>
      </c>
      <c r="K31" s="78">
        <v>1E-3</v>
      </c>
      <c r="L31" s="77">
        <v>55624.51</v>
      </c>
      <c r="M31" s="77">
        <v>100</v>
      </c>
      <c r="N31" s="77">
        <v>0</v>
      </c>
      <c r="O31" s="77">
        <v>55.624510000000001</v>
      </c>
      <c r="P31" s="78">
        <v>5.1000000000000004E-3</v>
      </c>
      <c r="Q31" s="78">
        <v>4.0000000000000002E-4</v>
      </c>
      <c r="R31" s="78">
        <v>1E-4</v>
      </c>
    </row>
    <row r="32" spans="2:18">
      <c r="B32" t="s">
        <v>277</v>
      </c>
      <c r="C32" t="s">
        <v>278</v>
      </c>
      <c r="D32" t="s">
        <v>100</v>
      </c>
      <c r="E32" t="s">
        <v>245</v>
      </c>
      <c r="G32" t="s">
        <v>246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38540.870000000003</v>
      </c>
      <c r="M32" s="77">
        <v>99.99</v>
      </c>
      <c r="N32" s="77">
        <v>0</v>
      </c>
      <c r="O32" s="77">
        <v>38.537015912999998</v>
      </c>
      <c r="P32" s="78">
        <v>3.5000000000000001E-3</v>
      </c>
      <c r="Q32" s="78">
        <v>2.9999999999999997E-4</v>
      </c>
      <c r="R32" s="78">
        <v>0</v>
      </c>
    </row>
    <row r="33" spans="2:18">
      <c r="B33" t="s">
        <v>279</v>
      </c>
      <c r="C33" t="s">
        <v>280</v>
      </c>
      <c r="D33" t="s">
        <v>100</v>
      </c>
      <c r="E33" t="s">
        <v>245</v>
      </c>
      <c r="G33" t="s">
        <v>246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19035.080000000002</v>
      </c>
      <c r="M33" s="77">
        <v>100</v>
      </c>
      <c r="N33" s="77">
        <v>0</v>
      </c>
      <c r="O33" s="77">
        <v>19.035080000000001</v>
      </c>
      <c r="P33" s="78">
        <v>2.7000000000000001E-3</v>
      </c>
      <c r="Q33" s="78">
        <v>1E-4</v>
      </c>
      <c r="R33" s="78">
        <v>0</v>
      </c>
    </row>
    <row r="34" spans="2:18">
      <c r="B34" t="s">
        <v>281</v>
      </c>
      <c r="C34" t="s">
        <v>282</v>
      </c>
      <c r="D34" t="s">
        <v>100</v>
      </c>
      <c r="E34" t="s">
        <v>245</v>
      </c>
      <c r="G34" t="s">
        <v>246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87908.25</v>
      </c>
      <c r="M34" s="77">
        <v>99.95</v>
      </c>
      <c r="N34" s="77">
        <v>0</v>
      </c>
      <c r="O34" s="77">
        <v>87.864295874999996</v>
      </c>
      <c r="P34" s="78">
        <v>1.26E-2</v>
      </c>
      <c r="Q34" s="78">
        <v>6.9999999999999999E-4</v>
      </c>
      <c r="R34" s="78">
        <v>1E-4</v>
      </c>
    </row>
    <row r="35" spans="2:18">
      <c r="B35" s="79" t="s">
        <v>283</v>
      </c>
      <c r="C35" s="16"/>
      <c r="D35" s="16"/>
      <c r="H35" s="81">
        <v>8.67</v>
      </c>
      <c r="K35" s="80">
        <v>7.4000000000000003E-3</v>
      </c>
      <c r="L35" s="81">
        <v>63116471.5</v>
      </c>
      <c r="N35" s="81">
        <v>0</v>
      </c>
      <c r="O35" s="81">
        <v>74661.849475170005</v>
      </c>
      <c r="Q35" s="80">
        <v>0.56130000000000002</v>
      </c>
      <c r="R35" s="80">
        <v>7.6100000000000001E-2</v>
      </c>
    </row>
    <row r="36" spans="2:18">
      <c r="B36" t="s">
        <v>284</v>
      </c>
      <c r="C36" t="s">
        <v>285</v>
      </c>
      <c r="D36" t="s">
        <v>100</v>
      </c>
      <c r="E36" t="s">
        <v>245</v>
      </c>
      <c r="G36" t="s">
        <v>246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56279.24</v>
      </c>
      <c r="M36" s="77">
        <v>113.1</v>
      </c>
      <c r="N36" s="77">
        <v>0</v>
      </c>
      <c r="O36" s="77">
        <v>63.651820440000002</v>
      </c>
      <c r="P36" s="78">
        <v>3.3E-3</v>
      </c>
      <c r="Q36" s="78">
        <v>5.0000000000000001E-4</v>
      </c>
      <c r="R36" s="78">
        <v>1E-4</v>
      </c>
    </row>
    <row r="37" spans="2:18">
      <c r="B37" t="s">
        <v>286</v>
      </c>
      <c r="C37" t="s">
        <v>287</v>
      </c>
      <c r="D37" t="s">
        <v>100</v>
      </c>
      <c r="E37" t="s">
        <v>245</v>
      </c>
      <c r="G37" t="s">
        <v>246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37951.980000000003</v>
      </c>
      <c r="M37" s="77">
        <v>100.51</v>
      </c>
      <c r="N37" s="77">
        <v>0</v>
      </c>
      <c r="O37" s="77">
        <v>38.145535098000003</v>
      </c>
      <c r="P37" s="78">
        <v>5.1000000000000004E-3</v>
      </c>
      <c r="Q37" s="78">
        <v>2.9999999999999997E-4</v>
      </c>
      <c r="R37" s="78">
        <v>0</v>
      </c>
    </row>
    <row r="38" spans="2:18">
      <c r="B38" t="s">
        <v>288</v>
      </c>
      <c r="C38" t="s">
        <v>289</v>
      </c>
      <c r="D38" t="s">
        <v>100</v>
      </c>
      <c r="E38" t="s">
        <v>245</v>
      </c>
      <c r="G38" t="s">
        <v>246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1181941.5900000001</v>
      </c>
      <c r="M38" s="77">
        <v>110.94</v>
      </c>
      <c r="N38" s="77">
        <v>0</v>
      </c>
      <c r="O38" s="77">
        <v>1311.245999946</v>
      </c>
      <c r="P38" s="78">
        <v>6.6699999999999995E-2</v>
      </c>
      <c r="Q38" s="78">
        <v>9.9000000000000008E-3</v>
      </c>
      <c r="R38" s="78">
        <v>1.2999999999999999E-3</v>
      </c>
    </row>
    <row r="39" spans="2:18">
      <c r="B39" t="s">
        <v>290</v>
      </c>
      <c r="C39" t="s">
        <v>291</v>
      </c>
      <c r="D39" t="s">
        <v>100</v>
      </c>
      <c r="E39" t="s">
        <v>245</v>
      </c>
      <c r="G39" t="s">
        <v>246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1458333.29</v>
      </c>
      <c r="M39" s="77">
        <v>110.98</v>
      </c>
      <c r="N39" s="77">
        <v>0</v>
      </c>
      <c r="O39" s="77">
        <v>1618.4582852420001</v>
      </c>
      <c r="P39" s="78">
        <v>7.7899999999999997E-2</v>
      </c>
      <c r="Q39" s="78">
        <v>1.2200000000000001E-2</v>
      </c>
      <c r="R39" s="78">
        <v>1.6000000000000001E-3</v>
      </c>
    </row>
    <row r="40" spans="2:18">
      <c r="B40" t="s">
        <v>292</v>
      </c>
      <c r="C40" t="s">
        <v>293</v>
      </c>
      <c r="D40" t="s">
        <v>100</v>
      </c>
      <c r="E40" t="s">
        <v>245</v>
      </c>
      <c r="G40" t="s">
        <v>246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9658458.1699999999</v>
      </c>
      <c r="M40" s="77">
        <v>145.04</v>
      </c>
      <c r="N40" s="77">
        <v>0</v>
      </c>
      <c r="O40" s="77">
        <v>14008.627729768001</v>
      </c>
      <c r="P40" s="78">
        <v>0.49890000000000001</v>
      </c>
      <c r="Q40" s="78">
        <v>0.1053</v>
      </c>
      <c r="R40" s="78">
        <v>1.43E-2</v>
      </c>
    </row>
    <row r="41" spans="2:18">
      <c r="B41" t="s">
        <v>294</v>
      </c>
      <c r="C41" t="s">
        <v>295</v>
      </c>
      <c r="D41" t="s">
        <v>100</v>
      </c>
      <c r="E41" t="s">
        <v>245</v>
      </c>
      <c r="G41" t="s">
        <v>246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6225798.7000000002</v>
      </c>
      <c r="M41" s="77">
        <v>99.98</v>
      </c>
      <c r="N41" s="77">
        <v>0</v>
      </c>
      <c r="O41" s="77">
        <v>6224.5535402599999</v>
      </c>
      <c r="P41" s="78">
        <v>1.4366000000000001</v>
      </c>
      <c r="Q41" s="78">
        <v>4.6800000000000001E-2</v>
      </c>
      <c r="R41" s="78">
        <v>6.3E-3</v>
      </c>
    </row>
    <row r="42" spans="2:18">
      <c r="B42" t="s">
        <v>296</v>
      </c>
      <c r="C42" t="s">
        <v>297</v>
      </c>
      <c r="D42" t="s">
        <v>100</v>
      </c>
      <c r="E42" t="s">
        <v>245</v>
      </c>
      <c r="G42" t="s">
        <v>246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5433815.2800000003</v>
      </c>
      <c r="M42" s="77">
        <v>107.17</v>
      </c>
      <c r="N42" s="77">
        <v>0</v>
      </c>
      <c r="O42" s="77">
        <v>5823.419835576</v>
      </c>
      <c r="P42" s="78">
        <v>0.27860000000000001</v>
      </c>
      <c r="Q42" s="78">
        <v>4.3799999999999999E-2</v>
      </c>
      <c r="R42" s="78">
        <v>5.8999999999999999E-3</v>
      </c>
    </row>
    <row r="43" spans="2:18">
      <c r="B43" t="s">
        <v>298</v>
      </c>
      <c r="C43" t="s">
        <v>299</v>
      </c>
      <c r="D43" t="s">
        <v>100</v>
      </c>
      <c r="E43" t="s">
        <v>245</v>
      </c>
      <c r="G43" t="s">
        <v>246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7350207.5800000001</v>
      </c>
      <c r="M43" s="77">
        <v>112.39</v>
      </c>
      <c r="N43" s="77">
        <v>0</v>
      </c>
      <c r="O43" s="77">
        <v>8260.8982991619996</v>
      </c>
      <c r="P43" s="78">
        <v>0.39960000000000001</v>
      </c>
      <c r="Q43" s="78">
        <v>6.2100000000000002E-2</v>
      </c>
      <c r="R43" s="78">
        <v>8.3999999999999995E-3</v>
      </c>
    </row>
    <row r="44" spans="2:18">
      <c r="B44" t="s">
        <v>300</v>
      </c>
      <c r="C44" t="s">
        <v>301</v>
      </c>
      <c r="D44" t="s">
        <v>100</v>
      </c>
      <c r="E44" t="s">
        <v>245</v>
      </c>
      <c r="G44" t="s">
        <v>246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65252.71</v>
      </c>
      <c r="M44" s="77">
        <v>100.98</v>
      </c>
      <c r="N44" s="77">
        <v>0</v>
      </c>
      <c r="O44" s="77">
        <v>65.892186558000006</v>
      </c>
      <c r="P44" s="78">
        <v>4.4000000000000003E-3</v>
      </c>
      <c r="Q44" s="78">
        <v>5.0000000000000001E-4</v>
      </c>
      <c r="R44" s="78">
        <v>1E-4</v>
      </c>
    </row>
    <row r="45" spans="2:18">
      <c r="B45" t="s">
        <v>302</v>
      </c>
      <c r="C45" t="s">
        <v>303</v>
      </c>
      <c r="D45" t="s">
        <v>100</v>
      </c>
      <c r="E45" t="s">
        <v>245</v>
      </c>
      <c r="G45" t="s">
        <v>246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3332207.97</v>
      </c>
      <c r="M45" s="77">
        <v>140.86000000000001</v>
      </c>
      <c r="N45" s="77">
        <v>0</v>
      </c>
      <c r="O45" s="77">
        <v>4693.7481465419996</v>
      </c>
      <c r="P45" s="78">
        <v>0.20230000000000001</v>
      </c>
      <c r="Q45" s="78">
        <v>3.5299999999999998E-2</v>
      </c>
      <c r="R45" s="78">
        <v>4.7999999999999996E-3</v>
      </c>
    </row>
    <row r="46" spans="2:18">
      <c r="B46" t="s">
        <v>304</v>
      </c>
      <c r="C46" t="s">
        <v>305</v>
      </c>
      <c r="D46" t="s">
        <v>100</v>
      </c>
      <c r="E46" t="s">
        <v>245</v>
      </c>
      <c r="G46" t="s">
        <v>246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2457287.62</v>
      </c>
      <c r="M46" s="77">
        <v>114.16</v>
      </c>
      <c r="N46" s="77">
        <v>0</v>
      </c>
      <c r="O46" s="77">
        <v>2805.2395469920002</v>
      </c>
      <c r="P46" s="78">
        <v>0.12509999999999999</v>
      </c>
      <c r="Q46" s="78">
        <v>2.1100000000000001E-2</v>
      </c>
      <c r="R46" s="78">
        <v>2.8999999999999998E-3</v>
      </c>
    </row>
    <row r="47" spans="2:18">
      <c r="B47" t="s">
        <v>306</v>
      </c>
      <c r="C47" t="s">
        <v>307</v>
      </c>
      <c r="D47" t="s">
        <v>100</v>
      </c>
      <c r="E47" t="s">
        <v>245</v>
      </c>
      <c r="G47" t="s">
        <v>246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4095488.15</v>
      </c>
      <c r="M47" s="77">
        <v>177.75</v>
      </c>
      <c r="N47" s="77">
        <v>0</v>
      </c>
      <c r="O47" s="77">
        <v>7279.730186625</v>
      </c>
      <c r="P47" s="78">
        <v>0.21049999999999999</v>
      </c>
      <c r="Q47" s="78">
        <v>5.4699999999999999E-2</v>
      </c>
      <c r="R47" s="78">
        <v>7.4000000000000003E-3</v>
      </c>
    </row>
    <row r="48" spans="2:18">
      <c r="B48" t="s">
        <v>308</v>
      </c>
      <c r="C48" t="s">
        <v>309</v>
      </c>
      <c r="D48" t="s">
        <v>100</v>
      </c>
      <c r="E48" t="s">
        <v>245</v>
      </c>
      <c r="G48" t="s">
        <v>246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4745120.87</v>
      </c>
      <c r="M48" s="77">
        <v>101.37</v>
      </c>
      <c r="N48" s="77">
        <v>0</v>
      </c>
      <c r="O48" s="77">
        <v>4810.129025919</v>
      </c>
      <c r="P48" s="78">
        <v>0.30669999999999997</v>
      </c>
      <c r="Q48" s="78">
        <v>3.6200000000000003E-2</v>
      </c>
      <c r="R48" s="78">
        <v>4.8999999999999998E-3</v>
      </c>
    </row>
    <row r="49" spans="2:18">
      <c r="B49" t="s">
        <v>310</v>
      </c>
      <c r="C49" t="s">
        <v>311</v>
      </c>
      <c r="D49" t="s">
        <v>100</v>
      </c>
      <c r="E49" t="s">
        <v>245</v>
      </c>
      <c r="G49" t="s">
        <v>246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82204.02</v>
      </c>
      <c r="M49" s="77">
        <v>103.15</v>
      </c>
      <c r="N49" s="77">
        <v>0</v>
      </c>
      <c r="O49" s="77">
        <v>84.793446630000005</v>
      </c>
      <c r="P49" s="78">
        <v>6.7000000000000002E-3</v>
      </c>
      <c r="Q49" s="78">
        <v>5.9999999999999995E-4</v>
      </c>
      <c r="R49" s="78">
        <v>1E-4</v>
      </c>
    </row>
    <row r="50" spans="2:18">
      <c r="B50" t="s">
        <v>312</v>
      </c>
      <c r="C50" t="s">
        <v>313</v>
      </c>
      <c r="D50" t="s">
        <v>100</v>
      </c>
      <c r="E50" t="s">
        <v>245</v>
      </c>
      <c r="G50" t="s">
        <v>246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3865163.98</v>
      </c>
      <c r="M50" s="77">
        <v>103.53</v>
      </c>
      <c r="N50" s="77">
        <v>0</v>
      </c>
      <c r="O50" s="77">
        <v>4001.6042684939998</v>
      </c>
      <c r="P50" s="78">
        <v>0.30909999999999999</v>
      </c>
      <c r="Q50" s="78">
        <v>3.0099999999999998E-2</v>
      </c>
      <c r="R50" s="78">
        <v>4.1000000000000003E-3</v>
      </c>
    </row>
    <row r="51" spans="2:18">
      <c r="B51" t="s">
        <v>314</v>
      </c>
      <c r="C51" t="s">
        <v>315</v>
      </c>
      <c r="D51" t="s">
        <v>100</v>
      </c>
      <c r="E51" t="s">
        <v>245</v>
      </c>
      <c r="G51" t="s">
        <v>246</v>
      </c>
      <c r="H51" s="77">
        <v>14.83</v>
      </c>
      <c r="I51" t="s">
        <v>102</v>
      </c>
      <c r="J51" s="78">
        <v>1.4999999999999999E-2</v>
      </c>
      <c r="K51" s="78">
        <v>1.3299999999999999E-2</v>
      </c>
      <c r="L51" s="77">
        <v>8880105.0399999991</v>
      </c>
      <c r="M51" s="77">
        <v>103.1</v>
      </c>
      <c r="N51" s="77">
        <v>0</v>
      </c>
      <c r="O51" s="77">
        <v>9155.3882962400003</v>
      </c>
      <c r="P51" s="78">
        <v>1.1860999999999999</v>
      </c>
      <c r="Q51" s="78">
        <v>6.88E-2</v>
      </c>
      <c r="R51" s="78">
        <v>9.2999999999999992E-3</v>
      </c>
    </row>
    <row r="52" spans="2:18">
      <c r="B52" t="s">
        <v>316</v>
      </c>
      <c r="C52" t="s">
        <v>317</v>
      </c>
      <c r="D52" t="s">
        <v>100</v>
      </c>
      <c r="E52" t="s">
        <v>245</v>
      </c>
      <c r="G52" t="s">
        <v>246</v>
      </c>
      <c r="H52" s="77">
        <v>3.08</v>
      </c>
      <c r="I52" t="s">
        <v>102</v>
      </c>
      <c r="J52" s="78">
        <v>1.4999999999999999E-2</v>
      </c>
      <c r="K52" s="78">
        <v>1.9E-3</v>
      </c>
      <c r="L52" s="77">
        <v>4190855.31</v>
      </c>
      <c r="M52" s="77">
        <v>105.38</v>
      </c>
      <c r="N52" s="77">
        <v>0</v>
      </c>
      <c r="O52" s="77">
        <v>4416.3233256780004</v>
      </c>
      <c r="P52" s="78">
        <v>0.2492</v>
      </c>
      <c r="Q52" s="78">
        <v>3.32E-2</v>
      </c>
      <c r="R52" s="78">
        <v>4.4999999999999997E-3</v>
      </c>
    </row>
    <row r="53" spans="2:18">
      <c r="B53" s="79" t="s">
        <v>318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215</v>
      </c>
      <c r="C54" t="s">
        <v>215</v>
      </c>
      <c r="D54" s="16"/>
      <c r="E54" t="s">
        <v>215</v>
      </c>
      <c r="H54" s="77">
        <v>0</v>
      </c>
      <c r="I54" t="s">
        <v>215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319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215</v>
      </c>
      <c r="C56" t="s">
        <v>215</v>
      </c>
      <c r="D56" s="16"/>
      <c r="E56" t="s">
        <v>215</v>
      </c>
      <c r="H56" s="77">
        <v>0</v>
      </c>
      <c r="I56" t="s">
        <v>215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238</v>
      </c>
      <c r="C57" s="16"/>
      <c r="D57" s="16"/>
      <c r="H57" s="81">
        <v>22.62</v>
      </c>
      <c r="K57" s="80">
        <v>2.98E-2</v>
      </c>
      <c r="L57" s="81">
        <v>521315.03</v>
      </c>
      <c r="N57" s="81">
        <v>0</v>
      </c>
      <c r="O57" s="81">
        <v>2175.2793628539962</v>
      </c>
      <c r="Q57" s="80">
        <v>1.6400000000000001E-2</v>
      </c>
      <c r="R57" s="80">
        <v>2.2000000000000001E-3</v>
      </c>
    </row>
    <row r="58" spans="2:18">
      <c r="B58" s="79" t="s">
        <v>320</v>
      </c>
      <c r="C58" s="16"/>
      <c r="D58" s="16"/>
      <c r="H58" s="81">
        <v>22.62</v>
      </c>
      <c r="K58" s="80">
        <v>2.98E-2</v>
      </c>
      <c r="L58" s="81">
        <v>521315.03</v>
      </c>
      <c r="N58" s="81">
        <v>0</v>
      </c>
      <c r="O58" s="81">
        <v>2175.2793628539962</v>
      </c>
      <c r="Q58" s="80">
        <v>1.6400000000000001E-2</v>
      </c>
      <c r="R58" s="80">
        <v>2.2000000000000001E-3</v>
      </c>
    </row>
    <row r="59" spans="2:18">
      <c r="B59" t="s">
        <v>321</v>
      </c>
      <c r="C59" t="s">
        <v>322</v>
      </c>
      <c r="D59" t="s">
        <v>123</v>
      </c>
      <c r="E59" t="s">
        <v>323</v>
      </c>
      <c r="F59" t="s">
        <v>220</v>
      </c>
      <c r="G59" t="s">
        <v>246</v>
      </c>
      <c r="H59" s="77">
        <v>19.29</v>
      </c>
      <c r="I59" t="s">
        <v>106</v>
      </c>
      <c r="J59" s="78">
        <v>3.3799999999999997E-2</v>
      </c>
      <c r="K59" s="78">
        <v>2.8199999999999999E-2</v>
      </c>
      <c r="L59" s="77">
        <v>63053.22</v>
      </c>
      <c r="M59" s="77">
        <v>111.32312507434196</v>
      </c>
      <c r="N59" s="77">
        <v>0</v>
      </c>
      <c r="O59" s="77">
        <v>241.533476291124</v>
      </c>
      <c r="P59" s="78">
        <v>0</v>
      </c>
      <c r="Q59" s="78">
        <v>1.8E-3</v>
      </c>
      <c r="R59" s="78">
        <v>2.0000000000000001E-4</v>
      </c>
    </row>
    <row r="60" spans="2:18">
      <c r="B60" t="s">
        <v>324</v>
      </c>
      <c r="C60" t="s">
        <v>325</v>
      </c>
      <c r="D60" t="s">
        <v>123</v>
      </c>
      <c r="E60" t="s">
        <v>215</v>
      </c>
      <c r="F60" t="s">
        <v>216</v>
      </c>
      <c r="G60" t="s">
        <v>246</v>
      </c>
      <c r="H60" s="77">
        <v>22.11</v>
      </c>
      <c r="I60" t="s">
        <v>106</v>
      </c>
      <c r="J60" s="78">
        <v>3.7999999999999999E-2</v>
      </c>
      <c r="K60" s="78">
        <v>2.9700000000000001E-2</v>
      </c>
      <c r="L60" s="77">
        <v>401964.29</v>
      </c>
      <c r="M60" s="77">
        <v>120.34468610689748</v>
      </c>
      <c r="N60" s="77">
        <v>0</v>
      </c>
      <c r="O60" s="77">
        <v>1664.55850359744</v>
      </c>
      <c r="P60" s="78">
        <v>1E-4</v>
      </c>
      <c r="Q60" s="78">
        <v>1.2500000000000001E-2</v>
      </c>
      <c r="R60" s="78">
        <v>1.6999999999999999E-3</v>
      </c>
    </row>
    <row r="61" spans="2:18">
      <c r="B61" t="s">
        <v>326</v>
      </c>
      <c r="C61" t="s">
        <v>327</v>
      </c>
      <c r="D61" t="s">
        <v>123</v>
      </c>
      <c r="E61" t="s">
        <v>215</v>
      </c>
      <c r="F61" t="s">
        <v>216</v>
      </c>
      <c r="G61" t="s">
        <v>246</v>
      </c>
      <c r="H61" s="77">
        <v>28.82</v>
      </c>
      <c r="I61" t="s">
        <v>106</v>
      </c>
      <c r="J61" s="78">
        <v>4.4999999999999998E-2</v>
      </c>
      <c r="K61" s="78">
        <v>3.2399999999999998E-2</v>
      </c>
      <c r="L61" s="77">
        <v>56297.52</v>
      </c>
      <c r="M61" s="77">
        <v>138.95710699999981</v>
      </c>
      <c r="N61" s="77">
        <v>0</v>
      </c>
      <c r="O61" s="77">
        <v>269.18738296543199</v>
      </c>
      <c r="P61" s="78">
        <v>1E-4</v>
      </c>
      <c r="Q61" s="78">
        <v>2E-3</v>
      </c>
      <c r="R61" s="78">
        <v>2.9999999999999997E-4</v>
      </c>
    </row>
    <row r="62" spans="2:18">
      <c r="B62" s="79" t="s">
        <v>328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215</v>
      </c>
      <c r="C63" t="s">
        <v>215</v>
      </c>
      <c r="D63" s="16"/>
      <c r="E63" t="s">
        <v>215</v>
      </c>
      <c r="H63" s="77">
        <v>0</v>
      </c>
      <c r="I63" t="s">
        <v>215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329</v>
      </c>
      <c r="C64" s="16"/>
      <c r="D64" s="16"/>
    </row>
    <row r="65" spans="2:4">
      <c r="B65" t="s">
        <v>330</v>
      </c>
      <c r="C65" s="16"/>
      <c r="D65" s="16"/>
    </row>
    <row r="66" spans="2:4">
      <c r="B66" t="s">
        <v>331</v>
      </c>
      <c r="C66" s="16"/>
      <c r="D66" s="16"/>
    </row>
    <row r="67" spans="2:4">
      <c r="B67" t="s">
        <v>332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4">
        <v>44104</v>
      </c>
    </row>
    <row r="2" spans="2:23">
      <c r="B2" s="2" t="s">
        <v>1</v>
      </c>
      <c r="C2" s="12" t="s">
        <v>3564</v>
      </c>
    </row>
    <row r="3" spans="2:23">
      <c r="B3" s="2" t="s">
        <v>2</v>
      </c>
      <c r="C3" s="26" t="s">
        <v>3565</v>
      </c>
    </row>
    <row r="4" spans="2:23">
      <c r="B4" s="2" t="s">
        <v>3</v>
      </c>
      <c r="C4" s="82" t="s">
        <v>197</v>
      </c>
    </row>
    <row r="5" spans="2:23">
      <c r="B5" s="2"/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2183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2184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240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4">
        <v>44104</v>
      </c>
      <c r="E1" s="16"/>
      <c r="F1" s="16"/>
      <c r="G1" s="16"/>
    </row>
    <row r="2" spans="2:68">
      <c r="B2" s="2" t="s">
        <v>1</v>
      </c>
      <c r="C2" s="12" t="s">
        <v>3564</v>
      </c>
      <c r="E2" s="16"/>
      <c r="F2" s="16"/>
      <c r="G2" s="16"/>
    </row>
    <row r="3" spans="2:68">
      <c r="B3" s="2" t="s">
        <v>2</v>
      </c>
      <c r="C3" s="26" t="s">
        <v>3565</v>
      </c>
      <c r="E3" s="16"/>
      <c r="F3" s="16"/>
      <c r="G3" s="16"/>
    </row>
    <row r="4" spans="2:68">
      <c r="B4" s="2" t="s">
        <v>3</v>
      </c>
      <c r="C4" s="82" t="s">
        <v>197</v>
      </c>
      <c r="E4" s="16"/>
      <c r="F4" s="16"/>
      <c r="G4" s="16"/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1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4257812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4">
        <v>44104</v>
      </c>
      <c r="E1" s="16"/>
      <c r="F1" s="16"/>
    </row>
    <row r="2" spans="2:66">
      <c r="B2" s="2" t="s">
        <v>1</v>
      </c>
      <c r="C2" s="12" t="s">
        <v>3564</v>
      </c>
      <c r="E2" s="16"/>
      <c r="F2" s="16"/>
    </row>
    <row r="3" spans="2:66">
      <c r="B3" s="2" t="s">
        <v>2</v>
      </c>
      <c r="C3" s="26" t="s">
        <v>3565</v>
      </c>
      <c r="E3" s="16"/>
      <c r="F3" s="16"/>
    </row>
    <row r="4" spans="2:66">
      <c r="B4" s="2" t="s">
        <v>3</v>
      </c>
      <c r="C4" s="82" t="s">
        <v>197</v>
      </c>
      <c r="E4" s="16"/>
      <c r="F4" s="16"/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5.78</v>
      </c>
      <c r="L11" s="7"/>
      <c r="M11" s="7"/>
      <c r="N11" s="76">
        <v>4.8000000000000001E-2</v>
      </c>
      <c r="O11" s="75">
        <v>114361882.42</v>
      </c>
      <c r="P11" s="33"/>
      <c r="Q11" s="75">
        <v>251.83519000000001</v>
      </c>
      <c r="R11" s="75">
        <v>176740.09355206741</v>
      </c>
      <c r="S11" s="7"/>
      <c r="T11" s="76">
        <v>1</v>
      </c>
      <c r="U11" s="76">
        <v>0.18010000000000001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4.5999999999999996</v>
      </c>
      <c r="N12" s="80">
        <v>5.4699999999999999E-2</v>
      </c>
      <c r="O12" s="81">
        <v>99604319.040000007</v>
      </c>
      <c r="Q12" s="81">
        <v>251.83519000000001</v>
      </c>
      <c r="R12" s="81">
        <v>120687.49730301301</v>
      </c>
      <c r="T12" s="80">
        <v>0.68289999999999995</v>
      </c>
      <c r="U12" s="80">
        <v>0.123</v>
      </c>
    </row>
    <row r="13" spans="2:66">
      <c r="B13" s="79" t="s">
        <v>333</v>
      </c>
      <c r="C13" s="16"/>
      <c r="D13" s="16"/>
      <c r="E13" s="16"/>
      <c r="F13" s="16"/>
      <c r="K13" s="81">
        <v>4.58</v>
      </c>
      <c r="N13" s="80">
        <v>6.2700000000000006E-2</v>
      </c>
      <c r="O13" s="81">
        <v>70993800.849999994</v>
      </c>
      <c r="Q13" s="81">
        <v>176.47244000000001</v>
      </c>
      <c r="R13" s="81">
        <v>90786.479195537002</v>
      </c>
      <c r="T13" s="80">
        <v>0.51370000000000005</v>
      </c>
      <c r="U13" s="80">
        <v>9.2499999999999999E-2</v>
      </c>
    </row>
    <row r="14" spans="2:66">
      <c r="B14" t="s">
        <v>337</v>
      </c>
      <c r="C14" t="s">
        <v>338</v>
      </c>
      <c r="D14" t="s">
        <v>100</v>
      </c>
      <c r="E14" t="s">
        <v>123</v>
      </c>
      <c r="F14" t="s">
        <v>339</v>
      </c>
      <c r="G14" t="s">
        <v>340</v>
      </c>
      <c r="H14" t="s">
        <v>341</v>
      </c>
      <c r="I14" t="s">
        <v>150</v>
      </c>
      <c r="J14" t="s">
        <v>246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1044604.76</v>
      </c>
      <c r="P14" s="77">
        <v>99.06</v>
      </c>
      <c r="Q14" s="77">
        <v>0</v>
      </c>
      <c r="R14" s="77">
        <v>1034.7854752559999</v>
      </c>
      <c r="S14" s="78">
        <v>6.9999999999999999E-4</v>
      </c>
      <c r="T14" s="78">
        <v>5.8999999999999999E-3</v>
      </c>
      <c r="U14" s="78">
        <v>1.1000000000000001E-3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339</v>
      </c>
      <c r="G15" t="s">
        <v>340</v>
      </c>
      <c r="H15" t="s">
        <v>208</v>
      </c>
      <c r="I15" t="s">
        <v>209</v>
      </c>
      <c r="J15" t="s">
        <v>246</v>
      </c>
      <c r="K15" s="77">
        <v>0.49</v>
      </c>
      <c r="L15" t="s">
        <v>102</v>
      </c>
      <c r="M15" s="78">
        <v>8.0000000000000002E-3</v>
      </c>
      <c r="N15" s="78">
        <v>1.7399999999999999E-2</v>
      </c>
      <c r="O15" s="77">
        <v>275102.52</v>
      </c>
      <c r="P15" s="77">
        <v>101.56</v>
      </c>
      <c r="Q15" s="77">
        <v>0</v>
      </c>
      <c r="R15" s="77">
        <v>279.39411931199999</v>
      </c>
      <c r="S15" s="78">
        <v>1.2999999999999999E-3</v>
      </c>
      <c r="T15" s="78">
        <v>1.6000000000000001E-3</v>
      </c>
      <c r="U15" s="78">
        <v>2.9999999999999997E-4</v>
      </c>
    </row>
    <row r="16" spans="2:66">
      <c r="B16" t="s">
        <v>344</v>
      </c>
      <c r="C16" t="s">
        <v>345</v>
      </c>
      <c r="D16" t="s">
        <v>100</v>
      </c>
      <c r="E16" t="s">
        <v>123</v>
      </c>
      <c r="F16" t="s">
        <v>346</v>
      </c>
      <c r="G16" t="s">
        <v>340</v>
      </c>
      <c r="H16" t="s">
        <v>208</v>
      </c>
      <c r="I16" t="s">
        <v>209</v>
      </c>
      <c r="J16" t="s">
        <v>246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580408.59</v>
      </c>
      <c r="P16" s="77">
        <v>103.67</v>
      </c>
      <c r="Q16" s="77">
        <v>0</v>
      </c>
      <c r="R16" s="77">
        <v>601.709585253</v>
      </c>
      <c r="S16" s="78">
        <v>5.0000000000000001E-4</v>
      </c>
      <c r="T16" s="78">
        <v>3.3999999999999998E-3</v>
      </c>
      <c r="U16" s="78">
        <v>5.9999999999999995E-4</v>
      </c>
    </row>
    <row r="17" spans="2:21">
      <c r="B17" t="s">
        <v>347</v>
      </c>
      <c r="C17" t="s">
        <v>348</v>
      </c>
      <c r="D17" t="s">
        <v>100</v>
      </c>
      <c r="E17" t="s">
        <v>123</v>
      </c>
      <c r="F17" t="s">
        <v>349</v>
      </c>
      <c r="G17" t="s">
        <v>340</v>
      </c>
      <c r="H17" t="s">
        <v>208</v>
      </c>
      <c r="I17" t="s">
        <v>209</v>
      </c>
      <c r="J17" t="s">
        <v>246</v>
      </c>
      <c r="K17" s="77">
        <v>0.19</v>
      </c>
      <c r="L17" t="s">
        <v>102</v>
      </c>
      <c r="M17" s="78">
        <v>4.65E-2</v>
      </c>
      <c r="N17" s="78">
        <v>1.41E-2</v>
      </c>
      <c r="O17" s="77">
        <v>74217.78</v>
      </c>
      <c r="P17" s="77">
        <v>125.61</v>
      </c>
      <c r="Q17" s="77">
        <v>0</v>
      </c>
      <c r="R17" s="77">
        <v>93.224953458000002</v>
      </c>
      <c r="S17" s="78">
        <v>4.0000000000000002E-4</v>
      </c>
      <c r="T17" s="78">
        <v>5.0000000000000001E-4</v>
      </c>
      <c r="U17" s="78">
        <v>1E-4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349</v>
      </c>
      <c r="G18" t="s">
        <v>340</v>
      </c>
      <c r="H18" t="s">
        <v>208</v>
      </c>
      <c r="I18" t="s">
        <v>209</v>
      </c>
      <c r="J18" t="s">
        <v>246</v>
      </c>
      <c r="K18" s="77">
        <v>4.71</v>
      </c>
      <c r="L18" t="s">
        <v>102</v>
      </c>
      <c r="M18" s="78">
        <v>1.4999999999999999E-2</v>
      </c>
      <c r="N18" s="78">
        <v>2.5999999999999999E-3</v>
      </c>
      <c r="O18" s="77">
        <v>627347.57999999996</v>
      </c>
      <c r="P18" s="77">
        <v>106.95</v>
      </c>
      <c r="Q18" s="77">
        <v>0</v>
      </c>
      <c r="R18" s="77">
        <v>670.94823681000003</v>
      </c>
      <c r="S18" s="78">
        <v>1.2999999999999999E-3</v>
      </c>
      <c r="T18" s="78">
        <v>3.8E-3</v>
      </c>
      <c r="U18" s="78">
        <v>6.9999999999999999E-4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349</v>
      </c>
      <c r="G19" t="s">
        <v>340</v>
      </c>
      <c r="H19" t="s">
        <v>208</v>
      </c>
      <c r="I19" t="s">
        <v>209</v>
      </c>
      <c r="J19" t="s">
        <v>246</v>
      </c>
      <c r="K19" s="77">
        <v>1.81</v>
      </c>
      <c r="L19" t="s">
        <v>102</v>
      </c>
      <c r="M19" s="78">
        <v>3.5499999999999997E-2</v>
      </c>
      <c r="N19" s="78">
        <v>6.1000000000000004E-3</v>
      </c>
      <c r="O19" s="77">
        <v>170341.36</v>
      </c>
      <c r="P19" s="77">
        <v>114.31</v>
      </c>
      <c r="Q19" s="77">
        <v>0</v>
      </c>
      <c r="R19" s="77">
        <v>194.71720861599999</v>
      </c>
      <c r="S19" s="78">
        <v>8.0000000000000004E-4</v>
      </c>
      <c r="T19" s="78">
        <v>1.1000000000000001E-3</v>
      </c>
      <c r="U19" s="78">
        <v>2.0000000000000001E-4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356</v>
      </c>
      <c r="G20" t="s">
        <v>340</v>
      </c>
      <c r="H20" t="s">
        <v>341</v>
      </c>
      <c r="I20" t="s">
        <v>150</v>
      </c>
      <c r="J20" t="s">
        <v>246</v>
      </c>
      <c r="K20" s="77">
        <v>1.97</v>
      </c>
      <c r="L20" t="s">
        <v>102</v>
      </c>
      <c r="M20" s="78">
        <v>9.9000000000000008E-3</v>
      </c>
      <c r="N20" s="78">
        <v>7.7000000000000002E-3</v>
      </c>
      <c r="O20" s="77">
        <v>498980.83</v>
      </c>
      <c r="P20" s="77">
        <v>101.35</v>
      </c>
      <c r="Q20" s="77">
        <v>0</v>
      </c>
      <c r="R20" s="77">
        <v>505.71707120500002</v>
      </c>
      <c r="S20" s="78">
        <v>2.0000000000000001E-4</v>
      </c>
      <c r="T20" s="78">
        <v>2.8999999999999998E-3</v>
      </c>
      <c r="U20" s="78">
        <v>5.0000000000000001E-4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356</v>
      </c>
      <c r="G21" t="s">
        <v>340</v>
      </c>
      <c r="H21" t="s">
        <v>208</v>
      </c>
      <c r="I21" t="s">
        <v>209</v>
      </c>
      <c r="J21" t="s">
        <v>246</v>
      </c>
      <c r="K21" s="77">
        <v>3.95</v>
      </c>
      <c r="L21" t="s">
        <v>102</v>
      </c>
      <c r="M21" s="78">
        <v>8.6E-3</v>
      </c>
      <c r="N21" s="78">
        <v>3.0999999999999999E-3</v>
      </c>
      <c r="O21" s="77">
        <v>1390110.59</v>
      </c>
      <c r="P21" s="77">
        <v>103.2</v>
      </c>
      <c r="Q21" s="77">
        <v>0</v>
      </c>
      <c r="R21" s="77">
        <v>1434.59412888</v>
      </c>
      <c r="S21" s="78">
        <v>5.9999999999999995E-4</v>
      </c>
      <c r="T21" s="78">
        <v>8.0999999999999996E-3</v>
      </c>
      <c r="U21" s="78">
        <v>1.5E-3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356</v>
      </c>
      <c r="G22" t="s">
        <v>340</v>
      </c>
      <c r="H22" t="s">
        <v>208</v>
      </c>
      <c r="I22" t="s">
        <v>209</v>
      </c>
      <c r="J22" t="s">
        <v>246</v>
      </c>
      <c r="K22" s="77">
        <v>5.67</v>
      </c>
      <c r="L22" t="s">
        <v>102</v>
      </c>
      <c r="M22" s="78">
        <v>3.8E-3</v>
      </c>
      <c r="N22" s="78">
        <v>2.8E-3</v>
      </c>
      <c r="O22" s="77">
        <v>2334483.79</v>
      </c>
      <c r="P22" s="77">
        <v>99.16</v>
      </c>
      <c r="Q22" s="77">
        <v>0</v>
      </c>
      <c r="R22" s="77">
        <v>2314.8741261639998</v>
      </c>
      <c r="S22" s="78">
        <v>8.0000000000000004E-4</v>
      </c>
      <c r="T22" s="78">
        <v>1.3100000000000001E-2</v>
      </c>
      <c r="U22" s="78">
        <v>2.3999999999999998E-3</v>
      </c>
    </row>
    <row r="23" spans="2:21">
      <c r="B23" t="s">
        <v>361</v>
      </c>
      <c r="C23" t="s">
        <v>362</v>
      </c>
      <c r="D23" t="s">
        <v>100</v>
      </c>
      <c r="E23" t="s">
        <v>123</v>
      </c>
      <c r="F23" t="s">
        <v>356</v>
      </c>
      <c r="G23" t="s">
        <v>340</v>
      </c>
      <c r="H23" t="s">
        <v>208</v>
      </c>
      <c r="I23" t="s">
        <v>209</v>
      </c>
      <c r="J23" t="s">
        <v>246</v>
      </c>
      <c r="K23" s="77">
        <v>3.07</v>
      </c>
      <c r="L23" t="s">
        <v>102</v>
      </c>
      <c r="M23" s="78">
        <v>1E-3</v>
      </c>
      <c r="N23" s="78">
        <v>4.3E-3</v>
      </c>
      <c r="O23" s="77">
        <v>358406.3</v>
      </c>
      <c r="P23" s="77">
        <v>98.49</v>
      </c>
      <c r="Q23" s="77">
        <v>0</v>
      </c>
      <c r="R23" s="77">
        <v>352.99436487000003</v>
      </c>
      <c r="S23" s="78">
        <v>1E-4</v>
      </c>
      <c r="T23" s="78">
        <v>2E-3</v>
      </c>
      <c r="U23" s="78">
        <v>4.0000000000000002E-4</v>
      </c>
    </row>
    <row r="24" spans="2:21">
      <c r="B24" t="s">
        <v>363</v>
      </c>
      <c r="C24" t="s">
        <v>364</v>
      </c>
      <c r="D24" t="s">
        <v>100</v>
      </c>
      <c r="E24" t="s">
        <v>123</v>
      </c>
      <c r="F24" t="s">
        <v>365</v>
      </c>
      <c r="G24" t="s">
        <v>127</v>
      </c>
      <c r="H24" t="s">
        <v>208</v>
      </c>
      <c r="I24" t="s">
        <v>209</v>
      </c>
      <c r="J24" t="s">
        <v>246</v>
      </c>
      <c r="K24" s="77">
        <v>15.34</v>
      </c>
      <c r="L24" t="s">
        <v>102</v>
      </c>
      <c r="M24" s="78">
        <v>2.07E-2</v>
      </c>
      <c r="N24" s="78">
        <v>5.3E-3</v>
      </c>
      <c r="O24" s="77">
        <v>1617246.28</v>
      </c>
      <c r="P24" s="77">
        <v>124</v>
      </c>
      <c r="Q24" s="77">
        <v>0</v>
      </c>
      <c r="R24" s="77">
        <v>2005.3853872</v>
      </c>
      <c r="S24" s="78">
        <v>1.1000000000000001E-3</v>
      </c>
      <c r="T24" s="78">
        <v>1.1299999999999999E-2</v>
      </c>
      <c r="U24" s="78">
        <v>2E-3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368</v>
      </c>
      <c r="G25" t="s">
        <v>340</v>
      </c>
      <c r="H25" t="s">
        <v>208</v>
      </c>
      <c r="I25" t="s">
        <v>209</v>
      </c>
      <c r="J25" t="s">
        <v>246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2553123.92</v>
      </c>
      <c r="P25" s="77">
        <v>108.47</v>
      </c>
      <c r="Q25" s="77">
        <v>0</v>
      </c>
      <c r="R25" s="77">
        <v>2769.3735160239999</v>
      </c>
      <c r="S25" s="78">
        <v>5.9999999999999995E-4</v>
      </c>
      <c r="T25" s="78">
        <v>1.5699999999999999E-2</v>
      </c>
      <c r="U25" s="78">
        <v>2.8E-3</v>
      </c>
    </row>
    <row r="26" spans="2:21">
      <c r="B26" t="s">
        <v>369</v>
      </c>
      <c r="C26" t="s">
        <v>370</v>
      </c>
      <c r="D26" t="s">
        <v>100</v>
      </c>
      <c r="E26" t="s">
        <v>123</v>
      </c>
      <c r="F26" t="s">
        <v>368</v>
      </c>
      <c r="G26" t="s">
        <v>340</v>
      </c>
      <c r="H26" t="s">
        <v>208</v>
      </c>
      <c r="I26" t="s">
        <v>209</v>
      </c>
      <c r="J26" t="s">
        <v>246</v>
      </c>
      <c r="K26" s="77">
        <v>4.03</v>
      </c>
      <c r="L26" t="s">
        <v>102</v>
      </c>
      <c r="M26" s="78">
        <v>6.0000000000000001E-3</v>
      </c>
      <c r="N26" s="78">
        <v>3.0999999999999999E-3</v>
      </c>
      <c r="O26" s="77">
        <v>627634.84</v>
      </c>
      <c r="P26" s="77">
        <v>102.35</v>
      </c>
      <c r="Q26" s="77">
        <v>0</v>
      </c>
      <c r="R26" s="77">
        <v>642.38425873999995</v>
      </c>
      <c r="S26" s="78">
        <v>4.0000000000000002E-4</v>
      </c>
      <c r="T26" s="78">
        <v>3.5999999999999999E-3</v>
      </c>
      <c r="U26" s="78">
        <v>6.9999999999999999E-4</v>
      </c>
    </row>
    <row r="27" spans="2:21">
      <c r="B27" t="s">
        <v>371</v>
      </c>
      <c r="C27" t="s">
        <v>372</v>
      </c>
      <c r="D27" t="s">
        <v>100</v>
      </c>
      <c r="E27" t="s">
        <v>123</v>
      </c>
      <c r="F27" t="s">
        <v>368</v>
      </c>
      <c r="G27" t="s">
        <v>340</v>
      </c>
      <c r="H27" t="s">
        <v>208</v>
      </c>
      <c r="I27" t="s">
        <v>209</v>
      </c>
      <c r="J27" t="s">
        <v>246</v>
      </c>
      <c r="K27" s="77">
        <v>1.79</v>
      </c>
      <c r="L27" t="s">
        <v>102</v>
      </c>
      <c r="M27" s="78">
        <v>0.05</v>
      </c>
      <c r="N27" s="78">
        <v>8.2000000000000007E-3</v>
      </c>
      <c r="O27" s="77">
        <v>996135.17</v>
      </c>
      <c r="P27" s="77">
        <v>111.95</v>
      </c>
      <c r="Q27" s="77">
        <v>0</v>
      </c>
      <c r="R27" s="77">
        <v>1115.1733228149999</v>
      </c>
      <c r="S27" s="78">
        <v>2.9999999999999997E-4</v>
      </c>
      <c r="T27" s="78">
        <v>6.3E-3</v>
      </c>
      <c r="U27" s="78">
        <v>1.1000000000000001E-3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368</v>
      </c>
      <c r="G28" t="s">
        <v>340</v>
      </c>
      <c r="H28" t="s">
        <v>208</v>
      </c>
      <c r="I28" t="s">
        <v>209</v>
      </c>
      <c r="J28" t="s">
        <v>246</v>
      </c>
      <c r="K28" s="77">
        <v>1.47</v>
      </c>
      <c r="L28" t="s">
        <v>102</v>
      </c>
      <c r="M28" s="78">
        <v>7.0000000000000001E-3</v>
      </c>
      <c r="N28" s="78">
        <v>1.15E-2</v>
      </c>
      <c r="O28" s="77">
        <v>389425.95</v>
      </c>
      <c r="P28" s="77">
        <v>101.32</v>
      </c>
      <c r="Q28" s="77">
        <v>0</v>
      </c>
      <c r="R28" s="77">
        <v>394.56637253999997</v>
      </c>
      <c r="S28" s="78">
        <v>2.0000000000000001E-4</v>
      </c>
      <c r="T28" s="78">
        <v>2.2000000000000001E-3</v>
      </c>
      <c r="U28" s="78">
        <v>4.0000000000000002E-4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339</v>
      </c>
      <c r="G29" t="s">
        <v>340</v>
      </c>
      <c r="H29" t="s">
        <v>377</v>
      </c>
      <c r="I29" t="s">
        <v>209</v>
      </c>
      <c r="J29" t="s">
        <v>246</v>
      </c>
      <c r="K29" s="77">
        <v>0.47</v>
      </c>
      <c r="L29" t="s">
        <v>102</v>
      </c>
      <c r="M29" s="78">
        <v>4.2000000000000003E-2</v>
      </c>
      <c r="N29" s="78">
        <v>2.46E-2</v>
      </c>
      <c r="O29" s="77">
        <v>9490.24</v>
      </c>
      <c r="P29" s="77">
        <v>122.49</v>
      </c>
      <c r="Q29" s="77">
        <v>0</v>
      </c>
      <c r="R29" s="77">
        <v>11.624594975999999</v>
      </c>
      <c r="S29" s="78">
        <v>4.0000000000000002E-4</v>
      </c>
      <c r="T29" s="78">
        <v>1E-4</v>
      </c>
      <c r="U29" s="78">
        <v>0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339</v>
      </c>
      <c r="G30" t="s">
        <v>340</v>
      </c>
      <c r="H30" t="s">
        <v>377</v>
      </c>
      <c r="I30" t="s">
        <v>209</v>
      </c>
      <c r="J30" t="s">
        <v>246</v>
      </c>
      <c r="K30" s="77">
        <v>0.33</v>
      </c>
      <c r="L30" t="s">
        <v>102</v>
      </c>
      <c r="M30" s="78">
        <v>3.1E-2</v>
      </c>
      <c r="N30" s="78">
        <v>1.12E-2</v>
      </c>
      <c r="O30" s="77">
        <v>163707.5</v>
      </c>
      <c r="P30" s="77">
        <v>108.79</v>
      </c>
      <c r="Q30" s="77">
        <v>0</v>
      </c>
      <c r="R30" s="77">
        <v>178.09738924999999</v>
      </c>
      <c r="S30" s="78">
        <v>1E-3</v>
      </c>
      <c r="T30" s="78">
        <v>1E-3</v>
      </c>
      <c r="U30" s="78">
        <v>2.0000000000000001E-4</v>
      </c>
    </row>
    <row r="31" spans="2:21">
      <c r="B31" t="s">
        <v>380</v>
      </c>
      <c r="C31" t="s">
        <v>381</v>
      </c>
      <c r="D31" t="s">
        <v>100</v>
      </c>
      <c r="E31" t="s">
        <v>123</v>
      </c>
      <c r="F31" t="s">
        <v>382</v>
      </c>
      <c r="G31" t="s">
        <v>383</v>
      </c>
      <c r="H31" t="s">
        <v>377</v>
      </c>
      <c r="I31" t="s">
        <v>209</v>
      </c>
      <c r="J31" t="s">
        <v>246</v>
      </c>
      <c r="K31" s="77">
        <v>1.4</v>
      </c>
      <c r="L31" t="s">
        <v>102</v>
      </c>
      <c r="M31" s="78">
        <v>3.6400000000000002E-2</v>
      </c>
      <c r="N31" s="78">
        <v>1.0500000000000001E-2</v>
      </c>
      <c r="O31" s="77">
        <v>19131.48</v>
      </c>
      <c r="P31" s="77">
        <v>113.32</v>
      </c>
      <c r="Q31" s="77">
        <v>0</v>
      </c>
      <c r="R31" s="77">
        <v>21.679793136000001</v>
      </c>
      <c r="S31" s="78">
        <v>5.0000000000000001E-4</v>
      </c>
      <c r="T31" s="78">
        <v>1E-4</v>
      </c>
      <c r="U31" s="78">
        <v>0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386</v>
      </c>
      <c r="G32" t="s">
        <v>340</v>
      </c>
      <c r="H32" t="s">
        <v>387</v>
      </c>
      <c r="I32" t="s">
        <v>150</v>
      </c>
      <c r="J32" t="s">
        <v>246</v>
      </c>
      <c r="K32" s="77">
        <v>1.17</v>
      </c>
      <c r="L32" t="s">
        <v>102</v>
      </c>
      <c r="M32" s="78">
        <v>3.85E-2</v>
      </c>
      <c r="N32" s="78">
        <v>2.5000000000000001E-3</v>
      </c>
      <c r="O32" s="77">
        <v>121344.76</v>
      </c>
      <c r="P32" s="77">
        <v>113.81</v>
      </c>
      <c r="Q32" s="77">
        <v>0</v>
      </c>
      <c r="R32" s="77">
        <v>138.102471356</v>
      </c>
      <c r="S32" s="78">
        <v>5.9999999999999995E-4</v>
      </c>
      <c r="T32" s="78">
        <v>8.0000000000000004E-4</v>
      </c>
      <c r="U32" s="78">
        <v>1E-4</v>
      </c>
    </row>
    <row r="33" spans="2:21">
      <c r="B33" t="s">
        <v>388</v>
      </c>
      <c r="C33" t="s">
        <v>389</v>
      </c>
      <c r="D33" t="s">
        <v>100</v>
      </c>
      <c r="E33" t="s">
        <v>123</v>
      </c>
      <c r="F33" t="s">
        <v>346</v>
      </c>
      <c r="G33" t="s">
        <v>340</v>
      </c>
      <c r="H33" t="s">
        <v>377</v>
      </c>
      <c r="I33" t="s">
        <v>209</v>
      </c>
      <c r="J33" t="s">
        <v>246</v>
      </c>
      <c r="K33" s="77">
        <v>0.11</v>
      </c>
      <c r="L33" t="s">
        <v>102</v>
      </c>
      <c r="M33" s="78">
        <v>3.4000000000000002E-2</v>
      </c>
      <c r="N33" s="78">
        <v>5.91E-2</v>
      </c>
      <c r="O33" s="77">
        <v>368352.05</v>
      </c>
      <c r="P33" s="77">
        <v>106.11</v>
      </c>
      <c r="Q33" s="77">
        <v>0</v>
      </c>
      <c r="R33" s="77">
        <v>390.85836025499998</v>
      </c>
      <c r="S33" s="78">
        <v>4.0000000000000002E-4</v>
      </c>
      <c r="T33" s="78">
        <v>2.2000000000000001E-3</v>
      </c>
      <c r="U33" s="78">
        <v>4.0000000000000002E-4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392</v>
      </c>
      <c r="G34" t="s">
        <v>383</v>
      </c>
      <c r="H34" t="s">
        <v>387</v>
      </c>
      <c r="I34" t="s">
        <v>150</v>
      </c>
      <c r="J34" t="s">
        <v>246</v>
      </c>
      <c r="K34" s="77">
        <v>8.65</v>
      </c>
      <c r="L34" t="s">
        <v>102</v>
      </c>
      <c r="M34" s="78">
        <v>1.6500000000000001E-2</v>
      </c>
      <c r="N34" s="78">
        <v>2E-3</v>
      </c>
      <c r="O34" s="77">
        <v>792126.01</v>
      </c>
      <c r="P34" s="77">
        <v>114.68</v>
      </c>
      <c r="Q34" s="77">
        <v>0</v>
      </c>
      <c r="R34" s="77">
        <v>908.41010826800004</v>
      </c>
      <c r="S34" s="78">
        <v>5.0000000000000001E-4</v>
      </c>
      <c r="T34" s="78">
        <v>5.1000000000000004E-3</v>
      </c>
      <c r="U34" s="78">
        <v>8.9999999999999998E-4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392</v>
      </c>
      <c r="G35" t="s">
        <v>383</v>
      </c>
      <c r="H35" t="s">
        <v>387</v>
      </c>
      <c r="I35" t="s">
        <v>150</v>
      </c>
      <c r="J35" t="s">
        <v>246</v>
      </c>
      <c r="K35" s="77">
        <v>4.79</v>
      </c>
      <c r="L35" t="s">
        <v>102</v>
      </c>
      <c r="M35" s="78">
        <v>8.3000000000000001E-3</v>
      </c>
      <c r="N35" s="78">
        <v>4.0000000000000002E-4</v>
      </c>
      <c r="O35" s="77">
        <v>1169034.74</v>
      </c>
      <c r="P35" s="77">
        <v>105</v>
      </c>
      <c r="Q35" s="77">
        <v>0</v>
      </c>
      <c r="R35" s="77">
        <v>1227.4864769999999</v>
      </c>
      <c r="S35" s="78">
        <v>8.0000000000000004E-4</v>
      </c>
      <c r="T35" s="78">
        <v>6.8999999999999999E-3</v>
      </c>
      <c r="U35" s="78">
        <v>1.2999999999999999E-3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127</v>
      </c>
      <c r="H36" t="s">
        <v>377</v>
      </c>
      <c r="I36" t="s">
        <v>209</v>
      </c>
      <c r="J36" t="s">
        <v>246</v>
      </c>
      <c r="K36" s="77">
        <v>8.61</v>
      </c>
      <c r="L36" t="s">
        <v>102</v>
      </c>
      <c r="M36" s="78">
        <v>2.6499999999999999E-2</v>
      </c>
      <c r="N36" s="78">
        <v>3.3999999999999998E-3</v>
      </c>
      <c r="O36" s="77">
        <v>189448.05</v>
      </c>
      <c r="P36" s="77">
        <v>123</v>
      </c>
      <c r="Q36" s="77">
        <v>0</v>
      </c>
      <c r="R36" s="77">
        <v>233.02110149999999</v>
      </c>
      <c r="S36" s="78">
        <v>1E-4</v>
      </c>
      <c r="T36" s="78">
        <v>1.2999999999999999E-3</v>
      </c>
      <c r="U36" s="78">
        <v>2.0000000000000001E-4</v>
      </c>
    </row>
    <row r="37" spans="2:21">
      <c r="B37" t="s">
        <v>398</v>
      </c>
      <c r="C37" t="s">
        <v>399</v>
      </c>
      <c r="D37" t="s">
        <v>100</v>
      </c>
      <c r="E37" t="s">
        <v>123</v>
      </c>
      <c r="F37" t="s">
        <v>400</v>
      </c>
      <c r="G37" t="s">
        <v>383</v>
      </c>
      <c r="H37" t="s">
        <v>387</v>
      </c>
      <c r="I37" t="s">
        <v>150</v>
      </c>
      <c r="J37" t="s">
        <v>246</v>
      </c>
      <c r="K37" s="77">
        <v>4.84</v>
      </c>
      <c r="L37" t="s">
        <v>102</v>
      </c>
      <c r="M37" s="78">
        <v>1.34E-2</v>
      </c>
      <c r="N37" s="78">
        <v>8.2000000000000007E-3</v>
      </c>
      <c r="O37" s="77">
        <v>3450083.47</v>
      </c>
      <c r="P37" s="77">
        <v>104.18</v>
      </c>
      <c r="Q37" s="77">
        <v>0</v>
      </c>
      <c r="R37" s="77">
        <v>3594.2969590460002</v>
      </c>
      <c r="S37" s="78">
        <v>8.9999999999999998E-4</v>
      </c>
      <c r="T37" s="78">
        <v>2.0299999999999999E-2</v>
      </c>
      <c r="U37" s="78">
        <v>3.7000000000000002E-3</v>
      </c>
    </row>
    <row r="38" spans="2:21">
      <c r="B38" t="s">
        <v>401</v>
      </c>
      <c r="C38" t="s">
        <v>402</v>
      </c>
      <c r="D38" t="s">
        <v>100</v>
      </c>
      <c r="E38" t="s">
        <v>123</v>
      </c>
      <c r="F38" t="s">
        <v>400</v>
      </c>
      <c r="G38" t="s">
        <v>383</v>
      </c>
      <c r="H38" t="s">
        <v>387</v>
      </c>
      <c r="I38" t="s">
        <v>150</v>
      </c>
      <c r="J38" t="s">
        <v>246</v>
      </c>
      <c r="K38" s="77">
        <v>5.55</v>
      </c>
      <c r="L38" t="s">
        <v>102</v>
      </c>
      <c r="M38" s="78">
        <v>1.77E-2</v>
      </c>
      <c r="N38" s="78">
        <v>8.0999999999999996E-3</v>
      </c>
      <c r="O38" s="77">
        <v>1913656.08</v>
      </c>
      <c r="P38" s="77">
        <v>105.9</v>
      </c>
      <c r="Q38" s="77">
        <v>0</v>
      </c>
      <c r="R38" s="77">
        <v>2026.5617887200001</v>
      </c>
      <c r="S38" s="78">
        <v>5.9999999999999995E-4</v>
      </c>
      <c r="T38" s="78">
        <v>1.15E-2</v>
      </c>
      <c r="U38" s="78">
        <v>2.0999999999999999E-3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400</v>
      </c>
      <c r="G39" t="s">
        <v>383</v>
      </c>
      <c r="H39" t="s">
        <v>387</v>
      </c>
      <c r="I39" t="s">
        <v>150</v>
      </c>
      <c r="J39" t="s">
        <v>246</v>
      </c>
      <c r="K39" s="77">
        <v>8.91</v>
      </c>
      <c r="L39" t="s">
        <v>102</v>
      </c>
      <c r="M39" s="78">
        <v>2.4799999999999999E-2</v>
      </c>
      <c r="N39" s="78">
        <v>1.1599999999999999E-2</v>
      </c>
      <c r="O39" s="77">
        <v>1427488.05</v>
      </c>
      <c r="P39" s="77">
        <v>113</v>
      </c>
      <c r="Q39" s="77">
        <v>0</v>
      </c>
      <c r="R39" s="77">
        <v>1613.0614965</v>
      </c>
      <c r="S39" s="78">
        <v>6.9999999999999999E-4</v>
      </c>
      <c r="T39" s="78">
        <v>9.1000000000000004E-3</v>
      </c>
      <c r="U39" s="78">
        <v>1.6000000000000001E-3</v>
      </c>
    </row>
    <row r="40" spans="2:21">
      <c r="B40" t="s">
        <v>405</v>
      </c>
      <c r="C40" t="s">
        <v>406</v>
      </c>
      <c r="D40" t="s">
        <v>100</v>
      </c>
      <c r="E40" t="s">
        <v>123</v>
      </c>
      <c r="F40" t="s">
        <v>400</v>
      </c>
      <c r="G40" t="s">
        <v>383</v>
      </c>
      <c r="H40" t="s">
        <v>377</v>
      </c>
      <c r="I40" t="s">
        <v>209</v>
      </c>
      <c r="J40" t="s">
        <v>246</v>
      </c>
      <c r="K40" s="77">
        <v>2.48</v>
      </c>
      <c r="L40" t="s">
        <v>102</v>
      </c>
      <c r="M40" s="78">
        <v>6.4999999999999997E-3</v>
      </c>
      <c r="N40" s="78">
        <v>4.0000000000000001E-3</v>
      </c>
      <c r="O40" s="77">
        <v>139463.74</v>
      </c>
      <c r="P40" s="77">
        <v>100.6</v>
      </c>
      <c r="Q40" s="77">
        <v>0.45326</v>
      </c>
      <c r="R40" s="77">
        <v>140.75378244000001</v>
      </c>
      <c r="S40" s="78">
        <v>2.0000000000000001E-4</v>
      </c>
      <c r="T40" s="78">
        <v>8.0000000000000004E-4</v>
      </c>
      <c r="U40" s="78">
        <v>1E-4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368</v>
      </c>
      <c r="G41" t="s">
        <v>340</v>
      </c>
      <c r="H41" t="s">
        <v>387</v>
      </c>
      <c r="I41" t="s">
        <v>150</v>
      </c>
      <c r="J41" t="s">
        <v>246</v>
      </c>
      <c r="K41" s="77">
        <v>1.63</v>
      </c>
      <c r="L41" t="s">
        <v>102</v>
      </c>
      <c r="M41" s="78">
        <v>4.2000000000000003E-2</v>
      </c>
      <c r="N41" s="78">
        <v>5.7999999999999996E-3</v>
      </c>
      <c r="O41" s="77">
        <v>167576.10999999999</v>
      </c>
      <c r="P41" s="77">
        <v>109.52</v>
      </c>
      <c r="Q41" s="77">
        <v>0</v>
      </c>
      <c r="R41" s="77">
        <v>183.52935567200001</v>
      </c>
      <c r="S41" s="78">
        <v>2.0000000000000001E-4</v>
      </c>
      <c r="T41" s="78">
        <v>1E-3</v>
      </c>
      <c r="U41" s="78">
        <v>2.0000000000000001E-4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368</v>
      </c>
      <c r="G42" t="s">
        <v>340</v>
      </c>
      <c r="H42" t="s">
        <v>377</v>
      </c>
      <c r="I42" t="s">
        <v>209</v>
      </c>
      <c r="J42" t="s">
        <v>246</v>
      </c>
      <c r="K42" s="77">
        <v>0.49</v>
      </c>
      <c r="L42" t="s">
        <v>102</v>
      </c>
      <c r="M42" s="78">
        <v>4.1000000000000002E-2</v>
      </c>
      <c r="N42" s="78">
        <v>2.8299999999999999E-2</v>
      </c>
      <c r="O42" s="77">
        <v>104248.58</v>
      </c>
      <c r="P42" s="77">
        <v>124.6</v>
      </c>
      <c r="Q42" s="77">
        <v>0</v>
      </c>
      <c r="R42" s="77">
        <v>129.89373068</v>
      </c>
      <c r="S42" s="78">
        <v>1E-4</v>
      </c>
      <c r="T42" s="78">
        <v>6.9999999999999999E-4</v>
      </c>
      <c r="U42" s="78">
        <v>1E-4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368</v>
      </c>
      <c r="G43" t="s">
        <v>340</v>
      </c>
      <c r="H43" t="s">
        <v>377</v>
      </c>
      <c r="I43" t="s">
        <v>209</v>
      </c>
      <c r="J43" t="s">
        <v>246</v>
      </c>
      <c r="K43" s="77">
        <v>1.1599999999999999</v>
      </c>
      <c r="L43" t="s">
        <v>102</v>
      </c>
      <c r="M43" s="78">
        <v>0.04</v>
      </c>
      <c r="N43" s="78">
        <v>1.0500000000000001E-2</v>
      </c>
      <c r="O43" s="77">
        <v>71150.3</v>
      </c>
      <c r="P43" s="77">
        <v>111</v>
      </c>
      <c r="Q43" s="77">
        <v>0</v>
      </c>
      <c r="R43" s="77">
        <v>78.976832999999999</v>
      </c>
      <c r="S43" s="78">
        <v>0</v>
      </c>
      <c r="T43" s="78">
        <v>4.0000000000000002E-4</v>
      </c>
      <c r="U43" s="78">
        <v>1E-4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383</v>
      </c>
      <c r="H44" t="s">
        <v>416</v>
      </c>
      <c r="I44" t="s">
        <v>209</v>
      </c>
      <c r="J44" t="s">
        <v>246</v>
      </c>
      <c r="K44" s="77">
        <v>5.0999999999999996</v>
      </c>
      <c r="L44" t="s">
        <v>102</v>
      </c>
      <c r="M44" s="78">
        <v>1.8E-3</v>
      </c>
      <c r="N44" s="78">
        <v>7.7999999999999996E-3</v>
      </c>
      <c r="O44" s="77">
        <v>855911.07</v>
      </c>
      <c r="P44" s="77">
        <v>98.49</v>
      </c>
      <c r="Q44" s="77">
        <v>0</v>
      </c>
      <c r="R44" s="77">
        <v>842.98681284300005</v>
      </c>
      <c r="S44" s="78">
        <v>8.0000000000000004E-4</v>
      </c>
      <c r="T44" s="78">
        <v>4.7999999999999996E-3</v>
      </c>
      <c r="U44" s="78">
        <v>8.9999999999999998E-4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415</v>
      </c>
      <c r="G45" t="s">
        <v>383</v>
      </c>
      <c r="H45" t="s">
        <v>416</v>
      </c>
      <c r="I45" t="s">
        <v>209</v>
      </c>
      <c r="J45" t="s">
        <v>246</v>
      </c>
      <c r="K45" s="77">
        <v>2.88</v>
      </c>
      <c r="L45" t="s">
        <v>102</v>
      </c>
      <c r="M45" s="78">
        <v>4.7500000000000001E-2</v>
      </c>
      <c r="N45" s="78">
        <v>9.1000000000000004E-3</v>
      </c>
      <c r="O45" s="77">
        <v>1802547.23</v>
      </c>
      <c r="P45" s="77">
        <v>135.05000000000001</v>
      </c>
      <c r="Q45" s="77">
        <v>0</v>
      </c>
      <c r="R45" s="77">
        <v>2434.340034115</v>
      </c>
      <c r="S45" s="78">
        <v>1E-3</v>
      </c>
      <c r="T45" s="78">
        <v>1.38E-2</v>
      </c>
      <c r="U45" s="78">
        <v>2.5000000000000001E-3</v>
      </c>
    </row>
    <row r="46" spans="2:21">
      <c r="B46" t="s">
        <v>419</v>
      </c>
      <c r="C46" t="s">
        <v>420</v>
      </c>
      <c r="D46" t="s">
        <v>100</v>
      </c>
      <c r="E46" t="s">
        <v>123</v>
      </c>
      <c r="F46" t="s">
        <v>421</v>
      </c>
      <c r="G46" t="s">
        <v>383</v>
      </c>
      <c r="H46" t="s">
        <v>416</v>
      </c>
      <c r="I46" t="s">
        <v>209</v>
      </c>
      <c r="J46" t="s">
        <v>246</v>
      </c>
      <c r="K46" s="77">
        <v>6.96</v>
      </c>
      <c r="L46" t="s">
        <v>102</v>
      </c>
      <c r="M46" s="78">
        <v>6.4999999999999997E-3</v>
      </c>
      <c r="N46" s="78">
        <v>1.2500000000000001E-2</v>
      </c>
      <c r="O46" s="77">
        <v>559239.31999999995</v>
      </c>
      <c r="P46" s="77">
        <v>95.9</v>
      </c>
      <c r="Q46" s="77">
        <v>0</v>
      </c>
      <c r="R46" s="77">
        <v>536.31050788000005</v>
      </c>
      <c r="S46" s="78">
        <v>1.4E-3</v>
      </c>
      <c r="T46" s="78">
        <v>3.0000000000000001E-3</v>
      </c>
      <c r="U46" s="78">
        <v>5.0000000000000001E-4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421</v>
      </c>
      <c r="G47" t="s">
        <v>383</v>
      </c>
      <c r="H47" t="s">
        <v>416</v>
      </c>
      <c r="I47" t="s">
        <v>209</v>
      </c>
      <c r="J47" t="s">
        <v>246</v>
      </c>
      <c r="K47" s="77">
        <v>1.22</v>
      </c>
      <c r="L47" t="s">
        <v>102</v>
      </c>
      <c r="M47" s="78">
        <v>2.5499999999999998E-2</v>
      </c>
      <c r="N47" s="78">
        <v>1.8800000000000001E-2</v>
      </c>
      <c r="O47" s="77">
        <v>1107157.56</v>
      </c>
      <c r="P47" s="77">
        <v>102.65</v>
      </c>
      <c r="Q47" s="77">
        <v>0</v>
      </c>
      <c r="R47" s="77">
        <v>1136.4972353400001</v>
      </c>
      <c r="S47" s="78">
        <v>1E-3</v>
      </c>
      <c r="T47" s="78">
        <v>6.4000000000000003E-3</v>
      </c>
      <c r="U47" s="78">
        <v>1.1999999999999999E-3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421</v>
      </c>
      <c r="G48" t="s">
        <v>383</v>
      </c>
      <c r="H48" t="s">
        <v>416</v>
      </c>
      <c r="I48" t="s">
        <v>209</v>
      </c>
      <c r="J48" t="s">
        <v>246</v>
      </c>
      <c r="K48" s="77">
        <v>4.3499999999999996</v>
      </c>
      <c r="L48" t="s">
        <v>102</v>
      </c>
      <c r="M48" s="78">
        <v>1.7600000000000001E-2</v>
      </c>
      <c r="N48" s="78">
        <v>1.1299999999999999E-2</v>
      </c>
      <c r="O48" s="77">
        <v>1212903.82</v>
      </c>
      <c r="P48" s="77">
        <v>104.83</v>
      </c>
      <c r="Q48" s="77">
        <v>0</v>
      </c>
      <c r="R48" s="77">
        <v>1271.487074506</v>
      </c>
      <c r="S48" s="78">
        <v>8.0000000000000004E-4</v>
      </c>
      <c r="T48" s="78">
        <v>7.1999999999999998E-3</v>
      </c>
      <c r="U48" s="78">
        <v>1.2999999999999999E-3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421</v>
      </c>
      <c r="G49" t="s">
        <v>383</v>
      </c>
      <c r="H49" t="s">
        <v>416</v>
      </c>
      <c r="I49" t="s">
        <v>209</v>
      </c>
      <c r="J49" t="s">
        <v>246</v>
      </c>
      <c r="K49" s="77">
        <v>4.92</v>
      </c>
      <c r="L49" t="s">
        <v>102</v>
      </c>
      <c r="M49" s="78">
        <v>2.1499999999999998E-2</v>
      </c>
      <c r="N49" s="78">
        <v>1.1900000000000001E-2</v>
      </c>
      <c r="O49" s="77">
        <v>1202108.8999999999</v>
      </c>
      <c r="P49" s="77">
        <v>107.7</v>
      </c>
      <c r="Q49" s="77">
        <v>0</v>
      </c>
      <c r="R49" s="77">
        <v>1294.6712852999999</v>
      </c>
      <c r="S49" s="78">
        <v>8.9999999999999998E-4</v>
      </c>
      <c r="T49" s="78">
        <v>7.3000000000000001E-3</v>
      </c>
      <c r="U49" s="78">
        <v>1.2999999999999999E-3</v>
      </c>
    </row>
    <row r="50" spans="2:21">
      <c r="B50" t="s">
        <v>428</v>
      </c>
      <c r="C50" t="s">
        <v>429</v>
      </c>
      <c r="D50" t="s">
        <v>100</v>
      </c>
      <c r="E50" t="s">
        <v>123</v>
      </c>
      <c r="F50" t="s">
        <v>421</v>
      </c>
      <c r="G50" t="s">
        <v>383</v>
      </c>
      <c r="H50" t="s">
        <v>416</v>
      </c>
      <c r="I50" t="s">
        <v>209</v>
      </c>
      <c r="J50" t="s">
        <v>246</v>
      </c>
      <c r="K50" s="77">
        <v>5.71</v>
      </c>
      <c r="L50" t="s">
        <v>102</v>
      </c>
      <c r="M50" s="78">
        <v>2.35E-2</v>
      </c>
      <c r="N50" s="78">
        <v>1.2800000000000001E-2</v>
      </c>
      <c r="O50" s="77">
        <v>868070.12</v>
      </c>
      <c r="P50" s="77">
        <v>107.54</v>
      </c>
      <c r="Q50" s="77">
        <v>19.98359</v>
      </c>
      <c r="R50" s="77">
        <v>953.50619704799999</v>
      </c>
      <c r="S50" s="78">
        <v>1.1000000000000001E-3</v>
      </c>
      <c r="T50" s="78">
        <v>5.4000000000000003E-3</v>
      </c>
      <c r="U50" s="78">
        <v>1E-3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432</v>
      </c>
      <c r="G51" t="s">
        <v>383</v>
      </c>
      <c r="H51" t="s">
        <v>416</v>
      </c>
      <c r="I51" t="s">
        <v>209</v>
      </c>
      <c r="J51" t="s">
        <v>246</v>
      </c>
      <c r="K51" s="77">
        <v>2.4900000000000002</v>
      </c>
      <c r="L51" t="s">
        <v>102</v>
      </c>
      <c r="M51" s="78">
        <v>0.04</v>
      </c>
      <c r="N51" s="78">
        <v>3.8E-3</v>
      </c>
      <c r="O51" s="77">
        <v>43876.77</v>
      </c>
      <c r="P51" s="77">
        <v>109.14</v>
      </c>
      <c r="Q51" s="77">
        <v>0</v>
      </c>
      <c r="R51" s="77">
        <v>47.887106778000003</v>
      </c>
      <c r="S51" s="78">
        <v>1E-4</v>
      </c>
      <c r="T51" s="78">
        <v>2.9999999999999997E-4</v>
      </c>
      <c r="U51" s="78">
        <v>0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432</v>
      </c>
      <c r="G52" t="s">
        <v>383</v>
      </c>
      <c r="H52" t="s">
        <v>416</v>
      </c>
      <c r="I52" t="s">
        <v>209</v>
      </c>
      <c r="J52" t="s">
        <v>246</v>
      </c>
      <c r="K52" s="77">
        <v>6.69</v>
      </c>
      <c r="L52" t="s">
        <v>102</v>
      </c>
      <c r="M52" s="78">
        <v>3.5000000000000003E-2</v>
      </c>
      <c r="N52" s="78">
        <v>8.3999999999999995E-3</v>
      </c>
      <c r="O52" s="77">
        <v>429900.67</v>
      </c>
      <c r="P52" s="77">
        <v>121</v>
      </c>
      <c r="Q52" s="77">
        <v>0</v>
      </c>
      <c r="R52" s="77">
        <v>520.17981069999996</v>
      </c>
      <c r="S52" s="78">
        <v>5.9999999999999995E-4</v>
      </c>
      <c r="T52" s="78">
        <v>2.8999999999999998E-3</v>
      </c>
      <c r="U52" s="78">
        <v>5.0000000000000001E-4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432</v>
      </c>
      <c r="G53" t="s">
        <v>383</v>
      </c>
      <c r="H53" t="s">
        <v>416</v>
      </c>
      <c r="I53" t="s">
        <v>209</v>
      </c>
      <c r="J53" t="s">
        <v>246</v>
      </c>
      <c r="K53" s="77">
        <v>5.23</v>
      </c>
      <c r="L53" t="s">
        <v>102</v>
      </c>
      <c r="M53" s="78">
        <v>0.04</v>
      </c>
      <c r="N53" s="78">
        <v>5.7000000000000002E-3</v>
      </c>
      <c r="O53" s="77">
        <v>953073.45</v>
      </c>
      <c r="P53" s="77">
        <v>119.97</v>
      </c>
      <c r="Q53" s="77">
        <v>0</v>
      </c>
      <c r="R53" s="77">
        <v>1143.4022179650001</v>
      </c>
      <c r="S53" s="78">
        <v>8.9999999999999998E-4</v>
      </c>
      <c r="T53" s="78">
        <v>6.4999999999999997E-3</v>
      </c>
      <c r="U53" s="78">
        <v>1.1999999999999999E-3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439</v>
      </c>
      <c r="G54" t="s">
        <v>440</v>
      </c>
      <c r="H54" t="s">
        <v>416</v>
      </c>
      <c r="I54" t="s">
        <v>209</v>
      </c>
      <c r="J54" t="s">
        <v>246</v>
      </c>
      <c r="K54" s="77">
        <v>4.32</v>
      </c>
      <c r="L54" t="s">
        <v>102</v>
      </c>
      <c r="M54" s="78">
        <v>4.2999999999999997E-2</v>
      </c>
      <c r="N54" s="78">
        <v>3.2000000000000002E-3</v>
      </c>
      <c r="O54" s="77">
        <v>103516.74</v>
      </c>
      <c r="P54" s="77">
        <v>117.68</v>
      </c>
      <c r="Q54" s="77">
        <v>17.947199999999999</v>
      </c>
      <c r="R54" s="77">
        <v>139.76569963200001</v>
      </c>
      <c r="S54" s="78">
        <v>1E-4</v>
      </c>
      <c r="T54" s="78">
        <v>8.0000000000000004E-4</v>
      </c>
      <c r="U54" s="78">
        <v>1E-4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443</v>
      </c>
      <c r="G55" t="s">
        <v>383</v>
      </c>
      <c r="H55" t="s">
        <v>416</v>
      </c>
      <c r="I55" t="s">
        <v>209</v>
      </c>
      <c r="J55" t="s">
        <v>246</v>
      </c>
      <c r="K55" s="77">
        <v>3.97</v>
      </c>
      <c r="L55" t="s">
        <v>102</v>
      </c>
      <c r="M55" s="78">
        <v>2.3400000000000001E-2</v>
      </c>
      <c r="N55" s="78">
        <v>1.03E-2</v>
      </c>
      <c r="O55" s="77">
        <v>1966705.58</v>
      </c>
      <c r="P55" s="77">
        <v>106.4</v>
      </c>
      <c r="Q55" s="77">
        <v>0</v>
      </c>
      <c r="R55" s="77">
        <v>2092.57473712</v>
      </c>
      <c r="S55" s="78">
        <v>5.9999999999999995E-4</v>
      </c>
      <c r="T55" s="78">
        <v>1.18E-2</v>
      </c>
      <c r="U55" s="78">
        <v>2.0999999999999999E-3</v>
      </c>
    </row>
    <row r="56" spans="2:21">
      <c r="B56" t="s">
        <v>444</v>
      </c>
      <c r="C56" t="s">
        <v>445</v>
      </c>
      <c r="D56" t="s">
        <v>100</v>
      </c>
      <c r="E56" t="s">
        <v>123</v>
      </c>
      <c r="F56" t="s">
        <v>446</v>
      </c>
      <c r="G56" t="s">
        <v>383</v>
      </c>
      <c r="H56" t="s">
        <v>447</v>
      </c>
      <c r="I56" t="s">
        <v>150</v>
      </c>
      <c r="J56" t="s">
        <v>246</v>
      </c>
      <c r="K56" s="77">
        <v>1.24</v>
      </c>
      <c r="L56" t="s">
        <v>102</v>
      </c>
      <c r="M56" s="78">
        <v>4.8000000000000001E-2</v>
      </c>
      <c r="N56" s="78">
        <v>7.7999999999999996E-3</v>
      </c>
      <c r="O56" s="77">
        <v>969627.99</v>
      </c>
      <c r="P56" s="77">
        <v>108.29</v>
      </c>
      <c r="Q56" s="77">
        <v>0</v>
      </c>
      <c r="R56" s="77">
        <v>1050.010150371</v>
      </c>
      <c r="S56" s="78">
        <v>1.1999999999999999E-3</v>
      </c>
      <c r="T56" s="78">
        <v>5.8999999999999999E-3</v>
      </c>
      <c r="U56" s="78">
        <v>1.1000000000000001E-3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446</v>
      </c>
      <c r="G57" t="s">
        <v>383</v>
      </c>
      <c r="H57" t="s">
        <v>447</v>
      </c>
      <c r="I57" t="s">
        <v>150</v>
      </c>
      <c r="J57" t="s">
        <v>246</v>
      </c>
      <c r="K57" s="77">
        <v>0.25</v>
      </c>
      <c r="L57" t="s">
        <v>102</v>
      </c>
      <c r="M57" s="78">
        <v>4.9000000000000002E-2</v>
      </c>
      <c r="N57" s="78">
        <v>2.2599999999999999E-2</v>
      </c>
      <c r="O57" s="77">
        <v>107982.52</v>
      </c>
      <c r="P57" s="77">
        <v>113</v>
      </c>
      <c r="Q57" s="77">
        <v>0</v>
      </c>
      <c r="R57" s="77">
        <v>122.0202476</v>
      </c>
      <c r="S57" s="78">
        <v>1.1000000000000001E-3</v>
      </c>
      <c r="T57" s="78">
        <v>6.9999999999999999E-4</v>
      </c>
      <c r="U57" s="78">
        <v>1E-4</v>
      </c>
    </row>
    <row r="58" spans="2:21">
      <c r="B58" t="s">
        <v>450</v>
      </c>
      <c r="C58" t="s">
        <v>451</v>
      </c>
      <c r="D58" t="s">
        <v>100</v>
      </c>
      <c r="E58" t="s">
        <v>123</v>
      </c>
      <c r="F58" t="s">
        <v>446</v>
      </c>
      <c r="G58" t="s">
        <v>383</v>
      </c>
      <c r="H58" t="s">
        <v>447</v>
      </c>
      <c r="I58" t="s">
        <v>150</v>
      </c>
      <c r="J58" t="s">
        <v>246</v>
      </c>
      <c r="K58" s="77">
        <v>4.76</v>
      </c>
      <c r="L58" t="s">
        <v>102</v>
      </c>
      <c r="M58" s="78">
        <v>3.2000000000000001E-2</v>
      </c>
      <c r="N58" s="78">
        <v>7.1999999999999998E-3</v>
      </c>
      <c r="O58" s="77">
        <v>1592935.13</v>
      </c>
      <c r="P58" s="77">
        <v>112.8</v>
      </c>
      <c r="Q58" s="77">
        <v>0</v>
      </c>
      <c r="R58" s="77">
        <v>1796.8308266399999</v>
      </c>
      <c r="S58" s="78">
        <v>1E-3</v>
      </c>
      <c r="T58" s="78">
        <v>1.0200000000000001E-2</v>
      </c>
      <c r="U58" s="78">
        <v>1.8E-3</v>
      </c>
    </row>
    <row r="59" spans="2:21">
      <c r="B59" t="s">
        <v>452</v>
      </c>
      <c r="C59" t="s">
        <v>453</v>
      </c>
      <c r="D59" t="s">
        <v>100</v>
      </c>
      <c r="E59" t="s">
        <v>123</v>
      </c>
      <c r="F59" t="s">
        <v>446</v>
      </c>
      <c r="G59" t="s">
        <v>383</v>
      </c>
      <c r="H59" t="s">
        <v>447</v>
      </c>
      <c r="I59" t="s">
        <v>150</v>
      </c>
      <c r="J59" t="s">
        <v>246</v>
      </c>
      <c r="K59" s="77">
        <v>7.14</v>
      </c>
      <c r="L59" t="s">
        <v>102</v>
      </c>
      <c r="M59" s="78">
        <v>1.14E-2</v>
      </c>
      <c r="N59" s="78">
        <v>1.06E-2</v>
      </c>
      <c r="O59" s="77">
        <v>1055506.53</v>
      </c>
      <c r="P59" s="77">
        <v>99.05</v>
      </c>
      <c r="Q59" s="77">
        <v>12.032769999999999</v>
      </c>
      <c r="R59" s="77">
        <v>1057.5119879649999</v>
      </c>
      <c r="S59" s="78">
        <v>5.0000000000000001E-4</v>
      </c>
      <c r="T59" s="78">
        <v>6.0000000000000001E-3</v>
      </c>
      <c r="U59" s="78">
        <v>1.1000000000000001E-3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443</v>
      </c>
      <c r="G60" t="s">
        <v>383</v>
      </c>
      <c r="H60" t="s">
        <v>416</v>
      </c>
      <c r="I60" t="s">
        <v>209</v>
      </c>
      <c r="J60" t="s">
        <v>246</v>
      </c>
      <c r="K60" s="77">
        <v>8.1</v>
      </c>
      <c r="L60" t="s">
        <v>102</v>
      </c>
      <c r="M60" s="78">
        <v>6.4999999999999997E-3</v>
      </c>
      <c r="N60" s="78">
        <v>1.15E-2</v>
      </c>
      <c r="O60" s="77">
        <v>327374.55</v>
      </c>
      <c r="P60" s="77">
        <v>95.57</v>
      </c>
      <c r="Q60" s="77">
        <v>0</v>
      </c>
      <c r="R60" s="77">
        <v>312.87185743499998</v>
      </c>
      <c r="S60" s="78">
        <v>1.1000000000000001E-3</v>
      </c>
      <c r="T60" s="78">
        <v>1.8E-3</v>
      </c>
      <c r="U60" s="78">
        <v>2.9999999999999997E-4</v>
      </c>
    </row>
    <row r="61" spans="2:21">
      <c r="B61" t="s">
        <v>456</v>
      </c>
      <c r="C61" t="s">
        <v>457</v>
      </c>
      <c r="D61" t="s">
        <v>100</v>
      </c>
      <c r="E61" t="s">
        <v>123</v>
      </c>
      <c r="F61" t="s">
        <v>458</v>
      </c>
      <c r="G61" t="s">
        <v>383</v>
      </c>
      <c r="H61" t="s">
        <v>416</v>
      </c>
      <c r="I61" t="s">
        <v>209</v>
      </c>
      <c r="J61" t="s">
        <v>246</v>
      </c>
      <c r="K61" s="77">
        <v>6.67</v>
      </c>
      <c r="L61" t="s">
        <v>102</v>
      </c>
      <c r="M61" s="78">
        <v>7.7999999999999996E-3</v>
      </c>
      <c r="N61" s="78">
        <v>9.1999999999999998E-3</v>
      </c>
      <c r="O61" s="77">
        <v>41355.339999999997</v>
      </c>
      <c r="P61" s="77">
        <v>98.23</v>
      </c>
      <c r="Q61" s="77">
        <v>0</v>
      </c>
      <c r="R61" s="77">
        <v>40.623350481999999</v>
      </c>
      <c r="S61" s="78">
        <v>1E-4</v>
      </c>
      <c r="T61" s="78">
        <v>2.0000000000000001E-4</v>
      </c>
      <c r="U61" s="78">
        <v>0</v>
      </c>
    </row>
    <row r="62" spans="2:21">
      <c r="B62" t="s">
        <v>459</v>
      </c>
      <c r="C62" t="s">
        <v>460</v>
      </c>
      <c r="D62" t="s">
        <v>100</v>
      </c>
      <c r="E62" t="s">
        <v>123</v>
      </c>
      <c r="F62" t="s">
        <v>458</v>
      </c>
      <c r="G62" t="s">
        <v>383</v>
      </c>
      <c r="H62" t="s">
        <v>416</v>
      </c>
      <c r="I62" t="s">
        <v>209</v>
      </c>
      <c r="J62" t="s">
        <v>246</v>
      </c>
      <c r="K62" s="77">
        <v>4.53</v>
      </c>
      <c r="L62" t="s">
        <v>102</v>
      </c>
      <c r="M62" s="78">
        <v>2E-3</v>
      </c>
      <c r="N62" s="78">
        <v>7.4000000000000003E-3</v>
      </c>
      <c r="O62" s="77">
        <v>443891.41</v>
      </c>
      <c r="P62" s="77">
        <v>96.69</v>
      </c>
      <c r="Q62" s="77">
        <v>0</v>
      </c>
      <c r="R62" s="77">
        <v>429.19860432899998</v>
      </c>
      <c r="S62" s="78">
        <v>1.1999999999999999E-3</v>
      </c>
      <c r="T62" s="78">
        <v>2.3999999999999998E-3</v>
      </c>
      <c r="U62" s="78">
        <v>4.0000000000000002E-4</v>
      </c>
    </row>
    <row r="63" spans="2:21">
      <c r="B63" t="s">
        <v>461</v>
      </c>
      <c r="C63" t="s">
        <v>462</v>
      </c>
      <c r="D63" t="s">
        <v>100</v>
      </c>
      <c r="E63" t="s">
        <v>123</v>
      </c>
      <c r="F63" t="s">
        <v>458</v>
      </c>
      <c r="G63" t="s">
        <v>383</v>
      </c>
      <c r="H63" t="s">
        <v>416</v>
      </c>
      <c r="I63" t="s">
        <v>209</v>
      </c>
      <c r="J63" t="s">
        <v>246</v>
      </c>
      <c r="K63" s="77">
        <v>5.54</v>
      </c>
      <c r="L63" t="s">
        <v>102</v>
      </c>
      <c r="M63" s="78">
        <v>1.8200000000000001E-2</v>
      </c>
      <c r="N63" s="78">
        <v>8.0000000000000002E-3</v>
      </c>
      <c r="O63" s="77">
        <v>535621.98</v>
      </c>
      <c r="P63" s="77">
        <v>106.5</v>
      </c>
      <c r="Q63" s="77">
        <v>0</v>
      </c>
      <c r="R63" s="77">
        <v>570.43740869999999</v>
      </c>
      <c r="S63" s="78">
        <v>1.1999999999999999E-3</v>
      </c>
      <c r="T63" s="78">
        <v>3.2000000000000002E-3</v>
      </c>
      <c r="U63" s="78">
        <v>5.9999999999999995E-4</v>
      </c>
    </row>
    <row r="64" spans="2:21">
      <c r="B64" t="s">
        <v>463</v>
      </c>
      <c r="C64" t="s">
        <v>464</v>
      </c>
      <c r="D64" t="s">
        <v>100</v>
      </c>
      <c r="E64" t="s">
        <v>123</v>
      </c>
      <c r="F64" t="s">
        <v>346</v>
      </c>
      <c r="G64" t="s">
        <v>340</v>
      </c>
      <c r="H64" t="s">
        <v>416</v>
      </c>
      <c r="I64" t="s">
        <v>209</v>
      </c>
      <c r="J64" t="s">
        <v>246</v>
      </c>
      <c r="K64" s="77">
        <v>0.34</v>
      </c>
      <c r="L64" t="s">
        <v>102</v>
      </c>
      <c r="M64" s="78">
        <v>0.04</v>
      </c>
      <c r="N64" s="78">
        <v>1.4200000000000001E-2</v>
      </c>
      <c r="O64" s="77">
        <v>1597576.89</v>
      </c>
      <c r="P64" s="77">
        <v>109.95</v>
      </c>
      <c r="Q64" s="77">
        <v>0</v>
      </c>
      <c r="R64" s="77">
        <v>1756.5357905549999</v>
      </c>
      <c r="S64" s="78">
        <v>1.1999999999999999E-3</v>
      </c>
      <c r="T64" s="78">
        <v>9.9000000000000008E-3</v>
      </c>
      <c r="U64" s="78">
        <v>1.8E-3</v>
      </c>
    </row>
    <row r="65" spans="2:21">
      <c r="B65" t="s">
        <v>465</v>
      </c>
      <c r="C65" t="s">
        <v>466</v>
      </c>
      <c r="D65" t="s">
        <v>100</v>
      </c>
      <c r="E65" t="s">
        <v>123</v>
      </c>
      <c r="F65" t="s">
        <v>467</v>
      </c>
      <c r="G65" t="s">
        <v>468</v>
      </c>
      <c r="H65" t="s">
        <v>416</v>
      </c>
      <c r="I65" t="s">
        <v>209</v>
      </c>
      <c r="J65" t="s">
        <v>246</v>
      </c>
      <c r="K65" s="77">
        <v>0.73</v>
      </c>
      <c r="L65" t="s">
        <v>102</v>
      </c>
      <c r="M65" s="78">
        <v>4.65E-2</v>
      </c>
      <c r="N65" s="78">
        <v>1.9099999999999999E-2</v>
      </c>
      <c r="O65" s="77">
        <v>2648.86</v>
      </c>
      <c r="P65" s="77">
        <v>127.2</v>
      </c>
      <c r="Q65" s="77">
        <v>0</v>
      </c>
      <c r="R65" s="77">
        <v>3.3693499199999999</v>
      </c>
      <c r="S65" s="78">
        <v>1E-4</v>
      </c>
      <c r="T65" s="78">
        <v>0</v>
      </c>
      <c r="U65" s="78">
        <v>0</v>
      </c>
    </row>
    <row r="66" spans="2:21">
      <c r="B66" t="s">
        <v>469</v>
      </c>
      <c r="C66" t="s">
        <v>470</v>
      </c>
      <c r="D66" t="s">
        <v>100</v>
      </c>
      <c r="E66" t="s">
        <v>123</v>
      </c>
      <c r="F66" t="s">
        <v>471</v>
      </c>
      <c r="G66" t="s">
        <v>472</v>
      </c>
      <c r="H66" t="s">
        <v>447</v>
      </c>
      <c r="I66" t="s">
        <v>150</v>
      </c>
      <c r="J66" t="s">
        <v>246</v>
      </c>
      <c r="K66" s="77">
        <v>4.5</v>
      </c>
      <c r="L66" t="s">
        <v>102</v>
      </c>
      <c r="M66" s="78">
        <v>4.4999999999999998E-2</v>
      </c>
      <c r="N66" s="78">
        <v>3.2000000000000002E-3</v>
      </c>
      <c r="O66" s="77">
        <v>3005940.92</v>
      </c>
      <c r="P66" s="77">
        <v>122.45</v>
      </c>
      <c r="Q66" s="77">
        <v>0</v>
      </c>
      <c r="R66" s="77">
        <v>3680.7746565399998</v>
      </c>
      <c r="S66" s="78">
        <v>1E-3</v>
      </c>
      <c r="T66" s="78">
        <v>2.0799999999999999E-2</v>
      </c>
      <c r="U66" s="78">
        <v>3.8E-3</v>
      </c>
    </row>
    <row r="67" spans="2:21">
      <c r="B67" t="s">
        <v>473</v>
      </c>
      <c r="C67" t="s">
        <v>474</v>
      </c>
      <c r="D67" t="s">
        <v>100</v>
      </c>
      <c r="E67" t="s">
        <v>123</v>
      </c>
      <c r="F67" t="s">
        <v>471</v>
      </c>
      <c r="G67" t="s">
        <v>472</v>
      </c>
      <c r="H67" t="s">
        <v>447</v>
      </c>
      <c r="I67" t="s">
        <v>150</v>
      </c>
      <c r="J67" t="s">
        <v>246</v>
      </c>
      <c r="K67" s="77">
        <v>6.66</v>
      </c>
      <c r="L67" t="s">
        <v>102</v>
      </c>
      <c r="M67" s="78">
        <v>3.85E-2</v>
      </c>
      <c r="N67" s="78">
        <v>4.1000000000000003E-3</v>
      </c>
      <c r="O67" s="77">
        <v>1339734.1000000001</v>
      </c>
      <c r="P67" s="77">
        <v>125.8</v>
      </c>
      <c r="Q67" s="77">
        <v>25.968599999999999</v>
      </c>
      <c r="R67" s="77">
        <v>1711.3540978000001</v>
      </c>
      <c r="S67" s="78">
        <v>5.0000000000000001E-4</v>
      </c>
      <c r="T67" s="78">
        <v>9.7000000000000003E-3</v>
      </c>
      <c r="U67" s="78">
        <v>1.6999999999999999E-3</v>
      </c>
    </row>
    <row r="68" spans="2:21">
      <c r="B68" t="s">
        <v>475</v>
      </c>
      <c r="C68" t="s">
        <v>476</v>
      </c>
      <c r="D68" t="s">
        <v>100</v>
      </c>
      <c r="E68" t="s">
        <v>123</v>
      </c>
      <c r="F68" t="s">
        <v>471</v>
      </c>
      <c r="G68" t="s">
        <v>472</v>
      </c>
      <c r="H68" t="s">
        <v>447</v>
      </c>
      <c r="I68" t="s">
        <v>150</v>
      </c>
      <c r="J68" t="s">
        <v>246</v>
      </c>
      <c r="K68" s="77">
        <v>9.23</v>
      </c>
      <c r="L68" t="s">
        <v>102</v>
      </c>
      <c r="M68" s="78">
        <v>2.3900000000000001E-2</v>
      </c>
      <c r="N68" s="78">
        <v>6.4000000000000003E-3</v>
      </c>
      <c r="O68" s="77">
        <v>1219756.93</v>
      </c>
      <c r="P68" s="77">
        <v>117</v>
      </c>
      <c r="Q68" s="77">
        <v>0</v>
      </c>
      <c r="R68" s="77">
        <v>1427.1156080999999</v>
      </c>
      <c r="S68" s="78">
        <v>5.9999999999999995E-4</v>
      </c>
      <c r="T68" s="78">
        <v>8.0999999999999996E-3</v>
      </c>
      <c r="U68" s="78">
        <v>1.5E-3</v>
      </c>
    </row>
    <row r="69" spans="2:21">
      <c r="B69" t="s">
        <v>477</v>
      </c>
      <c r="C69" t="s">
        <v>478</v>
      </c>
      <c r="D69" t="s">
        <v>100</v>
      </c>
      <c r="E69" t="s">
        <v>123</v>
      </c>
      <c r="F69" t="s">
        <v>479</v>
      </c>
      <c r="G69" t="s">
        <v>383</v>
      </c>
      <c r="H69" t="s">
        <v>416</v>
      </c>
      <c r="I69" t="s">
        <v>209</v>
      </c>
      <c r="J69" t="s">
        <v>246</v>
      </c>
      <c r="K69" s="77">
        <v>5.09</v>
      </c>
      <c r="L69" t="s">
        <v>102</v>
      </c>
      <c r="M69" s="78">
        <v>1.5800000000000002E-2</v>
      </c>
      <c r="N69" s="78">
        <v>7.4000000000000003E-3</v>
      </c>
      <c r="O69" s="77">
        <v>390039.85</v>
      </c>
      <c r="P69" s="77">
        <v>106</v>
      </c>
      <c r="Q69" s="77">
        <v>0</v>
      </c>
      <c r="R69" s="77">
        <v>413.44224100000002</v>
      </c>
      <c r="S69" s="78">
        <v>6.9999999999999999E-4</v>
      </c>
      <c r="T69" s="78">
        <v>2.3E-3</v>
      </c>
      <c r="U69" s="78">
        <v>4.0000000000000002E-4</v>
      </c>
    </row>
    <row r="70" spans="2:21">
      <c r="B70" t="s">
        <v>480</v>
      </c>
      <c r="C70" t="s">
        <v>481</v>
      </c>
      <c r="D70" t="s">
        <v>100</v>
      </c>
      <c r="E70" t="s">
        <v>123</v>
      </c>
      <c r="F70" t="s">
        <v>479</v>
      </c>
      <c r="G70" t="s">
        <v>383</v>
      </c>
      <c r="H70" t="s">
        <v>416</v>
      </c>
      <c r="I70" t="s">
        <v>209</v>
      </c>
      <c r="J70" t="s">
        <v>246</v>
      </c>
      <c r="K70" s="77">
        <v>7.72</v>
      </c>
      <c r="L70" t="s">
        <v>102</v>
      </c>
      <c r="M70" s="78">
        <v>8.3999999999999995E-3</v>
      </c>
      <c r="N70" s="78">
        <v>8.5000000000000006E-3</v>
      </c>
      <c r="O70" s="77">
        <v>348498.63</v>
      </c>
      <c r="P70" s="77">
        <v>99.5</v>
      </c>
      <c r="Q70" s="77">
        <v>0</v>
      </c>
      <c r="R70" s="77">
        <v>346.75613685000002</v>
      </c>
      <c r="S70" s="78">
        <v>6.9999999999999999E-4</v>
      </c>
      <c r="T70" s="78">
        <v>2E-3</v>
      </c>
      <c r="U70" s="78">
        <v>4.0000000000000002E-4</v>
      </c>
    </row>
    <row r="71" spans="2:21">
      <c r="B71" t="s">
        <v>482</v>
      </c>
      <c r="C71" t="s">
        <v>483</v>
      </c>
      <c r="D71" t="s">
        <v>100</v>
      </c>
      <c r="E71" t="s">
        <v>123</v>
      </c>
      <c r="F71" t="s">
        <v>484</v>
      </c>
      <c r="G71" t="s">
        <v>468</v>
      </c>
      <c r="H71" t="s">
        <v>447</v>
      </c>
      <c r="I71" t="s">
        <v>150</v>
      </c>
      <c r="J71" t="s">
        <v>246</v>
      </c>
      <c r="K71" s="77">
        <v>0.67</v>
      </c>
      <c r="L71" t="s">
        <v>102</v>
      </c>
      <c r="M71" s="78">
        <v>4.8899999999999999E-2</v>
      </c>
      <c r="N71" s="78">
        <v>2.1499999999999998E-2</v>
      </c>
      <c r="O71" s="77">
        <v>2624.46</v>
      </c>
      <c r="P71" s="77">
        <v>123.02</v>
      </c>
      <c r="Q71" s="77">
        <v>0</v>
      </c>
      <c r="R71" s="77">
        <v>3.2286106920000002</v>
      </c>
      <c r="S71" s="78">
        <v>1E-4</v>
      </c>
      <c r="T71" s="78">
        <v>0</v>
      </c>
      <c r="U71" s="78">
        <v>0</v>
      </c>
    </row>
    <row r="72" spans="2:21">
      <c r="B72" t="s">
        <v>485</v>
      </c>
      <c r="C72" t="s">
        <v>486</v>
      </c>
      <c r="D72" t="s">
        <v>100</v>
      </c>
      <c r="E72" t="s">
        <v>123</v>
      </c>
      <c r="F72" t="s">
        <v>346</v>
      </c>
      <c r="G72" t="s">
        <v>340</v>
      </c>
      <c r="H72" t="s">
        <v>416</v>
      </c>
      <c r="I72" t="s">
        <v>209</v>
      </c>
      <c r="J72" t="s">
        <v>246</v>
      </c>
      <c r="K72" s="77">
        <v>4.18</v>
      </c>
      <c r="L72" t="s">
        <v>102</v>
      </c>
      <c r="M72" s="78">
        <v>2.4199999999999999E-2</v>
      </c>
      <c r="N72" s="78">
        <v>2.4199999999999999E-2</v>
      </c>
      <c r="O72" s="77">
        <v>12.66</v>
      </c>
      <c r="P72" s="77">
        <v>5070000</v>
      </c>
      <c r="Q72" s="77">
        <v>0</v>
      </c>
      <c r="R72" s="77">
        <v>641.86199999999997</v>
      </c>
      <c r="S72" s="78">
        <v>0</v>
      </c>
      <c r="T72" s="78">
        <v>3.5999999999999999E-3</v>
      </c>
      <c r="U72" s="78">
        <v>6.9999999999999999E-4</v>
      </c>
    </row>
    <row r="73" spans="2:21">
      <c r="B73" t="s">
        <v>487</v>
      </c>
      <c r="C73" t="s">
        <v>488</v>
      </c>
      <c r="D73" t="s">
        <v>100</v>
      </c>
      <c r="E73" t="s">
        <v>123</v>
      </c>
      <c r="F73" t="s">
        <v>346</v>
      </c>
      <c r="G73" t="s">
        <v>340</v>
      </c>
      <c r="H73" t="s">
        <v>416</v>
      </c>
      <c r="I73" t="s">
        <v>209</v>
      </c>
      <c r="J73" t="s">
        <v>246</v>
      </c>
      <c r="K73" s="77">
        <v>3.88</v>
      </c>
      <c r="L73" t="s">
        <v>102</v>
      </c>
      <c r="M73" s="78">
        <v>1.95E-2</v>
      </c>
      <c r="N73" s="78">
        <v>2.63E-2</v>
      </c>
      <c r="O73" s="77">
        <v>19.309999999999999</v>
      </c>
      <c r="P73" s="77">
        <v>4800100</v>
      </c>
      <c r="Q73" s="77">
        <v>0</v>
      </c>
      <c r="R73" s="77">
        <v>926.89931000000001</v>
      </c>
      <c r="S73" s="78">
        <v>0</v>
      </c>
      <c r="T73" s="78">
        <v>5.1999999999999998E-3</v>
      </c>
      <c r="U73" s="78">
        <v>8.9999999999999998E-4</v>
      </c>
    </row>
    <row r="74" spans="2:21">
      <c r="B74" t="s">
        <v>489</v>
      </c>
      <c r="C74" t="s">
        <v>490</v>
      </c>
      <c r="D74" t="s">
        <v>100</v>
      </c>
      <c r="E74" t="s">
        <v>123</v>
      </c>
      <c r="F74" t="s">
        <v>346</v>
      </c>
      <c r="G74" t="s">
        <v>340</v>
      </c>
      <c r="H74" t="s">
        <v>416</v>
      </c>
      <c r="I74" t="s">
        <v>209</v>
      </c>
      <c r="J74" t="s">
        <v>246</v>
      </c>
      <c r="K74" s="77">
        <v>2.76</v>
      </c>
      <c r="L74" t="s">
        <v>102</v>
      </c>
      <c r="M74" s="78">
        <v>1.6400000000000001E-2</v>
      </c>
      <c r="N74" s="78">
        <v>1.5900000000000001E-2</v>
      </c>
      <c r="O74" s="77">
        <v>15.74</v>
      </c>
      <c r="P74" s="77">
        <v>5022667</v>
      </c>
      <c r="Q74" s="77">
        <v>0</v>
      </c>
      <c r="R74" s="77">
        <v>790.56778580000002</v>
      </c>
      <c r="S74" s="78">
        <v>0</v>
      </c>
      <c r="T74" s="78">
        <v>4.4999999999999997E-3</v>
      </c>
      <c r="U74" s="78">
        <v>8.0000000000000004E-4</v>
      </c>
    </row>
    <row r="75" spans="2:21">
      <c r="B75" t="s">
        <v>491</v>
      </c>
      <c r="C75" t="s">
        <v>492</v>
      </c>
      <c r="D75" t="s">
        <v>100</v>
      </c>
      <c r="E75" t="s">
        <v>123</v>
      </c>
      <c r="F75" t="s">
        <v>346</v>
      </c>
      <c r="G75" t="s">
        <v>340</v>
      </c>
      <c r="H75" t="s">
        <v>416</v>
      </c>
      <c r="I75" t="s">
        <v>209</v>
      </c>
      <c r="J75" t="s">
        <v>246</v>
      </c>
      <c r="K75" s="77">
        <v>7.05</v>
      </c>
      <c r="L75" t="s">
        <v>102</v>
      </c>
      <c r="M75" s="78">
        <v>2.7799999999999998E-2</v>
      </c>
      <c r="N75" s="78">
        <v>2.52E-2</v>
      </c>
      <c r="O75" s="77">
        <v>5.94</v>
      </c>
      <c r="P75" s="77">
        <v>5123026</v>
      </c>
      <c r="Q75" s="77">
        <v>0</v>
      </c>
      <c r="R75" s="77">
        <v>304.30774439999999</v>
      </c>
      <c r="S75" s="78">
        <v>0</v>
      </c>
      <c r="T75" s="78">
        <v>1.6999999999999999E-3</v>
      </c>
      <c r="U75" s="78">
        <v>2.9999999999999997E-4</v>
      </c>
    </row>
    <row r="76" spans="2:21">
      <c r="B76" t="s">
        <v>493</v>
      </c>
      <c r="C76" t="s">
        <v>494</v>
      </c>
      <c r="D76" t="s">
        <v>100</v>
      </c>
      <c r="E76" t="s">
        <v>123</v>
      </c>
      <c r="F76" t="s">
        <v>495</v>
      </c>
      <c r="G76" t="s">
        <v>383</v>
      </c>
      <c r="H76" t="s">
        <v>416</v>
      </c>
      <c r="I76" t="s">
        <v>209</v>
      </c>
      <c r="J76" t="s">
        <v>246</v>
      </c>
      <c r="K76" s="77">
        <v>4.88</v>
      </c>
      <c r="L76" t="s">
        <v>102</v>
      </c>
      <c r="M76" s="78">
        <v>2.4E-2</v>
      </c>
      <c r="N76" s="78">
        <v>1.12E-2</v>
      </c>
      <c r="O76" s="77">
        <v>78987.399999999994</v>
      </c>
      <c r="P76" s="77">
        <v>107</v>
      </c>
      <c r="Q76" s="77">
        <v>0</v>
      </c>
      <c r="R76" s="77">
        <v>84.516518000000005</v>
      </c>
      <c r="S76" s="78">
        <v>1E-4</v>
      </c>
      <c r="T76" s="78">
        <v>5.0000000000000001E-4</v>
      </c>
      <c r="U76" s="78">
        <v>1E-4</v>
      </c>
    </row>
    <row r="77" spans="2:21">
      <c r="B77" t="s">
        <v>496</v>
      </c>
      <c r="C77" t="s">
        <v>497</v>
      </c>
      <c r="D77" t="s">
        <v>100</v>
      </c>
      <c r="E77" t="s">
        <v>123</v>
      </c>
      <c r="F77" t="s">
        <v>495</v>
      </c>
      <c r="G77" t="s">
        <v>383</v>
      </c>
      <c r="H77" t="s">
        <v>416</v>
      </c>
      <c r="I77" t="s">
        <v>209</v>
      </c>
      <c r="J77" t="s">
        <v>246</v>
      </c>
      <c r="K77" s="77">
        <v>3.11</v>
      </c>
      <c r="L77" t="s">
        <v>102</v>
      </c>
      <c r="M77" s="78">
        <v>2.8500000000000001E-2</v>
      </c>
      <c r="N77" s="78">
        <v>5.7999999999999996E-3</v>
      </c>
      <c r="O77" s="77">
        <v>877367.94</v>
      </c>
      <c r="P77" s="77">
        <v>110.7</v>
      </c>
      <c r="Q77" s="77">
        <v>0</v>
      </c>
      <c r="R77" s="77">
        <v>971.24630958</v>
      </c>
      <c r="S77" s="78">
        <v>1.1000000000000001E-3</v>
      </c>
      <c r="T77" s="78">
        <v>5.4999999999999997E-3</v>
      </c>
      <c r="U77" s="78">
        <v>1E-3</v>
      </c>
    </row>
    <row r="78" spans="2:21">
      <c r="B78" t="s">
        <v>498</v>
      </c>
      <c r="C78" t="s">
        <v>499</v>
      </c>
      <c r="D78" t="s">
        <v>100</v>
      </c>
      <c r="E78" t="s">
        <v>123</v>
      </c>
      <c r="F78" t="s">
        <v>368</v>
      </c>
      <c r="G78" t="s">
        <v>340</v>
      </c>
      <c r="H78" t="s">
        <v>416</v>
      </c>
      <c r="I78" t="s">
        <v>209</v>
      </c>
      <c r="J78" t="s">
        <v>246</v>
      </c>
      <c r="K78" s="77">
        <v>0.74</v>
      </c>
      <c r="L78" t="s">
        <v>102</v>
      </c>
      <c r="M78" s="78">
        <v>6.5000000000000002E-2</v>
      </c>
      <c r="N78" s="78">
        <v>1.7299999999999999E-2</v>
      </c>
      <c r="O78" s="77">
        <v>1307799.7</v>
      </c>
      <c r="P78" s="77">
        <v>112.97</v>
      </c>
      <c r="Q78" s="77">
        <v>14.13916</v>
      </c>
      <c r="R78" s="77">
        <v>1491.5604810899999</v>
      </c>
      <c r="S78" s="78">
        <v>1.2999999999999999E-3</v>
      </c>
      <c r="T78" s="78">
        <v>8.3999999999999995E-3</v>
      </c>
      <c r="U78" s="78">
        <v>1.5E-3</v>
      </c>
    </row>
    <row r="79" spans="2:21">
      <c r="B79" t="s">
        <v>500</v>
      </c>
      <c r="C79" t="s">
        <v>501</v>
      </c>
      <c r="D79" t="s">
        <v>100</v>
      </c>
      <c r="E79" t="s">
        <v>123</v>
      </c>
      <c r="F79" t="s">
        <v>421</v>
      </c>
      <c r="G79" t="s">
        <v>383</v>
      </c>
      <c r="H79" t="s">
        <v>502</v>
      </c>
      <c r="I79" t="s">
        <v>209</v>
      </c>
      <c r="J79" t="s">
        <v>246</v>
      </c>
      <c r="K79" s="77">
        <v>1.36</v>
      </c>
      <c r="L79" t="s">
        <v>102</v>
      </c>
      <c r="M79" s="78">
        <v>5.8500000000000003E-2</v>
      </c>
      <c r="N79" s="78">
        <v>2.0899999999999998E-2</v>
      </c>
      <c r="O79" s="77">
        <v>216608.62</v>
      </c>
      <c r="P79" s="77">
        <v>116.09</v>
      </c>
      <c r="Q79" s="77">
        <v>0</v>
      </c>
      <c r="R79" s="77">
        <v>251.46094695799999</v>
      </c>
      <c r="S79" s="78">
        <v>2.9999999999999997E-4</v>
      </c>
      <c r="T79" s="78">
        <v>1.4E-3</v>
      </c>
      <c r="U79" s="78">
        <v>2.9999999999999997E-4</v>
      </c>
    </row>
    <row r="80" spans="2:21">
      <c r="B80" t="s">
        <v>503</v>
      </c>
      <c r="C80" t="s">
        <v>504</v>
      </c>
      <c r="D80" t="s">
        <v>100</v>
      </c>
      <c r="E80" t="s">
        <v>123</v>
      </c>
      <c r="F80" t="s">
        <v>421</v>
      </c>
      <c r="G80" t="s">
        <v>383</v>
      </c>
      <c r="H80" t="s">
        <v>502</v>
      </c>
      <c r="I80" t="s">
        <v>209</v>
      </c>
      <c r="J80" t="s">
        <v>246</v>
      </c>
      <c r="K80" s="77">
        <v>1.96</v>
      </c>
      <c r="L80" t="s">
        <v>102</v>
      </c>
      <c r="M80" s="78">
        <v>4.9000000000000002E-2</v>
      </c>
      <c r="N80" s="78">
        <v>1.6400000000000001E-2</v>
      </c>
      <c r="O80" s="77">
        <v>281151.48</v>
      </c>
      <c r="P80" s="77">
        <v>109.61</v>
      </c>
      <c r="Q80" s="77">
        <v>0</v>
      </c>
      <c r="R80" s="77">
        <v>308.17013722799999</v>
      </c>
      <c r="S80" s="78">
        <v>6.9999999999999999E-4</v>
      </c>
      <c r="T80" s="78">
        <v>1.6999999999999999E-3</v>
      </c>
      <c r="U80" s="78">
        <v>2.9999999999999997E-4</v>
      </c>
    </row>
    <row r="81" spans="2:21">
      <c r="B81" t="s">
        <v>505</v>
      </c>
      <c r="C81" t="s">
        <v>506</v>
      </c>
      <c r="D81" t="s">
        <v>100</v>
      </c>
      <c r="E81" t="s">
        <v>123</v>
      </c>
      <c r="F81" t="s">
        <v>421</v>
      </c>
      <c r="G81" t="s">
        <v>383</v>
      </c>
      <c r="H81" t="s">
        <v>502</v>
      </c>
      <c r="I81" t="s">
        <v>209</v>
      </c>
      <c r="J81" t="s">
        <v>246</v>
      </c>
      <c r="K81" s="77">
        <v>5.97</v>
      </c>
      <c r="L81" t="s">
        <v>102</v>
      </c>
      <c r="M81" s="78">
        <v>2.2499999999999999E-2</v>
      </c>
      <c r="N81" s="78">
        <v>1.7399999999999999E-2</v>
      </c>
      <c r="O81" s="77">
        <v>257294.76</v>
      </c>
      <c r="P81" s="77">
        <v>105</v>
      </c>
      <c r="Q81" s="77">
        <v>0</v>
      </c>
      <c r="R81" s="77">
        <v>270.15949799999999</v>
      </c>
      <c r="S81" s="78">
        <v>6.9999999999999999E-4</v>
      </c>
      <c r="T81" s="78">
        <v>1.5E-3</v>
      </c>
      <c r="U81" s="78">
        <v>2.9999999999999997E-4</v>
      </c>
    </row>
    <row r="82" spans="2:21">
      <c r="B82" t="s">
        <v>507</v>
      </c>
      <c r="C82" t="s">
        <v>508</v>
      </c>
      <c r="D82" t="s">
        <v>100</v>
      </c>
      <c r="E82" t="s">
        <v>123</v>
      </c>
      <c r="F82" t="s">
        <v>509</v>
      </c>
      <c r="G82" t="s">
        <v>472</v>
      </c>
      <c r="H82" t="s">
        <v>502</v>
      </c>
      <c r="I82" t="s">
        <v>209</v>
      </c>
      <c r="J82" t="s">
        <v>246</v>
      </c>
      <c r="K82" s="77">
        <v>4.03</v>
      </c>
      <c r="L82" t="s">
        <v>102</v>
      </c>
      <c r="M82" s="78">
        <v>1.9400000000000001E-2</v>
      </c>
      <c r="N82" s="78">
        <v>4.8999999999999998E-3</v>
      </c>
      <c r="O82" s="77">
        <v>411679.03</v>
      </c>
      <c r="P82" s="77">
        <v>107.43</v>
      </c>
      <c r="Q82" s="77">
        <v>0</v>
      </c>
      <c r="R82" s="77">
        <v>442.26678192899999</v>
      </c>
      <c r="S82" s="78">
        <v>8.0000000000000004E-4</v>
      </c>
      <c r="T82" s="78">
        <v>2.5000000000000001E-3</v>
      </c>
      <c r="U82" s="78">
        <v>5.0000000000000001E-4</v>
      </c>
    </row>
    <row r="83" spans="2:21">
      <c r="B83" t="s">
        <v>510</v>
      </c>
      <c r="C83" t="s">
        <v>511</v>
      </c>
      <c r="D83" t="s">
        <v>100</v>
      </c>
      <c r="E83" t="s">
        <v>123</v>
      </c>
      <c r="F83" t="s">
        <v>509</v>
      </c>
      <c r="G83" t="s">
        <v>472</v>
      </c>
      <c r="H83" t="s">
        <v>502</v>
      </c>
      <c r="I83" t="s">
        <v>209</v>
      </c>
      <c r="J83" t="s">
        <v>246</v>
      </c>
      <c r="K83" s="77">
        <v>5.03</v>
      </c>
      <c r="L83" t="s">
        <v>102</v>
      </c>
      <c r="M83" s="78">
        <v>1.23E-2</v>
      </c>
      <c r="N83" s="78">
        <v>7.9000000000000008E-3</v>
      </c>
      <c r="O83" s="77">
        <v>1598514.99</v>
      </c>
      <c r="P83" s="77">
        <v>103.25</v>
      </c>
      <c r="Q83" s="77">
        <v>0</v>
      </c>
      <c r="R83" s="77">
        <v>1650.466727175</v>
      </c>
      <c r="S83" s="78">
        <v>8.9999999999999998E-4</v>
      </c>
      <c r="T83" s="78">
        <v>9.2999999999999992E-3</v>
      </c>
      <c r="U83" s="78">
        <v>1.6999999999999999E-3</v>
      </c>
    </row>
    <row r="84" spans="2:21">
      <c r="B84" t="s">
        <v>512</v>
      </c>
      <c r="C84" t="s">
        <v>513</v>
      </c>
      <c r="D84" t="s">
        <v>100</v>
      </c>
      <c r="E84" t="s">
        <v>123</v>
      </c>
      <c r="F84" t="s">
        <v>514</v>
      </c>
      <c r="G84" t="s">
        <v>515</v>
      </c>
      <c r="H84" t="s">
        <v>502</v>
      </c>
      <c r="I84" t="s">
        <v>209</v>
      </c>
      <c r="J84" t="s">
        <v>246</v>
      </c>
      <c r="K84" s="77">
        <v>6.99</v>
      </c>
      <c r="L84" t="s">
        <v>102</v>
      </c>
      <c r="M84" s="78">
        <v>5.1499999999999997E-2</v>
      </c>
      <c r="N84" s="78">
        <v>1.7500000000000002E-2</v>
      </c>
      <c r="O84" s="77">
        <v>2649376.2400000002</v>
      </c>
      <c r="P84" s="77">
        <v>153.05000000000001</v>
      </c>
      <c r="Q84" s="77">
        <v>0</v>
      </c>
      <c r="R84" s="77">
        <v>4054.8703353199999</v>
      </c>
      <c r="S84" s="78">
        <v>6.9999999999999999E-4</v>
      </c>
      <c r="T84" s="78">
        <v>2.29E-2</v>
      </c>
      <c r="U84" s="78">
        <v>4.1000000000000003E-3</v>
      </c>
    </row>
    <row r="85" spans="2:21">
      <c r="B85" t="s">
        <v>516</v>
      </c>
      <c r="C85" t="s">
        <v>517</v>
      </c>
      <c r="D85" t="s">
        <v>100</v>
      </c>
      <c r="E85" t="s">
        <v>123</v>
      </c>
      <c r="F85" t="s">
        <v>518</v>
      </c>
      <c r="G85" t="s">
        <v>132</v>
      </c>
      <c r="H85" t="s">
        <v>519</v>
      </c>
      <c r="I85" t="s">
        <v>150</v>
      </c>
      <c r="J85" t="s">
        <v>246</v>
      </c>
      <c r="K85" s="77">
        <v>3.81</v>
      </c>
      <c r="L85" t="s">
        <v>102</v>
      </c>
      <c r="M85" s="78">
        <v>2.1999999999999999E-2</v>
      </c>
      <c r="N85" s="78">
        <v>3.5999999999999999E-3</v>
      </c>
      <c r="O85" s="77">
        <v>820067.01</v>
      </c>
      <c r="P85" s="77">
        <v>108.17</v>
      </c>
      <c r="Q85" s="77">
        <v>0</v>
      </c>
      <c r="R85" s="77">
        <v>887.06648471699998</v>
      </c>
      <c r="S85" s="78">
        <v>8.9999999999999998E-4</v>
      </c>
      <c r="T85" s="78">
        <v>5.0000000000000001E-3</v>
      </c>
      <c r="U85" s="78">
        <v>8.9999999999999998E-4</v>
      </c>
    </row>
    <row r="86" spans="2:21">
      <c r="B86" t="s">
        <v>520</v>
      </c>
      <c r="C86" t="s">
        <v>521</v>
      </c>
      <c r="D86" t="s">
        <v>100</v>
      </c>
      <c r="E86" t="s">
        <v>123</v>
      </c>
      <c r="F86" t="s">
        <v>518</v>
      </c>
      <c r="G86" t="s">
        <v>132</v>
      </c>
      <c r="H86" t="s">
        <v>519</v>
      </c>
      <c r="I86" t="s">
        <v>150</v>
      </c>
      <c r="J86" t="s">
        <v>246</v>
      </c>
      <c r="K86" s="77">
        <v>7.2</v>
      </c>
      <c r="L86" t="s">
        <v>102</v>
      </c>
      <c r="M86" s="78">
        <v>1.7000000000000001E-2</v>
      </c>
      <c r="N86" s="78">
        <v>8.0000000000000002E-3</v>
      </c>
      <c r="O86" s="77">
        <v>349868.25</v>
      </c>
      <c r="P86" s="77">
        <v>105.63</v>
      </c>
      <c r="Q86" s="77">
        <v>0</v>
      </c>
      <c r="R86" s="77">
        <v>369.56583247499998</v>
      </c>
      <c r="S86" s="78">
        <v>2.9999999999999997E-4</v>
      </c>
      <c r="T86" s="78">
        <v>2.0999999999999999E-3</v>
      </c>
      <c r="U86" s="78">
        <v>4.0000000000000002E-4</v>
      </c>
    </row>
    <row r="87" spans="2:21">
      <c r="B87" t="s">
        <v>522</v>
      </c>
      <c r="C87" t="s">
        <v>523</v>
      </c>
      <c r="D87" t="s">
        <v>100</v>
      </c>
      <c r="E87" t="s">
        <v>123</v>
      </c>
      <c r="F87" t="s">
        <v>518</v>
      </c>
      <c r="G87" t="s">
        <v>132</v>
      </c>
      <c r="H87" t="s">
        <v>519</v>
      </c>
      <c r="I87" t="s">
        <v>150</v>
      </c>
      <c r="J87" t="s">
        <v>246</v>
      </c>
      <c r="K87" s="77">
        <v>1.1499999999999999</v>
      </c>
      <c r="L87" t="s">
        <v>102</v>
      </c>
      <c r="M87" s="78">
        <v>3.6999999999999998E-2</v>
      </c>
      <c r="N87" s="78">
        <v>9.1000000000000004E-3</v>
      </c>
      <c r="O87" s="77">
        <v>889406.93</v>
      </c>
      <c r="P87" s="77">
        <v>108.29</v>
      </c>
      <c r="Q87" s="77">
        <v>0</v>
      </c>
      <c r="R87" s="77">
        <v>963.13876449700001</v>
      </c>
      <c r="S87" s="78">
        <v>5.9999999999999995E-4</v>
      </c>
      <c r="T87" s="78">
        <v>5.4000000000000003E-3</v>
      </c>
      <c r="U87" s="78">
        <v>1E-3</v>
      </c>
    </row>
    <row r="88" spans="2:21">
      <c r="B88" t="s">
        <v>524</v>
      </c>
      <c r="C88" t="s">
        <v>525</v>
      </c>
      <c r="D88" t="s">
        <v>100</v>
      </c>
      <c r="E88" t="s">
        <v>123</v>
      </c>
      <c r="F88" t="s">
        <v>458</v>
      </c>
      <c r="G88" t="s">
        <v>383</v>
      </c>
      <c r="H88" t="s">
        <v>519</v>
      </c>
      <c r="I88" t="s">
        <v>150</v>
      </c>
      <c r="J88" t="s">
        <v>246</v>
      </c>
      <c r="K88" s="77">
        <v>4.45</v>
      </c>
      <c r="L88" t="s">
        <v>102</v>
      </c>
      <c r="M88" s="78">
        <v>1.34E-2</v>
      </c>
      <c r="N88" s="78">
        <v>7.0000000000000001E-3</v>
      </c>
      <c r="O88" s="77">
        <v>223907.68</v>
      </c>
      <c r="P88" s="77">
        <v>104.54</v>
      </c>
      <c r="Q88" s="77">
        <v>0</v>
      </c>
      <c r="R88" s="77">
        <v>234.07308867200001</v>
      </c>
      <c r="S88" s="78">
        <v>5.9999999999999995E-4</v>
      </c>
      <c r="T88" s="78">
        <v>1.2999999999999999E-3</v>
      </c>
      <c r="U88" s="78">
        <v>2.0000000000000001E-4</v>
      </c>
    </row>
    <row r="89" spans="2:21">
      <c r="B89" t="s">
        <v>526</v>
      </c>
      <c r="C89" t="s">
        <v>527</v>
      </c>
      <c r="D89" t="s">
        <v>100</v>
      </c>
      <c r="E89" t="s">
        <v>123</v>
      </c>
      <c r="F89" t="s">
        <v>458</v>
      </c>
      <c r="G89" t="s">
        <v>383</v>
      </c>
      <c r="H89" t="s">
        <v>502</v>
      </c>
      <c r="I89" t="s">
        <v>209</v>
      </c>
      <c r="J89" t="s">
        <v>246</v>
      </c>
      <c r="K89" s="77">
        <v>4.3099999999999996</v>
      </c>
      <c r="L89" t="s">
        <v>102</v>
      </c>
      <c r="M89" s="78">
        <v>1.95E-2</v>
      </c>
      <c r="N89" s="78">
        <v>1.37E-2</v>
      </c>
      <c r="O89" s="77">
        <v>391771.7</v>
      </c>
      <c r="P89" s="77">
        <v>104.02</v>
      </c>
      <c r="Q89" s="77">
        <v>0</v>
      </c>
      <c r="R89" s="77">
        <v>407.52092234000003</v>
      </c>
      <c r="S89" s="78">
        <v>5.9999999999999995E-4</v>
      </c>
      <c r="T89" s="78">
        <v>2.3E-3</v>
      </c>
      <c r="U89" s="78">
        <v>4.0000000000000002E-4</v>
      </c>
    </row>
    <row r="90" spans="2:21">
      <c r="B90" t="s">
        <v>528</v>
      </c>
      <c r="C90" t="s">
        <v>529</v>
      </c>
      <c r="D90" t="s">
        <v>100</v>
      </c>
      <c r="E90" t="s">
        <v>123</v>
      </c>
      <c r="F90" t="s">
        <v>458</v>
      </c>
      <c r="G90" t="s">
        <v>383</v>
      </c>
      <c r="H90" t="s">
        <v>502</v>
      </c>
      <c r="I90" t="s">
        <v>209</v>
      </c>
      <c r="J90" t="s">
        <v>246</v>
      </c>
      <c r="K90" s="77">
        <v>3.28</v>
      </c>
      <c r="L90" t="s">
        <v>102</v>
      </c>
      <c r="M90" s="78">
        <v>2.5000000000000001E-2</v>
      </c>
      <c r="N90" s="78">
        <v>1.0999999999999999E-2</v>
      </c>
      <c r="O90" s="77">
        <v>196609.67</v>
      </c>
      <c r="P90" s="77">
        <v>105.9</v>
      </c>
      <c r="Q90" s="77">
        <v>0</v>
      </c>
      <c r="R90" s="77">
        <v>208.20964053</v>
      </c>
      <c r="S90" s="78">
        <v>4.0000000000000002E-4</v>
      </c>
      <c r="T90" s="78">
        <v>1.1999999999999999E-3</v>
      </c>
      <c r="U90" s="78">
        <v>2.0000000000000001E-4</v>
      </c>
    </row>
    <row r="91" spans="2:21">
      <c r="B91" t="s">
        <v>530</v>
      </c>
      <c r="C91" t="s">
        <v>531</v>
      </c>
      <c r="D91" t="s">
        <v>100</v>
      </c>
      <c r="E91" t="s">
        <v>123</v>
      </c>
      <c r="F91" t="s">
        <v>458</v>
      </c>
      <c r="G91" t="s">
        <v>383</v>
      </c>
      <c r="H91" t="s">
        <v>519</v>
      </c>
      <c r="I91" t="s">
        <v>150</v>
      </c>
      <c r="J91" t="s">
        <v>246</v>
      </c>
      <c r="K91" s="77">
        <v>7.13</v>
      </c>
      <c r="L91" t="s">
        <v>102</v>
      </c>
      <c r="M91" s="78">
        <v>1.17E-2</v>
      </c>
      <c r="N91" s="78">
        <v>1.83E-2</v>
      </c>
      <c r="O91" s="77">
        <v>43219.96</v>
      </c>
      <c r="P91" s="77">
        <v>95.1</v>
      </c>
      <c r="Q91" s="77">
        <v>0</v>
      </c>
      <c r="R91" s="77">
        <v>41.102181960000003</v>
      </c>
      <c r="S91" s="78">
        <v>1E-4</v>
      </c>
      <c r="T91" s="78">
        <v>2.0000000000000001E-4</v>
      </c>
      <c r="U91" s="78">
        <v>0</v>
      </c>
    </row>
    <row r="92" spans="2:21">
      <c r="B92" t="s">
        <v>532</v>
      </c>
      <c r="C92" t="s">
        <v>533</v>
      </c>
      <c r="D92" t="s">
        <v>100</v>
      </c>
      <c r="E92" t="s">
        <v>123</v>
      </c>
      <c r="F92" t="s">
        <v>458</v>
      </c>
      <c r="G92" t="s">
        <v>383</v>
      </c>
      <c r="H92" t="s">
        <v>519</v>
      </c>
      <c r="I92" t="s">
        <v>150</v>
      </c>
      <c r="J92" t="s">
        <v>246</v>
      </c>
      <c r="K92" s="77">
        <v>1.34</v>
      </c>
      <c r="L92" t="s">
        <v>102</v>
      </c>
      <c r="M92" s="78">
        <v>2.8500000000000001E-2</v>
      </c>
      <c r="N92" s="78">
        <v>1.54E-2</v>
      </c>
      <c r="O92" s="77">
        <v>249696.6</v>
      </c>
      <c r="P92" s="77">
        <v>103.26</v>
      </c>
      <c r="Q92" s="77">
        <v>0</v>
      </c>
      <c r="R92" s="77">
        <v>257.83670916</v>
      </c>
      <c r="S92" s="78">
        <v>5.9999999999999995E-4</v>
      </c>
      <c r="T92" s="78">
        <v>1.5E-3</v>
      </c>
      <c r="U92" s="78">
        <v>2.9999999999999997E-4</v>
      </c>
    </row>
    <row r="93" spans="2:21">
      <c r="B93" t="s">
        <v>534</v>
      </c>
      <c r="C93" t="s">
        <v>535</v>
      </c>
      <c r="D93" t="s">
        <v>100</v>
      </c>
      <c r="E93" t="s">
        <v>123</v>
      </c>
      <c r="F93" t="s">
        <v>458</v>
      </c>
      <c r="G93" t="s">
        <v>383</v>
      </c>
      <c r="H93" t="s">
        <v>502</v>
      </c>
      <c r="I93" t="s">
        <v>209</v>
      </c>
      <c r="J93" t="s">
        <v>246</v>
      </c>
      <c r="K93" s="77">
        <v>5.54</v>
      </c>
      <c r="L93" t="s">
        <v>102</v>
      </c>
      <c r="M93" s="78">
        <v>3.3500000000000002E-2</v>
      </c>
      <c r="N93" s="78">
        <v>1.72E-2</v>
      </c>
      <c r="O93" s="77">
        <v>458682.15</v>
      </c>
      <c r="P93" s="77">
        <v>109.32</v>
      </c>
      <c r="Q93" s="77">
        <v>0</v>
      </c>
      <c r="R93" s="77">
        <v>501.43132637999997</v>
      </c>
      <c r="S93" s="78">
        <v>1E-3</v>
      </c>
      <c r="T93" s="78">
        <v>2.8E-3</v>
      </c>
      <c r="U93" s="78">
        <v>5.0000000000000001E-4</v>
      </c>
    </row>
    <row r="94" spans="2:21">
      <c r="B94" t="s">
        <v>536</v>
      </c>
      <c r="C94" t="s">
        <v>537</v>
      </c>
      <c r="D94" t="s">
        <v>100</v>
      </c>
      <c r="E94" t="s">
        <v>123</v>
      </c>
      <c r="F94" t="s">
        <v>339</v>
      </c>
      <c r="G94" t="s">
        <v>340</v>
      </c>
      <c r="H94" t="s">
        <v>502</v>
      </c>
      <c r="I94" t="s">
        <v>209</v>
      </c>
      <c r="J94" t="s">
        <v>246</v>
      </c>
      <c r="K94" s="77">
        <v>3.65</v>
      </c>
      <c r="L94" t="s">
        <v>102</v>
      </c>
      <c r="M94" s="78">
        <v>2.1999999999999999E-2</v>
      </c>
      <c r="N94" s="78">
        <v>2.4799999999999999E-2</v>
      </c>
      <c r="O94" s="77">
        <v>4.6100000000000003</v>
      </c>
      <c r="P94" s="77">
        <v>4973591</v>
      </c>
      <c r="Q94" s="77">
        <v>0</v>
      </c>
      <c r="R94" s="77">
        <v>229.28254509999999</v>
      </c>
      <c r="S94" s="78">
        <v>0</v>
      </c>
      <c r="T94" s="78">
        <v>1.2999999999999999E-3</v>
      </c>
      <c r="U94" s="78">
        <v>2.0000000000000001E-4</v>
      </c>
    </row>
    <row r="95" spans="2:21">
      <c r="B95" t="s">
        <v>538</v>
      </c>
      <c r="C95" t="s">
        <v>539</v>
      </c>
      <c r="D95" t="s">
        <v>100</v>
      </c>
      <c r="E95" t="s">
        <v>123</v>
      </c>
      <c r="F95" t="s">
        <v>339</v>
      </c>
      <c r="G95" t="s">
        <v>340</v>
      </c>
      <c r="H95" t="s">
        <v>502</v>
      </c>
      <c r="I95" t="s">
        <v>209</v>
      </c>
      <c r="J95" t="s">
        <v>246</v>
      </c>
      <c r="K95" s="77">
        <v>0.74</v>
      </c>
      <c r="L95" t="s">
        <v>102</v>
      </c>
      <c r="M95" s="78">
        <v>2.8000000000000001E-2</v>
      </c>
      <c r="N95" s="78">
        <v>2.2800000000000001E-2</v>
      </c>
      <c r="O95" s="77">
        <v>20.25</v>
      </c>
      <c r="P95" s="77">
        <v>5121399</v>
      </c>
      <c r="Q95" s="77">
        <v>0</v>
      </c>
      <c r="R95" s="77">
        <v>1037.0832975000001</v>
      </c>
      <c r="S95" s="78">
        <v>0</v>
      </c>
      <c r="T95" s="78">
        <v>5.8999999999999999E-3</v>
      </c>
      <c r="U95" s="78">
        <v>1.1000000000000001E-3</v>
      </c>
    </row>
    <row r="96" spans="2:21">
      <c r="B96" t="s">
        <v>540</v>
      </c>
      <c r="C96" t="s">
        <v>541</v>
      </c>
      <c r="D96" t="s">
        <v>100</v>
      </c>
      <c r="E96" t="s">
        <v>123</v>
      </c>
      <c r="F96" t="s">
        <v>339</v>
      </c>
      <c r="G96" t="s">
        <v>340</v>
      </c>
      <c r="H96" t="s">
        <v>502</v>
      </c>
      <c r="I96" t="s">
        <v>209</v>
      </c>
      <c r="J96" t="s">
        <v>246</v>
      </c>
      <c r="K96" s="77">
        <v>1.99</v>
      </c>
      <c r="L96" t="s">
        <v>102</v>
      </c>
      <c r="M96" s="78">
        <v>1.49E-2</v>
      </c>
      <c r="N96" s="78">
        <v>1.7399999999999999E-2</v>
      </c>
      <c r="O96" s="77">
        <v>1.1000000000000001</v>
      </c>
      <c r="P96" s="77">
        <v>5024941.78</v>
      </c>
      <c r="Q96" s="77">
        <v>0.82838000000000001</v>
      </c>
      <c r="R96" s="77">
        <v>56.102739579999998</v>
      </c>
      <c r="S96" s="78">
        <v>0</v>
      </c>
      <c r="T96" s="78">
        <v>2.9999999999999997E-4</v>
      </c>
      <c r="U96" s="78">
        <v>1E-4</v>
      </c>
    </row>
    <row r="97" spans="2:21">
      <c r="B97" t="s">
        <v>542</v>
      </c>
      <c r="C97" t="s">
        <v>543</v>
      </c>
      <c r="D97" t="s">
        <v>100</v>
      </c>
      <c r="E97" t="s">
        <v>123</v>
      </c>
      <c r="F97" t="s">
        <v>339</v>
      </c>
      <c r="G97" t="s">
        <v>340</v>
      </c>
      <c r="H97" t="s">
        <v>502</v>
      </c>
      <c r="I97" t="s">
        <v>209</v>
      </c>
      <c r="J97" t="s">
        <v>246</v>
      </c>
      <c r="K97" s="77">
        <v>5.4</v>
      </c>
      <c r="L97" t="s">
        <v>102</v>
      </c>
      <c r="M97" s="78">
        <v>2.3199999999999998E-2</v>
      </c>
      <c r="N97" s="78">
        <v>2.2100000000000002E-2</v>
      </c>
      <c r="O97" s="77">
        <v>0.85</v>
      </c>
      <c r="P97" s="77">
        <v>5065210</v>
      </c>
      <c r="Q97" s="77">
        <v>0</v>
      </c>
      <c r="R97" s="77">
        <v>43.054285</v>
      </c>
      <c r="S97" s="78">
        <v>0</v>
      </c>
      <c r="T97" s="78">
        <v>2.0000000000000001E-4</v>
      </c>
      <c r="U97" s="78">
        <v>0</v>
      </c>
    </row>
    <row r="98" spans="2:21">
      <c r="B98" t="s">
        <v>544</v>
      </c>
      <c r="C98" t="s">
        <v>545</v>
      </c>
      <c r="D98" t="s">
        <v>100</v>
      </c>
      <c r="E98" t="s">
        <v>123</v>
      </c>
      <c r="F98" t="s">
        <v>546</v>
      </c>
      <c r="G98" t="s">
        <v>340</v>
      </c>
      <c r="H98" t="s">
        <v>502</v>
      </c>
      <c r="I98" t="s">
        <v>209</v>
      </c>
      <c r="J98" t="s">
        <v>246</v>
      </c>
      <c r="K98" s="77">
        <v>5.4</v>
      </c>
      <c r="L98" t="s">
        <v>102</v>
      </c>
      <c r="M98" s="78">
        <v>2.4199999999999999E-2</v>
      </c>
      <c r="N98" s="78">
        <v>2.5100000000000001E-2</v>
      </c>
      <c r="O98" s="77">
        <v>18.45</v>
      </c>
      <c r="P98" s="77">
        <v>5015066.7</v>
      </c>
      <c r="Q98" s="77">
        <v>0</v>
      </c>
      <c r="R98" s="77">
        <v>925.27980615000001</v>
      </c>
      <c r="S98" s="78">
        <v>0</v>
      </c>
      <c r="T98" s="78">
        <v>5.1999999999999998E-3</v>
      </c>
      <c r="U98" s="78">
        <v>8.9999999999999998E-4</v>
      </c>
    </row>
    <row r="99" spans="2:21">
      <c r="B99" t="s">
        <v>547</v>
      </c>
      <c r="C99" t="s">
        <v>548</v>
      </c>
      <c r="D99" t="s">
        <v>100</v>
      </c>
      <c r="E99" t="s">
        <v>123</v>
      </c>
      <c r="F99" t="s">
        <v>546</v>
      </c>
      <c r="G99" t="s">
        <v>340</v>
      </c>
      <c r="H99" t="s">
        <v>502</v>
      </c>
      <c r="I99" t="s">
        <v>209</v>
      </c>
      <c r="J99" t="s">
        <v>246</v>
      </c>
      <c r="K99" s="77">
        <v>4.8600000000000003</v>
      </c>
      <c r="L99" t="s">
        <v>102</v>
      </c>
      <c r="M99" s="78">
        <v>1.46E-2</v>
      </c>
      <c r="N99" s="78">
        <v>2.58E-2</v>
      </c>
      <c r="O99" s="77">
        <v>24.77</v>
      </c>
      <c r="P99" s="77">
        <v>4774711</v>
      </c>
      <c r="Q99" s="77">
        <v>0</v>
      </c>
      <c r="R99" s="77">
        <v>1182.6959147</v>
      </c>
      <c r="S99" s="78">
        <v>0</v>
      </c>
      <c r="T99" s="78">
        <v>6.7000000000000002E-3</v>
      </c>
      <c r="U99" s="78">
        <v>1.1999999999999999E-3</v>
      </c>
    </row>
    <row r="100" spans="2:21">
      <c r="B100" t="s">
        <v>549</v>
      </c>
      <c r="C100" t="s">
        <v>550</v>
      </c>
      <c r="D100" t="s">
        <v>100</v>
      </c>
      <c r="E100" t="s">
        <v>123</v>
      </c>
      <c r="F100" t="s">
        <v>551</v>
      </c>
      <c r="G100" t="s">
        <v>468</v>
      </c>
      <c r="H100" t="s">
        <v>502</v>
      </c>
      <c r="I100" t="s">
        <v>209</v>
      </c>
      <c r="J100" t="s">
        <v>246</v>
      </c>
      <c r="K100" s="77">
        <v>7.7</v>
      </c>
      <c r="L100" t="s">
        <v>102</v>
      </c>
      <c r="M100" s="78">
        <v>4.4000000000000003E-3</v>
      </c>
      <c r="N100" s="78">
        <v>9.4000000000000004E-3</v>
      </c>
      <c r="O100" s="77">
        <v>351852.96</v>
      </c>
      <c r="P100" s="77">
        <v>96.28</v>
      </c>
      <c r="Q100" s="77">
        <v>0</v>
      </c>
      <c r="R100" s="77">
        <v>338.76402988799998</v>
      </c>
      <c r="S100" s="78">
        <v>5.9999999999999995E-4</v>
      </c>
      <c r="T100" s="78">
        <v>1.9E-3</v>
      </c>
      <c r="U100" s="78">
        <v>2.9999999999999997E-4</v>
      </c>
    </row>
    <row r="101" spans="2:21">
      <c r="B101" t="s">
        <v>552</v>
      </c>
      <c r="C101" t="s">
        <v>553</v>
      </c>
      <c r="D101" t="s">
        <v>100</v>
      </c>
      <c r="E101" t="s">
        <v>123</v>
      </c>
      <c r="F101" t="s">
        <v>467</v>
      </c>
      <c r="G101" t="s">
        <v>468</v>
      </c>
      <c r="H101" t="s">
        <v>502</v>
      </c>
      <c r="I101" t="s">
        <v>209</v>
      </c>
      <c r="J101" t="s">
        <v>246</v>
      </c>
      <c r="K101" s="77">
        <v>2.5299999999999998</v>
      </c>
      <c r="L101" t="s">
        <v>102</v>
      </c>
      <c r="M101" s="78">
        <v>3.85E-2</v>
      </c>
      <c r="N101" s="78">
        <v>3.3999999999999998E-3</v>
      </c>
      <c r="O101" s="77">
        <v>202432.65</v>
      </c>
      <c r="P101" s="77">
        <v>114.2</v>
      </c>
      <c r="Q101" s="77">
        <v>0</v>
      </c>
      <c r="R101" s="77">
        <v>231.17808629999999</v>
      </c>
      <c r="S101" s="78">
        <v>8.0000000000000004E-4</v>
      </c>
      <c r="T101" s="78">
        <v>1.2999999999999999E-3</v>
      </c>
      <c r="U101" s="78">
        <v>2.0000000000000001E-4</v>
      </c>
    </row>
    <row r="102" spans="2:21">
      <c r="B102" t="s">
        <v>554</v>
      </c>
      <c r="C102" t="s">
        <v>555</v>
      </c>
      <c r="D102" t="s">
        <v>100</v>
      </c>
      <c r="E102" t="s">
        <v>123</v>
      </c>
      <c r="F102" t="s">
        <v>467</v>
      </c>
      <c r="G102" t="s">
        <v>468</v>
      </c>
      <c r="H102" t="s">
        <v>502</v>
      </c>
      <c r="I102" t="s">
        <v>209</v>
      </c>
      <c r="J102" t="s">
        <v>246</v>
      </c>
      <c r="K102" s="77">
        <v>3.43</v>
      </c>
      <c r="L102" t="s">
        <v>102</v>
      </c>
      <c r="M102" s="78">
        <v>3.85E-2</v>
      </c>
      <c r="N102" s="78">
        <v>2.2000000000000001E-3</v>
      </c>
      <c r="O102" s="77">
        <v>177212.25</v>
      </c>
      <c r="P102" s="77">
        <v>118.29</v>
      </c>
      <c r="Q102" s="77">
        <v>0</v>
      </c>
      <c r="R102" s="77">
        <v>209.62437052499999</v>
      </c>
      <c r="S102" s="78">
        <v>6.9999999999999999E-4</v>
      </c>
      <c r="T102" s="78">
        <v>1.1999999999999999E-3</v>
      </c>
      <c r="U102" s="78">
        <v>2.0000000000000001E-4</v>
      </c>
    </row>
    <row r="103" spans="2:21">
      <c r="B103" t="s">
        <v>556</v>
      </c>
      <c r="C103" t="s">
        <v>557</v>
      </c>
      <c r="D103" t="s">
        <v>100</v>
      </c>
      <c r="E103" t="s">
        <v>123</v>
      </c>
      <c r="F103" t="s">
        <v>467</v>
      </c>
      <c r="G103" t="s">
        <v>468</v>
      </c>
      <c r="H103" t="s">
        <v>502</v>
      </c>
      <c r="I103" t="s">
        <v>209</v>
      </c>
      <c r="J103" t="s">
        <v>246</v>
      </c>
      <c r="K103" s="77">
        <v>0.65</v>
      </c>
      <c r="L103" t="s">
        <v>102</v>
      </c>
      <c r="M103" s="78">
        <v>3.9E-2</v>
      </c>
      <c r="N103" s="78">
        <v>1.2E-2</v>
      </c>
      <c r="O103" s="77">
        <v>218248.67</v>
      </c>
      <c r="P103" s="77">
        <v>111.67</v>
      </c>
      <c r="Q103" s="77">
        <v>0</v>
      </c>
      <c r="R103" s="77">
        <v>243.71828978900001</v>
      </c>
      <c r="S103" s="78">
        <v>5.0000000000000001E-4</v>
      </c>
      <c r="T103" s="78">
        <v>1.4E-3</v>
      </c>
      <c r="U103" s="78">
        <v>2.0000000000000001E-4</v>
      </c>
    </row>
    <row r="104" spans="2:21">
      <c r="B104" t="s">
        <v>558</v>
      </c>
      <c r="C104" t="s">
        <v>559</v>
      </c>
      <c r="D104" t="s">
        <v>100</v>
      </c>
      <c r="E104" t="s">
        <v>123</v>
      </c>
      <c r="F104" t="s">
        <v>560</v>
      </c>
      <c r="G104" t="s">
        <v>340</v>
      </c>
      <c r="H104" t="s">
        <v>519</v>
      </c>
      <c r="I104" t="s">
        <v>150</v>
      </c>
      <c r="J104" t="s">
        <v>246</v>
      </c>
      <c r="K104" s="77">
        <v>0.75</v>
      </c>
      <c r="L104" t="s">
        <v>102</v>
      </c>
      <c r="M104" s="78">
        <v>0.02</v>
      </c>
      <c r="N104" s="78">
        <v>-1.78E-2</v>
      </c>
      <c r="O104" s="77">
        <v>176693.8</v>
      </c>
      <c r="P104" s="77">
        <v>106.28</v>
      </c>
      <c r="Q104" s="77">
        <v>0</v>
      </c>
      <c r="R104" s="77">
        <v>187.79017064000001</v>
      </c>
      <c r="S104" s="78">
        <v>5.9999999999999995E-4</v>
      </c>
      <c r="T104" s="78">
        <v>1.1000000000000001E-3</v>
      </c>
      <c r="U104" s="78">
        <v>2.0000000000000001E-4</v>
      </c>
    </row>
    <row r="105" spans="2:21">
      <c r="B105" t="s">
        <v>561</v>
      </c>
      <c r="C105" t="s">
        <v>562</v>
      </c>
      <c r="D105" t="s">
        <v>100</v>
      </c>
      <c r="E105" t="s">
        <v>123</v>
      </c>
      <c r="F105" t="s">
        <v>479</v>
      </c>
      <c r="G105" t="s">
        <v>383</v>
      </c>
      <c r="H105" t="s">
        <v>502</v>
      </c>
      <c r="I105" t="s">
        <v>209</v>
      </c>
      <c r="J105" t="s">
        <v>246</v>
      </c>
      <c r="K105" s="77">
        <v>6.16</v>
      </c>
      <c r="L105" t="s">
        <v>102</v>
      </c>
      <c r="M105" s="78">
        <v>2.4E-2</v>
      </c>
      <c r="N105" s="78">
        <v>1.0699999999999999E-2</v>
      </c>
      <c r="O105" s="77">
        <v>567781.75</v>
      </c>
      <c r="P105" s="77">
        <v>109.8</v>
      </c>
      <c r="Q105" s="77">
        <v>0</v>
      </c>
      <c r="R105" s="77">
        <v>623.42436150000003</v>
      </c>
      <c r="S105" s="78">
        <v>1.1000000000000001E-3</v>
      </c>
      <c r="T105" s="78">
        <v>3.5000000000000001E-3</v>
      </c>
      <c r="U105" s="78">
        <v>5.9999999999999995E-4</v>
      </c>
    </row>
    <row r="106" spans="2:21">
      <c r="B106" t="s">
        <v>563</v>
      </c>
      <c r="C106" t="s">
        <v>564</v>
      </c>
      <c r="D106" t="s">
        <v>100</v>
      </c>
      <c r="E106" t="s">
        <v>123</v>
      </c>
      <c r="F106" t="s">
        <v>479</v>
      </c>
      <c r="G106" t="s">
        <v>383</v>
      </c>
      <c r="H106" t="s">
        <v>502</v>
      </c>
      <c r="I106" t="s">
        <v>209</v>
      </c>
      <c r="J106" t="s">
        <v>246</v>
      </c>
      <c r="K106" s="77">
        <v>1.96</v>
      </c>
      <c r="L106" t="s">
        <v>102</v>
      </c>
      <c r="M106" s="78">
        <v>3.4799999999999998E-2</v>
      </c>
      <c r="N106" s="78">
        <v>1.2500000000000001E-2</v>
      </c>
      <c r="O106" s="77">
        <v>10136.719999999999</v>
      </c>
      <c r="P106" s="77">
        <v>104.78</v>
      </c>
      <c r="Q106" s="77">
        <v>0</v>
      </c>
      <c r="R106" s="77">
        <v>10.621255216</v>
      </c>
      <c r="S106" s="78">
        <v>0</v>
      </c>
      <c r="T106" s="78">
        <v>1E-4</v>
      </c>
      <c r="U106" s="78">
        <v>0</v>
      </c>
    </row>
    <row r="107" spans="2:21">
      <c r="B107" t="s">
        <v>565</v>
      </c>
      <c r="C107" t="s">
        <v>566</v>
      </c>
      <c r="D107" t="s">
        <v>100</v>
      </c>
      <c r="E107" t="s">
        <v>123</v>
      </c>
      <c r="F107" t="s">
        <v>484</v>
      </c>
      <c r="G107" t="s">
        <v>468</v>
      </c>
      <c r="H107" t="s">
        <v>502</v>
      </c>
      <c r="I107" t="s">
        <v>209</v>
      </c>
      <c r="J107" t="s">
        <v>246</v>
      </c>
      <c r="K107" s="77">
        <v>4.58</v>
      </c>
      <c r="L107" t="s">
        <v>102</v>
      </c>
      <c r="M107" s="78">
        <v>2.4799999999999999E-2</v>
      </c>
      <c r="N107" s="78">
        <v>7.1000000000000004E-3</v>
      </c>
      <c r="O107" s="77">
        <v>269163.34000000003</v>
      </c>
      <c r="P107" s="77">
        <v>109</v>
      </c>
      <c r="Q107" s="77">
        <v>0</v>
      </c>
      <c r="R107" s="77">
        <v>293.38804060000001</v>
      </c>
      <c r="S107" s="78">
        <v>5.9999999999999995E-4</v>
      </c>
      <c r="T107" s="78">
        <v>1.6999999999999999E-3</v>
      </c>
      <c r="U107" s="78">
        <v>2.9999999999999997E-4</v>
      </c>
    </row>
    <row r="108" spans="2:21">
      <c r="B108" t="s">
        <v>567</v>
      </c>
      <c r="C108" t="s">
        <v>568</v>
      </c>
      <c r="D108" t="s">
        <v>100</v>
      </c>
      <c r="E108" t="s">
        <v>123</v>
      </c>
      <c r="F108" t="s">
        <v>495</v>
      </c>
      <c r="G108" t="s">
        <v>383</v>
      </c>
      <c r="H108" t="s">
        <v>502</v>
      </c>
      <c r="I108" t="s">
        <v>209</v>
      </c>
      <c r="J108" t="s">
        <v>246</v>
      </c>
      <c r="K108" s="77">
        <v>2.99</v>
      </c>
      <c r="L108" t="s">
        <v>102</v>
      </c>
      <c r="M108" s="78">
        <v>4.3999999999999997E-2</v>
      </c>
      <c r="N108" s="78">
        <v>1.18E-2</v>
      </c>
      <c r="O108" s="77">
        <v>9155.56</v>
      </c>
      <c r="P108" s="77">
        <v>111.17</v>
      </c>
      <c r="Q108" s="77">
        <v>0</v>
      </c>
      <c r="R108" s="77">
        <v>10.178236052000001</v>
      </c>
      <c r="S108" s="78">
        <v>0</v>
      </c>
      <c r="T108" s="78">
        <v>1E-4</v>
      </c>
      <c r="U108" s="78">
        <v>0</v>
      </c>
    </row>
    <row r="109" spans="2:21">
      <c r="B109" t="s">
        <v>569</v>
      </c>
      <c r="C109" t="s">
        <v>570</v>
      </c>
      <c r="D109" t="s">
        <v>100</v>
      </c>
      <c r="E109" t="s">
        <v>123</v>
      </c>
      <c r="F109" t="s">
        <v>495</v>
      </c>
      <c r="G109" t="s">
        <v>383</v>
      </c>
      <c r="H109" t="s">
        <v>502</v>
      </c>
      <c r="I109" t="s">
        <v>209</v>
      </c>
      <c r="J109" t="s">
        <v>246</v>
      </c>
      <c r="K109" s="77">
        <v>5.92</v>
      </c>
      <c r="L109" t="s">
        <v>102</v>
      </c>
      <c r="M109" s="78">
        <v>2.5999999999999999E-2</v>
      </c>
      <c r="N109" s="78">
        <v>1.32E-2</v>
      </c>
      <c r="O109" s="77">
        <v>540175.67000000004</v>
      </c>
      <c r="P109" s="77">
        <v>109.01</v>
      </c>
      <c r="Q109" s="77">
        <v>0</v>
      </c>
      <c r="R109" s="77">
        <v>588.84549786699995</v>
      </c>
      <c r="S109" s="78">
        <v>1E-3</v>
      </c>
      <c r="T109" s="78">
        <v>3.3E-3</v>
      </c>
      <c r="U109" s="78">
        <v>5.9999999999999995E-4</v>
      </c>
    </row>
    <row r="110" spans="2:21">
      <c r="B110" t="s">
        <v>571</v>
      </c>
      <c r="C110" t="s">
        <v>572</v>
      </c>
      <c r="D110" t="s">
        <v>100</v>
      </c>
      <c r="E110" t="s">
        <v>123</v>
      </c>
      <c r="F110" t="s">
        <v>495</v>
      </c>
      <c r="G110" t="s">
        <v>383</v>
      </c>
      <c r="H110" t="s">
        <v>502</v>
      </c>
      <c r="I110" t="s">
        <v>209</v>
      </c>
      <c r="J110" t="s">
        <v>246</v>
      </c>
      <c r="K110" s="77">
        <v>5.82</v>
      </c>
      <c r="L110" t="s">
        <v>102</v>
      </c>
      <c r="M110" s="78">
        <v>2.81E-2</v>
      </c>
      <c r="N110" s="78">
        <v>1.3100000000000001E-2</v>
      </c>
      <c r="O110" s="77">
        <v>46906.7</v>
      </c>
      <c r="P110" s="77">
        <v>110.98</v>
      </c>
      <c r="Q110" s="77">
        <v>0</v>
      </c>
      <c r="R110" s="77">
        <v>52.057055660000003</v>
      </c>
      <c r="S110" s="78">
        <v>1E-4</v>
      </c>
      <c r="T110" s="78">
        <v>2.9999999999999997E-4</v>
      </c>
      <c r="U110" s="78">
        <v>1E-4</v>
      </c>
    </row>
    <row r="111" spans="2:21">
      <c r="B111" t="s">
        <v>573</v>
      </c>
      <c r="C111" t="s">
        <v>574</v>
      </c>
      <c r="D111" t="s">
        <v>100</v>
      </c>
      <c r="E111" t="s">
        <v>123</v>
      </c>
      <c r="F111" t="s">
        <v>495</v>
      </c>
      <c r="G111" t="s">
        <v>383</v>
      </c>
      <c r="H111" t="s">
        <v>502</v>
      </c>
      <c r="I111" t="s">
        <v>209</v>
      </c>
      <c r="J111" t="s">
        <v>246</v>
      </c>
      <c r="K111" s="77">
        <v>3.98</v>
      </c>
      <c r="L111" t="s">
        <v>102</v>
      </c>
      <c r="M111" s="78">
        <v>3.6999999999999998E-2</v>
      </c>
      <c r="N111" s="78">
        <v>1.29E-2</v>
      </c>
      <c r="O111" s="77">
        <v>122609.11</v>
      </c>
      <c r="P111" s="77">
        <v>110.89</v>
      </c>
      <c r="Q111" s="77">
        <v>0</v>
      </c>
      <c r="R111" s="77">
        <v>135.96124207899999</v>
      </c>
      <c r="S111" s="78">
        <v>2.0000000000000001E-4</v>
      </c>
      <c r="T111" s="78">
        <v>8.0000000000000004E-4</v>
      </c>
      <c r="U111" s="78">
        <v>1E-4</v>
      </c>
    </row>
    <row r="112" spans="2:21">
      <c r="B112" t="s">
        <v>575</v>
      </c>
      <c r="C112" t="s">
        <v>576</v>
      </c>
      <c r="D112" t="s">
        <v>100</v>
      </c>
      <c r="E112" t="s">
        <v>123</v>
      </c>
      <c r="F112" t="s">
        <v>577</v>
      </c>
      <c r="G112" t="s">
        <v>383</v>
      </c>
      <c r="H112" t="s">
        <v>502</v>
      </c>
      <c r="I112" t="s">
        <v>209</v>
      </c>
      <c r="J112" t="s">
        <v>246</v>
      </c>
      <c r="K112" s="77">
        <v>5.12</v>
      </c>
      <c r="L112" t="s">
        <v>102</v>
      </c>
      <c r="M112" s="78">
        <v>1.4E-2</v>
      </c>
      <c r="N112" s="78">
        <v>0.01</v>
      </c>
      <c r="O112" s="77">
        <v>593338.19999999995</v>
      </c>
      <c r="P112" s="77">
        <v>102.57</v>
      </c>
      <c r="Q112" s="77">
        <v>0</v>
      </c>
      <c r="R112" s="77">
        <v>608.58699174000003</v>
      </c>
      <c r="S112" s="78">
        <v>8.9999999999999998E-4</v>
      </c>
      <c r="T112" s="78">
        <v>3.3999999999999998E-3</v>
      </c>
      <c r="U112" s="78">
        <v>5.9999999999999995E-4</v>
      </c>
    </row>
    <row r="113" spans="2:21">
      <c r="B113" t="s">
        <v>578</v>
      </c>
      <c r="C113" t="s">
        <v>579</v>
      </c>
      <c r="D113" t="s">
        <v>100</v>
      </c>
      <c r="E113" t="s">
        <v>123</v>
      </c>
      <c r="F113" t="s">
        <v>356</v>
      </c>
      <c r="G113" t="s">
        <v>340</v>
      </c>
      <c r="H113" t="s">
        <v>502</v>
      </c>
      <c r="I113" t="s">
        <v>209</v>
      </c>
      <c r="J113" t="s">
        <v>246</v>
      </c>
      <c r="K113" s="77">
        <v>2.95</v>
      </c>
      <c r="L113" t="s">
        <v>102</v>
      </c>
      <c r="M113" s="78">
        <v>1.8200000000000001E-2</v>
      </c>
      <c r="N113" s="78">
        <v>1.7600000000000001E-2</v>
      </c>
      <c r="O113" s="77">
        <v>11.85</v>
      </c>
      <c r="P113" s="77">
        <v>5079999</v>
      </c>
      <c r="Q113" s="77">
        <v>0</v>
      </c>
      <c r="R113" s="77">
        <v>601.97988150000003</v>
      </c>
      <c r="S113" s="78">
        <v>0</v>
      </c>
      <c r="T113" s="78">
        <v>3.3999999999999998E-3</v>
      </c>
      <c r="U113" s="78">
        <v>5.9999999999999995E-4</v>
      </c>
    </row>
    <row r="114" spans="2:21">
      <c r="B114" t="s">
        <v>580</v>
      </c>
      <c r="C114" t="s">
        <v>581</v>
      </c>
      <c r="D114" t="s">
        <v>100</v>
      </c>
      <c r="E114" t="s">
        <v>123</v>
      </c>
      <c r="F114" t="s">
        <v>356</v>
      </c>
      <c r="G114" t="s">
        <v>340</v>
      </c>
      <c r="H114" t="s">
        <v>519</v>
      </c>
      <c r="I114" t="s">
        <v>150</v>
      </c>
      <c r="J114" t="s">
        <v>246</v>
      </c>
      <c r="K114" s="77">
        <v>2.1800000000000002</v>
      </c>
      <c r="L114" t="s">
        <v>102</v>
      </c>
      <c r="M114" s="78">
        <v>1.06E-2</v>
      </c>
      <c r="N114" s="78">
        <v>2.1899999999999999E-2</v>
      </c>
      <c r="O114" s="77">
        <v>14.76</v>
      </c>
      <c r="P114" s="77">
        <v>4965000</v>
      </c>
      <c r="Q114" s="77">
        <v>0</v>
      </c>
      <c r="R114" s="77">
        <v>732.83399999999995</v>
      </c>
      <c r="S114" s="78">
        <v>0</v>
      </c>
      <c r="T114" s="78">
        <v>4.1000000000000003E-3</v>
      </c>
      <c r="U114" s="78">
        <v>6.9999999999999999E-4</v>
      </c>
    </row>
    <row r="115" spans="2:21">
      <c r="B115" t="s">
        <v>582</v>
      </c>
      <c r="C115" t="s">
        <v>583</v>
      </c>
      <c r="D115" t="s">
        <v>100</v>
      </c>
      <c r="E115" t="s">
        <v>123</v>
      </c>
      <c r="F115" t="s">
        <v>356</v>
      </c>
      <c r="G115" t="s">
        <v>340</v>
      </c>
      <c r="H115" t="s">
        <v>502</v>
      </c>
      <c r="I115" t="s">
        <v>209</v>
      </c>
      <c r="J115" t="s">
        <v>246</v>
      </c>
      <c r="K115" s="77">
        <v>4.05</v>
      </c>
      <c r="L115" t="s">
        <v>102</v>
      </c>
      <c r="M115" s="78">
        <v>1.89E-2</v>
      </c>
      <c r="N115" s="78">
        <v>2.2800000000000001E-2</v>
      </c>
      <c r="O115" s="77">
        <v>27.24</v>
      </c>
      <c r="P115" s="77">
        <v>4921791</v>
      </c>
      <c r="Q115" s="77">
        <v>0</v>
      </c>
      <c r="R115" s="77">
        <v>1340.6958684000001</v>
      </c>
      <c r="S115" s="78">
        <v>0</v>
      </c>
      <c r="T115" s="78">
        <v>7.6E-3</v>
      </c>
      <c r="U115" s="78">
        <v>1.4E-3</v>
      </c>
    </row>
    <row r="116" spans="2:21">
      <c r="B116" t="s">
        <v>584</v>
      </c>
      <c r="C116" t="s">
        <v>585</v>
      </c>
      <c r="D116" t="s">
        <v>100</v>
      </c>
      <c r="E116" t="s">
        <v>123</v>
      </c>
      <c r="F116" t="s">
        <v>586</v>
      </c>
      <c r="G116" t="s">
        <v>340</v>
      </c>
      <c r="H116" t="s">
        <v>502</v>
      </c>
      <c r="I116" t="s">
        <v>209</v>
      </c>
      <c r="J116" t="s">
        <v>246</v>
      </c>
      <c r="K116" s="77">
        <v>1.23</v>
      </c>
      <c r="L116" t="s">
        <v>102</v>
      </c>
      <c r="M116" s="78">
        <v>4.4999999999999998E-2</v>
      </c>
      <c r="N116" s="78">
        <v>1.8700000000000001E-2</v>
      </c>
      <c r="O116" s="77">
        <v>1424660.2</v>
      </c>
      <c r="P116" s="77">
        <v>124.49</v>
      </c>
      <c r="Q116" s="77">
        <v>19.325109999999999</v>
      </c>
      <c r="R116" s="77">
        <v>1792.88459298</v>
      </c>
      <c r="S116" s="78">
        <v>8.0000000000000004E-4</v>
      </c>
      <c r="T116" s="78">
        <v>1.01E-2</v>
      </c>
      <c r="U116" s="78">
        <v>1.8E-3</v>
      </c>
    </row>
    <row r="117" spans="2:21">
      <c r="B117" t="s">
        <v>587</v>
      </c>
      <c r="C117" t="s">
        <v>588</v>
      </c>
      <c r="D117" t="s">
        <v>100</v>
      </c>
      <c r="E117" t="s">
        <v>123</v>
      </c>
      <c r="F117" t="s">
        <v>589</v>
      </c>
      <c r="G117" t="s">
        <v>468</v>
      </c>
      <c r="H117" t="s">
        <v>519</v>
      </c>
      <c r="I117" t="s">
        <v>150</v>
      </c>
      <c r="J117" t="s">
        <v>246</v>
      </c>
      <c r="K117" s="77">
        <v>1.24</v>
      </c>
      <c r="L117" t="s">
        <v>102</v>
      </c>
      <c r="M117" s="78">
        <v>4.0500000000000001E-2</v>
      </c>
      <c r="N117" s="78">
        <v>0.01</v>
      </c>
      <c r="O117" s="77">
        <v>50864.959999999999</v>
      </c>
      <c r="P117" s="77">
        <v>126.25</v>
      </c>
      <c r="Q117" s="77">
        <v>0</v>
      </c>
      <c r="R117" s="77">
        <v>64.217011999999997</v>
      </c>
      <c r="S117" s="78">
        <v>6.9999999999999999E-4</v>
      </c>
      <c r="T117" s="78">
        <v>4.0000000000000002E-4</v>
      </c>
      <c r="U117" s="78">
        <v>1E-4</v>
      </c>
    </row>
    <row r="118" spans="2:21">
      <c r="B118" t="s">
        <v>590</v>
      </c>
      <c r="C118" t="s">
        <v>591</v>
      </c>
      <c r="D118" t="s">
        <v>100</v>
      </c>
      <c r="E118" t="s">
        <v>123</v>
      </c>
      <c r="F118" t="s">
        <v>592</v>
      </c>
      <c r="G118" t="s">
        <v>383</v>
      </c>
      <c r="H118" t="s">
        <v>519</v>
      </c>
      <c r="I118" t="s">
        <v>150</v>
      </c>
      <c r="J118" t="s">
        <v>246</v>
      </c>
      <c r="K118" s="77">
        <v>2.6</v>
      </c>
      <c r="L118" t="s">
        <v>102</v>
      </c>
      <c r="M118" s="78">
        <v>2.7400000000000001E-2</v>
      </c>
      <c r="N118" s="78">
        <v>6.4999999999999997E-3</v>
      </c>
      <c r="O118" s="77">
        <v>110050.96</v>
      </c>
      <c r="P118" s="77">
        <v>105.9</v>
      </c>
      <c r="Q118" s="77">
        <v>0</v>
      </c>
      <c r="R118" s="77">
        <v>116.54396663999999</v>
      </c>
      <c r="S118" s="78">
        <v>2.9999999999999997E-4</v>
      </c>
      <c r="T118" s="78">
        <v>6.9999999999999999E-4</v>
      </c>
      <c r="U118" s="78">
        <v>1E-4</v>
      </c>
    </row>
    <row r="119" spans="2:21">
      <c r="B119" t="s">
        <v>593</v>
      </c>
      <c r="C119" t="s">
        <v>594</v>
      </c>
      <c r="D119" t="s">
        <v>100</v>
      </c>
      <c r="E119" t="s">
        <v>123</v>
      </c>
      <c r="F119" t="s">
        <v>592</v>
      </c>
      <c r="G119" t="s">
        <v>383</v>
      </c>
      <c r="H119" t="s">
        <v>519</v>
      </c>
      <c r="I119" t="s">
        <v>150</v>
      </c>
      <c r="J119" t="s">
        <v>246</v>
      </c>
      <c r="K119" s="77">
        <v>6.57</v>
      </c>
      <c r="L119" t="s">
        <v>102</v>
      </c>
      <c r="M119" s="78">
        <v>1.9599999999999999E-2</v>
      </c>
      <c r="N119" s="78">
        <v>9.1999999999999998E-3</v>
      </c>
      <c r="O119" s="77">
        <v>435716.14</v>
      </c>
      <c r="P119" s="77">
        <v>108.6</v>
      </c>
      <c r="Q119" s="77">
        <v>0</v>
      </c>
      <c r="R119" s="77">
        <v>473.18772804000002</v>
      </c>
      <c r="S119" s="78">
        <v>4.0000000000000002E-4</v>
      </c>
      <c r="T119" s="78">
        <v>2.7000000000000001E-3</v>
      </c>
      <c r="U119" s="78">
        <v>5.0000000000000001E-4</v>
      </c>
    </row>
    <row r="120" spans="2:21">
      <c r="B120" t="s">
        <v>595</v>
      </c>
      <c r="C120" t="s">
        <v>596</v>
      </c>
      <c r="D120" t="s">
        <v>100</v>
      </c>
      <c r="E120" t="s">
        <v>123</v>
      </c>
      <c r="F120" t="s">
        <v>368</v>
      </c>
      <c r="G120" t="s">
        <v>340</v>
      </c>
      <c r="H120" t="s">
        <v>519</v>
      </c>
      <c r="I120" t="s">
        <v>150</v>
      </c>
      <c r="J120" t="s">
        <v>246</v>
      </c>
      <c r="K120" s="77">
        <v>2.54</v>
      </c>
      <c r="L120" t="s">
        <v>102</v>
      </c>
      <c r="M120" s="78">
        <v>1.4200000000000001E-2</v>
      </c>
      <c r="N120" s="78">
        <v>2.24E-2</v>
      </c>
      <c r="O120" s="77">
        <v>23.78</v>
      </c>
      <c r="P120" s="77">
        <v>4972000</v>
      </c>
      <c r="Q120" s="77">
        <v>0</v>
      </c>
      <c r="R120" s="77">
        <v>1182.3416</v>
      </c>
      <c r="S120" s="78">
        <v>0</v>
      </c>
      <c r="T120" s="78">
        <v>6.7000000000000002E-3</v>
      </c>
      <c r="U120" s="78">
        <v>1.1999999999999999E-3</v>
      </c>
    </row>
    <row r="121" spans="2:21">
      <c r="B121" t="s">
        <v>597</v>
      </c>
      <c r="C121" t="s">
        <v>598</v>
      </c>
      <c r="D121" t="s">
        <v>100</v>
      </c>
      <c r="E121" t="s">
        <v>123</v>
      </c>
      <c r="F121" t="s">
        <v>368</v>
      </c>
      <c r="G121" t="s">
        <v>340</v>
      </c>
      <c r="H121" t="s">
        <v>519</v>
      </c>
      <c r="I121" t="s">
        <v>150</v>
      </c>
      <c r="J121" t="s">
        <v>246</v>
      </c>
      <c r="K121" s="77">
        <v>4.3099999999999996</v>
      </c>
      <c r="L121" t="s">
        <v>102</v>
      </c>
      <c r="M121" s="78">
        <v>2.0199999999999999E-2</v>
      </c>
      <c r="N121" s="78">
        <v>2.4E-2</v>
      </c>
      <c r="O121" s="77">
        <v>2.74</v>
      </c>
      <c r="P121" s="77">
        <v>4969567</v>
      </c>
      <c r="Q121" s="77">
        <v>0</v>
      </c>
      <c r="R121" s="77">
        <v>136.16613580000001</v>
      </c>
      <c r="S121" s="78">
        <v>0</v>
      </c>
      <c r="T121" s="78">
        <v>8.0000000000000004E-4</v>
      </c>
      <c r="U121" s="78">
        <v>1E-4</v>
      </c>
    </row>
    <row r="122" spans="2:21">
      <c r="B122" t="s">
        <v>599</v>
      </c>
      <c r="C122" t="s">
        <v>600</v>
      </c>
      <c r="D122" t="s">
        <v>100</v>
      </c>
      <c r="E122" t="s">
        <v>123</v>
      </c>
      <c r="F122" t="s">
        <v>368</v>
      </c>
      <c r="G122" t="s">
        <v>340</v>
      </c>
      <c r="H122" t="s">
        <v>519</v>
      </c>
      <c r="I122" t="s">
        <v>150</v>
      </c>
      <c r="J122" t="s">
        <v>246</v>
      </c>
      <c r="K122" s="77">
        <v>3.16</v>
      </c>
      <c r="L122" t="s">
        <v>102</v>
      </c>
      <c r="M122" s="78">
        <v>1.5900000000000001E-2</v>
      </c>
      <c r="N122" s="78">
        <v>2.18E-2</v>
      </c>
      <c r="O122" s="77">
        <v>17.350000000000001</v>
      </c>
      <c r="P122" s="77">
        <v>4967500</v>
      </c>
      <c r="Q122" s="77">
        <v>0</v>
      </c>
      <c r="R122" s="77">
        <v>861.86125000000004</v>
      </c>
      <c r="S122" s="78">
        <v>0</v>
      </c>
      <c r="T122" s="78">
        <v>4.8999999999999998E-3</v>
      </c>
      <c r="U122" s="78">
        <v>8.9999999999999998E-4</v>
      </c>
    </row>
    <row r="123" spans="2:21">
      <c r="B123" t="s">
        <v>601</v>
      </c>
      <c r="C123" t="s">
        <v>602</v>
      </c>
      <c r="D123" t="s">
        <v>100</v>
      </c>
      <c r="E123" t="s">
        <v>123</v>
      </c>
      <c r="F123" t="s">
        <v>368</v>
      </c>
      <c r="G123" t="s">
        <v>340</v>
      </c>
      <c r="H123" t="s">
        <v>519</v>
      </c>
      <c r="I123" t="s">
        <v>150</v>
      </c>
      <c r="J123" t="s">
        <v>246</v>
      </c>
      <c r="K123" s="77">
        <v>5.26</v>
      </c>
      <c r="L123" t="s">
        <v>102</v>
      </c>
      <c r="M123" s="78">
        <v>2.5899999999999999E-2</v>
      </c>
      <c r="N123" s="78">
        <v>2.6800000000000001E-2</v>
      </c>
      <c r="O123" s="77">
        <v>22.14</v>
      </c>
      <c r="P123" s="77">
        <v>5012144</v>
      </c>
      <c r="Q123" s="77">
        <v>0</v>
      </c>
      <c r="R123" s="77">
        <v>1109.6886816000001</v>
      </c>
      <c r="S123" s="78">
        <v>0</v>
      </c>
      <c r="T123" s="78">
        <v>6.3E-3</v>
      </c>
      <c r="U123" s="78">
        <v>1.1000000000000001E-3</v>
      </c>
    </row>
    <row r="124" spans="2:21">
      <c r="B124" t="s">
        <v>603</v>
      </c>
      <c r="C124" t="s">
        <v>604</v>
      </c>
      <c r="D124" t="s">
        <v>100</v>
      </c>
      <c r="E124" t="s">
        <v>123</v>
      </c>
      <c r="F124" t="s">
        <v>605</v>
      </c>
      <c r="G124" t="s">
        <v>468</v>
      </c>
      <c r="H124" t="s">
        <v>502</v>
      </c>
      <c r="I124" t="s">
        <v>209</v>
      </c>
      <c r="J124" t="s">
        <v>246</v>
      </c>
      <c r="K124" s="77">
        <v>5.7</v>
      </c>
      <c r="L124" t="s">
        <v>102</v>
      </c>
      <c r="M124" s="78">
        <v>2.2499999999999999E-2</v>
      </c>
      <c r="N124" s="78">
        <v>3.5000000000000001E-3</v>
      </c>
      <c r="O124" s="77">
        <v>119984.21</v>
      </c>
      <c r="P124" s="77">
        <v>113.83</v>
      </c>
      <c r="Q124" s="77">
        <v>0</v>
      </c>
      <c r="R124" s="77">
        <v>136.57802624300001</v>
      </c>
      <c r="S124" s="78">
        <v>2.9999999999999997E-4</v>
      </c>
      <c r="T124" s="78">
        <v>8.0000000000000004E-4</v>
      </c>
      <c r="U124" s="78">
        <v>1E-4</v>
      </c>
    </row>
    <row r="125" spans="2:21">
      <c r="B125" t="s">
        <v>606</v>
      </c>
      <c r="C125" t="s">
        <v>607</v>
      </c>
      <c r="D125" t="s">
        <v>100</v>
      </c>
      <c r="E125" t="s">
        <v>123</v>
      </c>
      <c r="F125" t="s">
        <v>608</v>
      </c>
      <c r="G125" t="s">
        <v>127</v>
      </c>
      <c r="H125" t="s">
        <v>502</v>
      </c>
      <c r="I125" t="s">
        <v>209</v>
      </c>
      <c r="J125" t="s">
        <v>246</v>
      </c>
      <c r="K125" s="77">
        <v>1.38</v>
      </c>
      <c r="L125" t="s">
        <v>102</v>
      </c>
      <c r="M125" s="78">
        <v>2.1499999999999998E-2</v>
      </c>
      <c r="N125" s="78">
        <v>1.32E-2</v>
      </c>
      <c r="O125" s="77">
        <v>417871.62</v>
      </c>
      <c r="P125" s="77">
        <v>101.7</v>
      </c>
      <c r="Q125" s="77">
        <v>44.519739999999999</v>
      </c>
      <c r="R125" s="77">
        <v>469.49517753999999</v>
      </c>
      <c r="S125" s="78">
        <v>6.9999999999999999E-4</v>
      </c>
      <c r="T125" s="78">
        <v>2.7000000000000001E-3</v>
      </c>
      <c r="U125" s="78">
        <v>5.0000000000000001E-4</v>
      </c>
    </row>
    <row r="126" spans="2:21">
      <c r="B126" t="s">
        <v>609</v>
      </c>
      <c r="C126" t="s">
        <v>610</v>
      </c>
      <c r="D126" t="s">
        <v>100</v>
      </c>
      <c r="E126" t="s">
        <v>123</v>
      </c>
      <c r="F126" t="s">
        <v>608</v>
      </c>
      <c r="G126" t="s">
        <v>127</v>
      </c>
      <c r="H126" t="s">
        <v>502</v>
      </c>
      <c r="I126" t="s">
        <v>209</v>
      </c>
      <c r="J126" t="s">
        <v>246</v>
      </c>
      <c r="K126" s="77">
        <v>2.87</v>
      </c>
      <c r="L126" t="s">
        <v>102</v>
      </c>
      <c r="M126" s="78">
        <v>1.7999999999999999E-2</v>
      </c>
      <c r="N126" s="78">
        <v>2.0400000000000001E-2</v>
      </c>
      <c r="O126" s="77">
        <v>301411.64</v>
      </c>
      <c r="P126" s="77">
        <v>99.9</v>
      </c>
      <c r="Q126" s="77">
        <v>0</v>
      </c>
      <c r="R126" s="77">
        <v>301.11022836000001</v>
      </c>
      <c r="S126" s="78">
        <v>4.0000000000000002E-4</v>
      </c>
      <c r="T126" s="78">
        <v>1.6999999999999999E-3</v>
      </c>
      <c r="U126" s="78">
        <v>2.9999999999999997E-4</v>
      </c>
    </row>
    <row r="127" spans="2:21">
      <c r="B127" t="s">
        <v>611</v>
      </c>
      <c r="C127" t="s">
        <v>612</v>
      </c>
      <c r="D127" t="s">
        <v>100</v>
      </c>
      <c r="E127" t="s">
        <v>123</v>
      </c>
      <c r="F127" t="s">
        <v>613</v>
      </c>
      <c r="G127" t="s">
        <v>340</v>
      </c>
      <c r="H127" t="s">
        <v>614</v>
      </c>
      <c r="I127" t="s">
        <v>150</v>
      </c>
      <c r="J127" t="s">
        <v>246</v>
      </c>
      <c r="K127" s="77">
        <v>0.76</v>
      </c>
      <c r="L127" t="s">
        <v>102</v>
      </c>
      <c r="M127" s="78">
        <v>4.1500000000000002E-2</v>
      </c>
      <c r="N127" s="78">
        <v>1.66E-2</v>
      </c>
      <c r="O127" s="77">
        <v>11451.56</v>
      </c>
      <c r="P127" s="77">
        <v>106.63</v>
      </c>
      <c r="Q127" s="77">
        <v>0</v>
      </c>
      <c r="R127" s="77">
        <v>12.210798428</v>
      </c>
      <c r="S127" s="78">
        <v>1E-4</v>
      </c>
      <c r="T127" s="78">
        <v>1E-4</v>
      </c>
      <c r="U127" s="78">
        <v>0</v>
      </c>
    </row>
    <row r="128" spans="2:21">
      <c r="B128" t="s">
        <v>615</v>
      </c>
      <c r="C128" t="s">
        <v>616</v>
      </c>
      <c r="D128" t="s">
        <v>100</v>
      </c>
      <c r="E128" t="s">
        <v>123</v>
      </c>
      <c r="F128" t="s">
        <v>617</v>
      </c>
      <c r="G128" t="s">
        <v>383</v>
      </c>
      <c r="H128" t="s">
        <v>614</v>
      </c>
      <c r="I128" t="s">
        <v>150</v>
      </c>
      <c r="J128" t="s">
        <v>246</v>
      </c>
      <c r="K128" s="77">
        <v>4.13</v>
      </c>
      <c r="L128" t="s">
        <v>102</v>
      </c>
      <c r="M128" s="78">
        <v>2.5000000000000001E-2</v>
      </c>
      <c r="N128" s="78">
        <v>2.0899999999999998E-2</v>
      </c>
      <c r="O128" s="77">
        <v>149525.66</v>
      </c>
      <c r="P128" s="77">
        <v>103.59</v>
      </c>
      <c r="Q128" s="77">
        <v>0</v>
      </c>
      <c r="R128" s="77">
        <v>154.89363119399999</v>
      </c>
      <c r="S128" s="78">
        <v>5.0000000000000001E-4</v>
      </c>
      <c r="T128" s="78">
        <v>8.9999999999999998E-4</v>
      </c>
      <c r="U128" s="78">
        <v>2.0000000000000001E-4</v>
      </c>
    </row>
    <row r="129" spans="2:21">
      <c r="B129" t="s">
        <v>618</v>
      </c>
      <c r="C129" t="s">
        <v>619</v>
      </c>
      <c r="D129" t="s">
        <v>100</v>
      </c>
      <c r="E129" t="s">
        <v>123</v>
      </c>
      <c r="F129" t="s">
        <v>617</v>
      </c>
      <c r="G129" t="s">
        <v>383</v>
      </c>
      <c r="H129" t="s">
        <v>614</v>
      </c>
      <c r="I129" t="s">
        <v>150</v>
      </c>
      <c r="J129" t="s">
        <v>246</v>
      </c>
      <c r="K129" s="77">
        <v>6.37</v>
      </c>
      <c r="L129" t="s">
        <v>102</v>
      </c>
      <c r="M129" s="78">
        <v>1.9E-2</v>
      </c>
      <c r="N129" s="78">
        <v>2.4E-2</v>
      </c>
      <c r="O129" s="77">
        <v>331872.40999999997</v>
      </c>
      <c r="P129" s="77">
        <v>98</v>
      </c>
      <c r="Q129" s="77">
        <v>0</v>
      </c>
      <c r="R129" s="77">
        <v>325.23496180000001</v>
      </c>
      <c r="S129" s="78">
        <v>1.4E-3</v>
      </c>
      <c r="T129" s="78">
        <v>1.8E-3</v>
      </c>
      <c r="U129" s="78">
        <v>2.9999999999999997E-4</v>
      </c>
    </row>
    <row r="130" spans="2:21">
      <c r="B130" t="s">
        <v>620</v>
      </c>
      <c r="C130" t="s">
        <v>621</v>
      </c>
      <c r="D130" t="s">
        <v>100</v>
      </c>
      <c r="E130" t="s">
        <v>123</v>
      </c>
      <c r="F130" t="s">
        <v>622</v>
      </c>
      <c r="G130" t="s">
        <v>623</v>
      </c>
      <c r="H130" t="s">
        <v>624</v>
      </c>
      <c r="I130" t="s">
        <v>150</v>
      </c>
      <c r="J130" t="s">
        <v>246</v>
      </c>
      <c r="K130" s="77">
        <v>0.74</v>
      </c>
      <c r="L130" t="s">
        <v>102</v>
      </c>
      <c r="M130" s="78">
        <v>5.3499999999999999E-2</v>
      </c>
      <c r="N130" s="78">
        <v>2.8400000000000002E-2</v>
      </c>
      <c r="O130" s="77">
        <v>1.38</v>
      </c>
      <c r="P130" s="77">
        <v>105.03</v>
      </c>
      <c r="Q130" s="77">
        <v>0</v>
      </c>
      <c r="R130" s="77">
        <v>1.449414E-3</v>
      </c>
      <c r="S130" s="78">
        <v>0</v>
      </c>
      <c r="T130" s="78">
        <v>0</v>
      </c>
      <c r="U130" s="78">
        <v>0</v>
      </c>
    </row>
    <row r="131" spans="2:21">
      <c r="B131" t="s">
        <v>625</v>
      </c>
      <c r="C131" t="s">
        <v>626</v>
      </c>
      <c r="D131" t="s">
        <v>100</v>
      </c>
      <c r="E131" t="s">
        <v>123</v>
      </c>
      <c r="F131" t="s">
        <v>627</v>
      </c>
      <c r="G131" t="s">
        <v>132</v>
      </c>
      <c r="H131" t="s">
        <v>628</v>
      </c>
      <c r="I131" t="s">
        <v>209</v>
      </c>
      <c r="J131" t="s">
        <v>246</v>
      </c>
      <c r="K131" s="77">
        <v>2.19</v>
      </c>
      <c r="L131" t="s">
        <v>102</v>
      </c>
      <c r="M131" s="78">
        <v>1.9800000000000002E-2</v>
      </c>
      <c r="N131" s="78">
        <v>2.4400000000000002E-2</v>
      </c>
      <c r="O131" s="77">
        <v>508469.2</v>
      </c>
      <c r="P131" s="77">
        <v>99.6</v>
      </c>
      <c r="Q131" s="77">
        <v>0</v>
      </c>
      <c r="R131" s="77">
        <v>506.43532320000003</v>
      </c>
      <c r="S131" s="78">
        <v>8.0000000000000004E-4</v>
      </c>
      <c r="T131" s="78">
        <v>2.8999999999999998E-3</v>
      </c>
      <c r="U131" s="78">
        <v>5.0000000000000001E-4</v>
      </c>
    </row>
    <row r="132" spans="2:21">
      <c r="B132" t="s">
        <v>629</v>
      </c>
      <c r="C132" t="s">
        <v>630</v>
      </c>
      <c r="D132" t="s">
        <v>100</v>
      </c>
      <c r="E132" t="s">
        <v>123</v>
      </c>
      <c r="F132" t="s">
        <v>631</v>
      </c>
      <c r="G132" t="s">
        <v>127</v>
      </c>
      <c r="H132" t="s">
        <v>628</v>
      </c>
      <c r="I132" t="s">
        <v>209</v>
      </c>
      <c r="J132" t="s">
        <v>246</v>
      </c>
      <c r="K132" s="77">
        <v>1.04</v>
      </c>
      <c r="L132" t="s">
        <v>102</v>
      </c>
      <c r="M132" s="78">
        <v>2.8500000000000001E-2</v>
      </c>
      <c r="N132" s="78">
        <v>4.2299999999999997E-2</v>
      </c>
      <c r="O132" s="77">
        <v>211680.55</v>
      </c>
      <c r="P132" s="77">
        <v>100.9</v>
      </c>
      <c r="Q132" s="77">
        <v>0</v>
      </c>
      <c r="R132" s="77">
        <v>213.58567495</v>
      </c>
      <c r="S132" s="78">
        <v>1E-3</v>
      </c>
      <c r="T132" s="78">
        <v>1.1999999999999999E-3</v>
      </c>
      <c r="U132" s="78">
        <v>2.0000000000000001E-4</v>
      </c>
    </row>
    <row r="133" spans="2:21">
      <c r="B133" t="s">
        <v>632</v>
      </c>
      <c r="C133" t="s">
        <v>633</v>
      </c>
      <c r="D133" t="s">
        <v>100</v>
      </c>
      <c r="E133" t="s">
        <v>123</v>
      </c>
      <c r="F133" t="s">
        <v>631</v>
      </c>
      <c r="G133" t="s">
        <v>127</v>
      </c>
      <c r="H133" t="s">
        <v>628</v>
      </c>
      <c r="I133" t="s">
        <v>209</v>
      </c>
      <c r="J133" t="s">
        <v>246</v>
      </c>
      <c r="K133" s="77">
        <v>1.87</v>
      </c>
      <c r="L133" t="s">
        <v>102</v>
      </c>
      <c r="M133" s="78">
        <v>3.15E-2</v>
      </c>
      <c r="N133" s="78">
        <v>8.0100000000000005E-2</v>
      </c>
      <c r="O133" s="77">
        <v>372985.17</v>
      </c>
      <c r="P133" s="77">
        <v>91.5</v>
      </c>
      <c r="Q133" s="77">
        <v>0</v>
      </c>
      <c r="R133" s="77">
        <v>341.28143054999998</v>
      </c>
      <c r="S133" s="78">
        <v>1E-3</v>
      </c>
      <c r="T133" s="78">
        <v>1.9E-3</v>
      </c>
      <c r="U133" s="78">
        <v>2.9999999999999997E-4</v>
      </c>
    </row>
    <row r="134" spans="2:21">
      <c r="B134" t="s">
        <v>634</v>
      </c>
      <c r="C134" t="s">
        <v>635</v>
      </c>
      <c r="D134" t="s">
        <v>100</v>
      </c>
      <c r="E134" t="s">
        <v>123</v>
      </c>
      <c r="F134" t="s">
        <v>636</v>
      </c>
      <c r="G134" t="s">
        <v>637</v>
      </c>
      <c r="H134" t="s">
        <v>624</v>
      </c>
      <c r="I134" t="s">
        <v>150</v>
      </c>
      <c r="J134" t="s">
        <v>246</v>
      </c>
      <c r="K134" s="77">
        <v>0.26</v>
      </c>
      <c r="L134" t="s">
        <v>102</v>
      </c>
      <c r="M134" s="78">
        <v>4.8000000000000001E-2</v>
      </c>
      <c r="N134" s="78">
        <v>1.4999999999999999E-2</v>
      </c>
      <c r="O134" s="77">
        <v>49575.199999999997</v>
      </c>
      <c r="P134" s="77">
        <v>101.99</v>
      </c>
      <c r="Q134" s="77">
        <v>0</v>
      </c>
      <c r="R134" s="77">
        <v>50.561746479999996</v>
      </c>
      <c r="S134" s="78">
        <v>5.9999999999999995E-4</v>
      </c>
      <c r="T134" s="78">
        <v>2.9999999999999997E-4</v>
      </c>
      <c r="U134" s="78">
        <v>1E-4</v>
      </c>
    </row>
    <row r="135" spans="2:21">
      <c r="B135" t="s">
        <v>638</v>
      </c>
      <c r="C135" t="s">
        <v>639</v>
      </c>
      <c r="D135" t="s">
        <v>100</v>
      </c>
      <c r="E135" t="s">
        <v>123</v>
      </c>
      <c r="F135" t="s">
        <v>386</v>
      </c>
      <c r="G135" t="s">
        <v>340</v>
      </c>
      <c r="H135" t="s">
        <v>628</v>
      </c>
      <c r="I135" t="s">
        <v>209</v>
      </c>
      <c r="J135" t="s">
        <v>246</v>
      </c>
      <c r="K135" s="77">
        <v>1.22</v>
      </c>
      <c r="L135" t="s">
        <v>102</v>
      </c>
      <c r="M135" s="78">
        <v>5.0999999999999997E-2</v>
      </c>
      <c r="N135" s="78">
        <v>1.9699999999999999E-2</v>
      </c>
      <c r="O135" s="77">
        <v>1282982.17</v>
      </c>
      <c r="P135" s="77">
        <v>125.48</v>
      </c>
      <c r="Q135" s="77">
        <v>19.762070000000001</v>
      </c>
      <c r="R135" s="77">
        <v>1629.648096916</v>
      </c>
      <c r="S135" s="78">
        <v>1.1000000000000001E-3</v>
      </c>
      <c r="T135" s="78">
        <v>9.1999999999999998E-3</v>
      </c>
      <c r="U135" s="78">
        <v>1.6999999999999999E-3</v>
      </c>
    </row>
    <row r="136" spans="2:21">
      <c r="B136" t="s">
        <v>640</v>
      </c>
      <c r="C136" t="s">
        <v>641</v>
      </c>
      <c r="D136" t="s">
        <v>100</v>
      </c>
      <c r="E136" t="s">
        <v>123</v>
      </c>
      <c r="F136" t="s">
        <v>560</v>
      </c>
      <c r="G136" t="s">
        <v>340</v>
      </c>
      <c r="H136" t="s">
        <v>628</v>
      </c>
      <c r="I136" t="s">
        <v>209</v>
      </c>
      <c r="J136" t="s">
        <v>246</v>
      </c>
      <c r="K136" s="77">
        <v>0.74</v>
      </c>
      <c r="L136" t="s">
        <v>102</v>
      </c>
      <c r="M136" s="78">
        <v>2.4E-2</v>
      </c>
      <c r="N136" s="78">
        <v>1.12E-2</v>
      </c>
      <c r="O136" s="77">
        <v>30288.99</v>
      </c>
      <c r="P136" s="77">
        <v>103.39</v>
      </c>
      <c r="Q136" s="77">
        <v>0</v>
      </c>
      <c r="R136" s="77">
        <v>31.315786760999998</v>
      </c>
      <c r="S136" s="78">
        <v>6.9999999999999999E-4</v>
      </c>
      <c r="T136" s="78">
        <v>2.0000000000000001E-4</v>
      </c>
      <c r="U136" s="78">
        <v>0</v>
      </c>
    </row>
    <row r="137" spans="2:21">
      <c r="B137" t="s">
        <v>642</v>
      </c>
      <c r="C137" t="s">
        <v>643</v>
      </c>
      <c r="D137" t="s">
        <v>100</v>
      </c>
      <c r="E137" t="s">
        <v>123</v>
      </c>
      <c r="F137" t="s">
        <v>577</v>
      </c>
      <c r="G137" t="s">
        <v>383</v>
      </c>
      <c r="H137" t="s">
        <v>628</v>
      </c>
      <c r="I137" t="s">
        <v>209</v>
      </c>
      <c r="J137" t="s">
        <v>246</v>
      </c>
      <c r="K137" s="77">
        <v>2.04</v>
      </c>
      <c r="L137" t="s">
        <v>102</v>
      </c>
      <c r="M137" s="78">
        <v>3.3500000000000002E-2</v>
      </c>
      <c r="N137" s="78">
        <v>1.3599999999999999E-2</v>
      </c>
      <c r="O137" s="77">
        <v>9221.75</v>
      </c>
      <c r="P137" s="77">
        <v>105.25</v>
      </c>
      <c r="Q137" s="77">
        <v>0</v>
      </c>
      <c r="R137" s="77">
        <v>9.7058918750000007</v>
      </c>
      <c r="S137" s="78">
        <v>0</v>
      </c>
      <c r="T137" s="78">
        <v>1E-4</v>
      </c>
      <c r="U137" s="78">
        <v>0</v>
      </c>
    </row>
    <row r="138" spans="2:21">
      <c r="B138" t="s">
        <v>644</v>
      </c>
      <c r="C138" t="s">
        <v>645</v>
      </c>
      <c r="D138" t="s">
        <v>100</v>
      </c>
      <c r="E138" t="s">
        <v>123</v>
      </c>
      <c r="F138" t="s">
        <v>577</v>
      </c>
      <c r="G138" t="s">
        <v>383</v>
      </c>
      <c r="H138" t="s">
        <v>628</v>
      </c>
      <c r="I138" t="s">
        <v>209</v>
      </c>
      <c r="J138" t="s">
        <v>246</v>
      </c>
      <c r="K138" s="77">
        <v>4.32</v>
      </c>
      <c r="L138" t="s">
        <v>102</v>
      </c>
      <c r="M138" s="78">
        <v>2.0500000000000001E-2</v>
      </c>
      <c r="N138" s="78">
        <v>1.23E-2</v>
      </c>
      <c r="O138" s="77">
        <v>311153.53999999998</v>
      </c>
      <c r="P138" s="77">
        <v>105.1</v>
      </c>
      <c r="Q138" s="77">
        <v>0</v>
      </c>
      <c r="R138" s="77">
        <v>327.02237054</v>
      </c>
      <c r="S138" s="78">
        <v>5.0000000000000001E-4</v>
      </c>
      <c r="T138" s="78">
        <v>1.9E-3</v>
      </c>
      <c r="U138" s="78">
        <v>2.9999999999999997E-4</v>
      </c>
    </row>
    <row r="139" spans="2:21">
      <c r="B139" t="s">
        <v>646</v>
      </c>
      <c r="C139" t="s">
        <v>647</v>
      </c>
      <c r="D139" t="s">
        <v>100</v>
      </c>
      <c r="E139" t="s">
        <v>123</v>
      </c>
      <c r="F139" t="s">
        <v>577</v>
      </c>
      <c r="G139" t="s">
        <v>383</v>
      </c>
      <c r="H139" t="s">
        <v>628</v>
      </c>
      <c r="I139" t="s">
        <v>209</v>
      </c>
      <c r="J139" t="s">
        <v>246</v>
      </c>
      <c r="K139" s="77">
        <v>6.87</v>
      </c>
      <c r="L139" t="s">
        <v>102</v>
      </c>
      <c r="M139" s="78">
        <v>4.3E-3</v>
      </c>
      <c r="N139" s="78">
        <v>1.4500000000000001E-2</v>
      </c>
      <c r="O139" s="77">
        <v>573937.74</v>
      </c>
      <c r="P139" s="77">
        <v>95.81</v>
      </c>
      <c r="Q139" s="77">
        <v>0</v>
      </c>
      <c r="R139" s="77">
        <v>549.88974869399999</v>
      </c>
      <c r="S139" s="78">
        <v>1E-3</v>
      </c>
      <c r="T139" s="78">
        <v>3.0999999999999999E-3</v>
      </c>
      <c r="U139" s="78">
        <v>5.9999999999999995E-4</v>
      </c>
    </row>
    <row r="140" spans="2:21">
      <c r="B140" t="s">
        <v>648</v>
      </c>
      <c r="C140" t="s">
        <v>649</v>
      </c>
      <c r="D140" t="s">
        <v>100</v>
      </c>
      <c r="E140" t="s">
        <v>123</v>
      </c>
      <c r="F140" t="s">
        <v>650</v>
      </c>
      <c r="G140" t="s">
        <v>472</v>
      </c>
      <c r="H140" t="s">
        <v>651</v>
      </c>
      <c r="I140" t="s">
        <v>209</v>
      </c>
      <c r="J140" t="s">
        <v>246</v>
      </c>
      <c r="K140" s="77">
        <v>5.95</v>
      </c>
      <c r="L140" t="s">
        <v>102</v>
      </c>
      <c r="M140" s="78">
        <v>2.75E-2</v>
      </c>
      <c r="N140" s="78">
        <v>1.9900000000000001E-2</v>
      </c>
      <c r="O140" s="77">
        <v>432491.79</v>
      </c>
      <c r="P140" s="77">
        <v>104.1</v>
      </c>
      <c r="Q140" s="77">
        <v>0</v>
      </c>
      <c r="R140" s="77">
        <v>450.22395339000002</v>
      </c>
      <c r="S140" s="78">
        <v>1.1000000000000001E-3</v>
      </c>
      <c r="T140" s="78">
        <v>2.5000000000000001E-3</v>
      </c>
      <c r="U140" s="78">
        <v>5.0000000000000001E-4</v>
      </c>
    </row>
    <row r="141" spans="2:21">
      <c r="B141" t="s">
        <v>652</v>
      </c>
      <c r="C141" t="s">
        <v>653</v>
      </c>
      <c r="D141" t="s">
        <v>100</v>
      </c>
      <c r="E141" t="s">
        <v>123</v>
      </c>
      <c r="F141" t="s">
        <v>654</v>
      </c>
      <c r="G141" t="s">
        <v>637</v>
      </c>
      <c r="H141" t="s">
        <v>655</v>
      </c>
      <c r="I141" t="s">
        <v>150</v>
      </c>
      <c r="J141" t="s">
        <v>246</v>
      </c>
      <c r="K141" s="77">
        <v>2.58</v>
      </c>
      <c r="L141" t="s">
        <v>102</v>
      </c>
      <c r="M141" s="78">
        <v>4.65E-2</v>
      </c>
      <c r="N141" s="78">
        <v>2.6599999999999999E-2</v>
      </c>
      <c r="O141" s="77">
        <v>0.01</v>
      </c>
      <c r="P141" s="77">
        <v>106.93</v>
      </c>
      <c r="Q141" s="77">
        <v>0</v>
      </c>
      <c r="R141" s="77">
        <v>1.0693000000000001E-5</v>
      </c>
      <c r="S141" s="78">
        <v>0</v>
      </c>
      <c r="T141" s="78">
        <v>0</v>
      </c>
      <c r="U141" s="78">
        <v>0</v>
      </c>
    </row>
    <row r="142" spans="2:21">
      <c r="B142" t="s">
        <v>656</v>
      </c>
      <c r="C142" t="s">
        <v>657</v>
      </c>
      <c r="D142" t="s">
        <v>100</v>
      </c>
      <c r="E142" t="s">
        <v>123</v>
      </c>
      <c r="F142" t="s">
        <v>658</v>
      </c>
      <c r="G142" t="s">
        <v>637</v>
      </c>
      <c r="H142" t="s">
        <v>651</v>
      </c>
      <c r="I142" t="s">
        <v>209</v>
      </c>
      <c r="J142" t="s">
        <v>246</v>
      </c>
      <c r="K142" s="77">
        <v>1.47</v>
      </c>
      <c r="L142" t="s">
        <v>102</v>
      </c>
      <c r="M142" s="78">
        <v>2.5000000000000001E-2</v>
      </c>
      <c r="N142" s="78">
        <v>0.12790000000000001</v>
      </c>
      <c r="O142" s="77">
        <v>106069.9</v>
      </c>
      <c r="P142" s="77">
        <v>87.8</v>
      </c>
      <c r="Q142" s="77">
        <v>0</v>
      </c>
      <c r="R142" s="77">
        <v>93.129372200000006</v>
      </c>
      <c r="S142" s="78">
        <v>4.0000000000000002E-4</v>
      </c>
      <c r="T142" s="78">
        <v>5.0000000000000001E-4</v>
      </c>
      <c r="U142" s="78">
        <v>1E-4</v>
      </c>
    </row>
    <row r="143" spans="2:21">
      <c r="B143" t="s">
        <v>659</v>
      </c>
      <c r="C143" t="s">
        <v>660</v>
      </c>
      <c r="D143" t="s">
        <v>100</v>
      </c>
      <c r="E143" t="s">
        <v>123</v>
      </c>
      <c r="F143" t="s">
        <v>661</v>
      </c>
      <c r="G143" t="s">
        <v>383</v>
      </c>
      <c r="H143" t="s">
        <v>215</v>
      </c>
      <c r="I143" t="s">
        <v>216</v>
      </c>
      <c r="J143" t="s">
        <v>246</v>
      </c>
      <c r="K143" s="77">
        <v>1.73</v>
      </c>
      <c r="L143" t="s">
        <v>102</v>
      </c>
      <c r="M143" s="78">
        <v>0.01</v>
      </c>
      <c r="N143" s="78">
        <v>1.06E-2</v>
      </c>
      <c r="O143" s="77">
        <v>205247.56</v>
      </c>
      <c r="P143" s="77">
        <v>101.46</v>
      </c>
      <c r="Q143" s="77">
        <v>0</v>
      </c>
      <c r="R143" s="77">
        <v>208.24417437599999</v>
      </c>
      <c r="S143" s="78">
        <v>4.0000000000000002E-4</v>
      </c>
      <c r="T143" s="78">
        <v>1.1999999999999999E-3</v>
      </c>
      <c r="U143" s="78">
        <v>2.0000000000000001E-4</v>
      </c>
    </row>
    <row r="144" spans="2:21">
      <c r="B144" t="s">
        <v>662</v>
      </c>
      <c r="C144" t="s">
        <v>663</v>
      </c>
      <c r="D144" t="s">
        <v>100</v>
      </c>
      <c r="E144" t="s">
        <v>123</v>
      </c>
      <c r="F144" t="s">
        <v>661</v>
      </c>
      <c r="G144" t="s">
        <v>383</v>
      </c>
      <c r="H144" t="s">
        <v>215</v>
      </c>
      <c r="I144" t="s">
        <v>216</v>
      </c>
      <c r="J144" t="s">
        <v>246</v>
      </c>
      <c r="K144" s="77">
        <v>5.24</v>
      </c>
      <c r="L144" t="s">
        <v>102</v>
      </c>
      <c r="M144" s="78">
        <v>1E-3</v>
      </c>
      <c r="N144" s="78">
        <v>1.4999999999999999E-2</v>
      </c>
      <c r="O144" s="77">
        <v>410495.12</v>
      </c>
      <c r="P144" s="77">
        <v>93</v>
      </c>
      <c r="Q144" s="77">
        <v>0</v>
      </c>
      <c r="R144" s="77">
        <v>381.76046159999999</v>
      </c>
      <c r="S144" s="78">
        <v>1.1999999999999999E-3</v>
      </c>
      <c r="T144" s="78">
        <v>2.2000000000000001E-3</v>
      </c>
      <c r="U144" s="78">
        <v>4.0000000000000002E-4</v>
      </c>
    </row>
    <row r="145" spans="2:21">
      <c r="B145" t="s">
        <v>664</v>
      </c>
      <c r="C145" t="s">
        <v>665</v>
      </c>
      <c r="D145" t="s">
        <v>100</v>
      </c>
      <c r="E145" t="s">
        <v>123</v>
      </c>
      <c r="F145" t="s">
        <v>666</v>
      </c>
      <c r="G145" t="s">
        <v>383</v>
      </c>
      <c r="H145" t="s">
        <v>215</v>
      </c>
      <c r="I145" t="s">
        <v>216</v>
      </c>
      <c r="J145" t="s">
        <v>246</v>
      </c>
      <c r="K145" s="77">
        <v>2.2799999999999998</v>
      </c>
      <c r="L145" t="s">
        <v>102</v>
      </c>
      <c r="M145" s="78">
        <v>2.1000000000000001E-2</v>
      </c>
      <c r="N145" s="78">
        <v>1.4200000000000001E-2</v>
      </c>
      <c r="O145" s="77">
        <v>32310.5</v>
      </c>
      <c r="P145" s="77">
        <v>102.98</v>
      </c>
      <c r="Q145" s="77">
        <v>1.5125599999999999</v>
      </c>
      <c r="R145" s="77">
        <v>34.7859129</v>
      </c>
      <c r="S145" s="78">
        <v>1E-4</v>
      </c>
      <c r="T145" s="78">
        <v>2.0000000000000001E-4</v>
      </c>
      <c r="U145" s="78">
        <v>0</v>
      </c>
    </row>
    <row r="146" spans="2:21">
      <c r="B146" t="s">
        <v>667</v>
      </c>
      <c r="C146" t="s">
        <v>668</v>
      </c>
      <c r="D146" t="s">
        <v>100</v>
      </c>
      <c r="E146" t="s">
        <v>123</v>
      </c>
      <c r="F146" t="s">
        <v>666</v>
      </c>
      <c r="G146" t="s">
        <v>383</v>
      </c>
      <c r="H146" t="s">
        <v>215</v>
      </c>
      <c r="I146" t="s">
        <v>216</v>
      </c>
      <c r="J146" t="s">
        <v>246</v>
      </c>
      <c r="K146" s="77">
        <v>5.7</v>
      </c>
      <c r="L146" t="s">
        <v>102</v>
      </c>
      <c r="M146" s="78">
        <v>2.75E-2</v>
      </c>
      <c r="N146" s="78">
        <v>1.34E-2</v>
      </c>
      <c r="O146" s="77">
        <v>565685.73</v>
      </c>
      <c r="P146" s="77">
        <v>108.36</v>
      </c>
      <c r="Q146" s="77">
        <v>0</v>
      </c>
      <c r="R146" s="77">
        <v>612.97705702799999</v>
      </c>
      <c r="S146" s="78">
        <v>1.1999999999999999E-3</v>
      </c>
      <c r="T146" s="78">
        <v>3.5000000000000001E-3</v>
      </c>
      <c r="U146" s="78">
        <v>5.9999999999999995E-4</v>
      </c>
    </row>
    <row r="147" spans="2:21">
      <c r="B147" t="s">
        <v>669</v>
      </c>
      <c r="C147" t="s">
        <v>670</v>
      </c>
      <c r="D147" t="s">
        <v>100</v>
      </c>
      <c r="E147" t="s">
        <v>123</v>
      </c>
      <c r="F147" t="s">
        <v>671</v>
      </c>
      <c r="G147" t="s">
        <v>672</v>
      </c>
      <c r="H147" t="s">
        <v>215</v>
      </c>
      <c r="I147" t="s">
        <v>216</v>
      </c>
      <c r="J147" t="s">
        <v>246</v>
      </c>
      <c r="K147" s="77">
        <v>0.03</v>
      </c>
      <c r="L147" t="s">
        <v>102</v>
      </c>
      <c r="M147" s="78">
        <v>6.7799999999999999E-2</v>
      </c>
      <c r="N147" s="78">
        <v>99.99</v>
      </c>
      <c r="O147" s="77">
        <v>219835.42</v>
      </c>
      <c r="P147" s="77">
        <v>21</v>
      </c>
      <c r="Q147" s="77">
        <v>0</v>
      </c>
      <c r="R147" s="77">
        <v>46.165438199999997</v>
      </c>
      <c r="S147" s="78">
        <v>2.9999999999999997E-4</v>
      </c>
      <c r="T147" s="78">
        <v>2.9999999999999997E-4</v>
      </c>
      <c r="U147" s="78">
        <v>0</v>
      </c>
    </row>
    <row r="148" spans="2:21">
      <c r="B148" s="79" t="s">
        <v>267</v>
      </c>
      <c r="C148" s="16"/>
      <c r="D148" s="16"/>
      <c r="E148" s="16"/>
      <c r="F148" s="16"/>
      <c r="K148" s="81">
        <v>4.8600000000000003</v>
      </c>
      <c r="N148" s="80">
        <v>2.4199999999999999E-2</v>
      </c>
      <c r="O148" s="81">
        <v>23610631.969999999</v>
      </c>
      <c r="Q148" s="81">
        <v>75.362750000000005</v>
      </c>
      <c r="R148" s="81">
        <v>25556.539414743998</v>
      </c>
      <c r="T148" s="80">
        <v>0.14460000000000001</v>
      </c>
      <c r="U148" s="80">
        <v>2.5999999999999999E-2</v>
      </c>
    </row>
    <row r="149" spans="2:21">
      <c r="B149" t="s">
        <v>673</v>
      </c>
      <c r="C149" t="s">
        <v>674</v>
      </c>
      <c r="D149" t="s">
        <v>100</v>
      </c>
      <c r="E149" t="s">
        <v>123</v>
      </c>
      <c r="F149" t="s">
        <v>546</v>
      </c>
      <c r="G149" t="s">
        <v>340</v>
      </c>
      <c r="H149" t="s">
        <v>341</v>
      </c>
      <c r="I149" t="s">
        <v>150</v>
      </c>
      <c r="J149" t="s">
        <v>246</v>
      </c>
      <c r="K149" s="77">
        <v>4.8600000000000003</v>
      </c>
      <c r="L149" t="s">
        <v>102</v>
      </c>
      <c r="M149" s="78">
        <v>2.6800000000000001E-2</v>
      </c>
      <c r="N149" s="78">
        <v>9.4999999999999998E-3</v>
      </c>
      <c r="O149" s="77">
        <v>1731672.61</v>
      </c>
      <c r="P149" s="77">
        <v>110.81</v>
      </c>
      <c r="Q149" s="77">
        <v>0</v>
      </c>
      <c r="R149" s="77">
        <v>1918.8664191410001</v>
      </c>
      <c r="S149" s="78">
        <v>6.9999999999999999E-4</v>
      </c>
      <c r="T149" s="78">
        <v>1.09E-2</v>
      </c>
      <c r="U149" s="78">
        <v>2E-3</v>
      </c>
    </row>
    <row r="150" spans="2:21">
      <c r="B150" t="s">
        <v>675</v>
      </c>
      <c r="C150" t="s">
        <v>676</v>
      </c>
      <c r="D150" t="s">
        <v>100</v>
      </c>
      <c r="E150" t="s">
        <v>123</v>
      </c>
      <c r="F150" t="s">
        <v>677</v>
      </c>
      <c r="G150" t="s">
        <v>383</v>
      </c>
      <c r="H150" t="s">
        <v>341</v>
      </c>
      <c r="I150" t="s">
        <v>150</v>
      </c>
      <c r="J150" t="s">
        <v>246</v>
      </c>
      <c r="K150" s="77">
        <v>3.9</v>
      </c>
      <c r="L150" t="s">
        <v>102</v>
      </c>
      <c r="M150" s="78">
        <v>1.44E-2</v>
      </c>
      <c r="N150" s="78">
        <v>7.4000000000000003E-3</v>
      </c>
      <c r="O150" s="77">
        <v>37039.83</v>
      </c>
      <c r="P150" s="77">
        <v>102.75</v>
      </c>
      <c r="Q150" s="77">
        <v>0</v>
      </c>
      <c r="R150" s="77">
        <v>38.058425325000002</v>
      </c>
      <c r="S150" s="78">
        <v>0</v>
      </c>
      <c r="T150" s="78">
        <v>2.0000000000000001E-4</v>
      </c>
      <c r="U150" s="78">
        <v>0</v>
      </c>
    </row>
    <row r="151" spans="2:21">
      <c r="B151" t="s">
        <v>678</v>
      </c>
      <c r="C151" t="s">
        <v>679</v>
      </c>
      <c r="D151" t="s">
        <v>100</v>
      </c>
      <c r="E151" t="s">
        <v>123</v>
      </c>
      <c r="F151" t="s">
        <v>680</v>
      </c>
      <c r="G151" t="s">
        <v>681</v>
      </c>
      <c r="H151" t="s">
        <v>387</v>
      </c>
      <c r="I151" t="s">
        <v>150</v>
      </c>
      <c r="J151" t="s">
        <v>246</v>
      </c>
      <c r="K151" s="77">
        <v>4.45</v>
      </c>
      <c r="L151" t="s">
        <v>102</v>
      </c>
      <c r="M151" s="78">
        <v>2.6100000000000002E-2</v>
      </c>
      <c r="N151" s="78">
        <v>7.0000000000000001E-3</v>
      </c>
      <c r="O151" s="77">
        <v>101885.03</v>
      </c>
      <c r="P151" s="77">
        <v>109.43</v>
      </c>
      <c r="Q151" s="77">
        <v>0</v>
      </c>
      <c r="R151" s="77">
        <v>111.49278832900001</v>
      </c>
      <c r="S151" s="78">
        <v>2.0000000000000001E-4</v>
      </c>
      <c r="T151" s="78">
        <v>5.9999999999999995E-4</v>
      </c>
      <c r="U151" s="78">
        <v>1E-4</v>
      </c>
    </row>
    <row r="152" spans="2:21">
      <c r="B152" t="s">
        <v>682</v>
      </c>
      <c r="C152" t="s">
        <v>683</v>
      </c>
      <c r="D152" t="s">
        <v>100</v>
      </c>
      <c r="E152" t="s">
        <v>123</v>
      </c>
      <c r="F152" t="s">
        <v>392</v>
      </c>
      <c r="G152" t="s">
        <v>383</v>
      </c>
      <c r="H152" t="s">
        <v>387</v>
      </c>
      <c r="I152" t="s">
        <v>150</v>
      </c>
      <c r="J152" t="s">
        <v>246</v>
      </c>
      <c r="K152" s="77">
        <v>2.7</v>
      </c>
      <c r="L152" t="s">
        <v>102</v>
      </c>
      <c r="M152" s="78">
        <v>1.6299999999999999E-2</v>
      </c>
      <c r="N152" s="78">
        <v>5.0000000000000001E-3</v>
      </c>
      <c r="O152" s="77">
        <v>265018.71000000002</v>
      </c>
      <c r="P152" s="77">
        <v>103.49</v>
      </c>
      <c r="Q152" s="77">
        <v>0</v>
      </c>
      <c r="R152" s="77">
        <v>274.26786297899997</v>
      </c>
      <c r="S152" s="78">
        <v>2.9999999999999997E-4</v>
      </c>
      <c r="T152" s="78">
        <v>1.6000000000000001E-3</v>
      </c>
      <c r="U152" s="78">
        <v>2.9999999999999997E-4</v>
      </c>
    </row>
    <row r="153" spans="2:21">
      <c r="B153" t="s">
        <v>684</v>
      </c>
      <c r="C153" t="s">
        <v>685</v>
      </c>
      <c r="D153" t="s">
        <v>100</v>
      </c>
      <c r="E153" t="s">
        <v>123</v>
      </c>
      <c r="F153" t="s">
        <v>686</v>
      </c>
      <c r="G153" t="s">
        <v>515</v>
      </c>
      <c r="H153" t="s">
        <v>416</v>
      </c>
      <c r="I153" t="s">
        <v>209</v>
      </c>
      <c r="J153" t="s">
        <v>246</v>
      </c>
      <c r="K153" s="77">
        <v>10.64</v>
      </c>
      <c r="L153" t="s">
        <v>102</v>
      </c>
      <c r="M153" s="78">
        <v>2.4E-2</v>
      </c>
      <c r="N153" s="78">
        <v>2.64E-2</v>
      </c>
      <c r="O153" s="77">
        <v>254782.46</v>
      </c>
      <c r="P153" s="77">
        <v>98.25</v>
      </c>
      <c r="Q153" s="77">
        <v>0</v>
      </c>
      <c r="R153" s="77">
        <v>250.32376694999999</v>
      </c>
      <c r="S153" s="78">
        <v>2.9999999999999997E-4</v>
      </c>
      <c r="T153" s="78">
        <v>1.4E-3</v>
      </c>
      <c r="U153" s="78">
        <v>2.9999999999999997E-4</v>
      </c>
    </row>
    <row r="154" spans="2:21">
      <c r="B154" t="s">
        <v>687</v>
      </c>
      <c r="C154" t="s">
        <v>688</v>
      </c>
      <c r="D154" t="s">
        <v>100</v>
      </c>
      <c r="E154" t="s">
        <v>123</v>
      </c>
      <c r="F154" t="s">
        <v>415</v>
      </c>
      <c r="G154" t="s">
        <v>383</v>
      </c>
      <c r="H154" t="s">
        <v>416</v>
      </c>
      <c r="I154" t="s">
        <v>209</v>
      </c>
      <c r="J154" t="s">
        <v>246</v>
      </c>
      <c r="K154" s="77">
        <v>7.86</v>
      </c>
      <c r="L154" t="s">
        <v>102</v>
      </c>
      <c r="M154" s="78">
        <v>2.5499999999999998E-2</v>
      </c>
      <c r="N154" s="78">
        <v>2.1700000000000001E-2</v>
      </c>
      <c r="O154" s="77">
        <v>1477947.39</v>
      </c>
      <c r="P154" s="77">
        <v>103.73</v>
      </c>
      <c r="Q154" s="77">
        <v>0</v>
      </c>
      <c r="R154" s="77">
        <v>1533.0748276469999</v>
      </c>
      <c r="S154" s="78">
        <v>1E-3</v>
      </c>
      <c r="T154" s="78">
        <v>8.6999999999999994E-3</v>
      </c>
      <c r="U154" s="78">
        <v>1.6000000000000001E-3</v>
      </c>
    </row>
    <row r="155" spans="2:21">
      <c r="B155" t="s">
        <v>689</v>
      </c>
      <c r="C155" t="s">
        <v>690</v>
      </c>
      <c r="D155" t="s">
        <v>100</v>
      </c>
      <c r="E155" t="s">
        <v>123</v>
      </c>
      <c r="F155" t="s">
        <v>691</v>
      </c>
      <c r="G155" t="s">
        <v>637</v>
      </c>
      <c r="H155" t="s">
        <v>416</v>
      </c>
      <c r="I155" t="s">
        <v>209</v>
      </c>
      <c r="J155" t="s">
        <v>246</v>
      </c>
      <c r="K155" s="77">
        <v>2.62</v>
      </c>
      <c r="L155" t="s">
        <v>102</v>
      </c>
      <c r="M155" s="78">
        <v>3.3799999999999997E-2</v>
      </c>
      <c r="N155" s="78">
        <v>2.6100000000000002E-2</v>
      </c>
      <c r="O155" s="77">
        <v>239745.15</v>
      </c>
      <c r="P155" s="77">
        <v>102.9</v>
      </c>
      <c r="Q155" s="77">
        <v>0</v>
      </c>
      <c r="R155" s="77">
        <v>246.69775935000001</v>
      </c>
      <c r="S155" s="78">
        <v>2.9999999999999997E-4</v>
      </c>
      <c r="T155" s="78">
        <v>1.4E-3</v>
      </c>
      <c r="U155" s="78">
        <v>2.9999999999999997E-4</v>
      </c>
    </row>
    <row r="156" spans="2:21">
      <c r="B156" t="s">
        <v>692</v>
      </c>
      <c r="C156" t="s">
        <v>693</v>
      </c>
      <c r="D156" t="s">
        <v>100</v>
      </c>
      <c r="E156" t="s">
        <v>123</v>
      </c>
      <c r="F156" t="s">
        <v>439</v>
      </c>
      <c r="G156" t="s">
        <v>440</v>
      </c>
      <c r="H156" t="s">
        <v>416</v>
      </c>
      <c r="I156" t="s">
        <v>209</v>
      </c>
      <c r="J156" t="s">
        <v>246</v>
      </c>
      <c r="K156" s="77">
        <v>4.68</v>
      </c>
      <c r="L156" t="s">
        <v>102</v>
      </c>
      <c r="M156" s="78">
        <v>5.0900000000000001E-2</v>
      </c>
      <c r="N156" s="78">
        <v>1.0800000000000001E-2</v>
      </c>
      <c r="O156" s="77">
        <v>195620.72</v>
      </c>
      <c r="P156" s="77">
        <v>119.25</v>
      </c>
      <c r="Q156" s="77">
        <v>32.799079999999996</v>
      </c>
      <c r="R156" s="77">
        <v>266.07678859999999</v>
      </c>
      <c r="S156" s="78">
        <v>2.0000000000000001E-4</v>
      </c>
      <c r="T156" s="78">
        <v>1.5E-3</v>
      </c>
      <c r="U156" s="78">
        <v>2.9999999999999997E-4</v>
      </c>
    </row>
    <row r="157" spans="2:21">
      <c r="B157" t="s">
        <v>694</v>
      </c>
      <c r="C157" t="s">
        <v>695</v>
      </c>
      <c r="D157" t="s">
        <v>100</v>
      </c>
      <c r="E157" t="s">
        <v>123</v>
      </c>
      <c r="F157" t="s">
        <v>439</v>
      </c>
      <c r="G157" t="s">
        <v>440</v>
      </c>
      <c r="H157" t="s">
        <v>416</v>
      </c>
      <c r="I157" t="s">
        <v>209</v>
      </c>
      <c r="J157" t="s">
        <v>246</v>
      </c>
      <c r="K157" s="77">
        <v>6.37</v>
      </c>
      <c r="L157" t="s">
        <v>102</v>
      </c>
      <c r="M157" s="78">
        <v>3.5200000000000002E-2</v>
      </c>
      <c r="N157" s="78">
        <v>1.34E-2</v>
      </c>
      <c r="O157" s="77">
        <v>293210.8</v>
      </c>
      <c r="P157" s="77">
        <v>115</v>
      </c>
      <c r="Q157" s="77">
        <v>0</v>
      </c>
      <c r="R157" s="77">
        <v>337.19242000000003</v>
      </c>
      <c r="S157" s="78">
        <v>2.9999999999999997E-4</v>
      </c>
      <c r="T157" s="78">
        <v>1.9E-3</v>
      </c>
      <c r="U157" s="78">
        <v>2.9999999999999997E-4</v>
      </c>
    </row>
    <row r="158" spans="2:21">
      <c r="B158" t="s">
        <v>696</v>
      </c>
      <c r="C158" t="s">
        <v>697</v>
      </c>
      <c r="D158" t="s">
        <v>100</v>
      </c>
      <c r="E158" t="s">
        <v>123</v>
      </c>
      <c r="F158" t="s">
        <v>446</v>
      </c>
      <c r="G158" t="s">
        <v>383</v>
      </c>
      <c r="H158" t="s">
        <v>447</v>
      </c>
      <c r="I158" t="s">
        <v>150</v>
      </c>
      <c r="J158" t="s">
        <v>246</v>
      </c>
      <c r="K158" s="77">
        <v>3</v>
      </c>
      <c r="L158" t="s">
        <v>102</v>
      </c>
      <c r="M158" s="78">
        <v>3.39E-2</v>
      </c>
      <c r="N158" s="78">
        <v>1.1299999999999999E-2</v>
      </c>
      <c r="O158" s="77">
        <v>348107.91</v>
      </c>
      <c r="P158" s="77">
        <v>109.45</v>
      </c>
      <c r="Q158" s="77">
        <v>0</v>
      </c>
      <c r="R158" s="77">
        <v>381.00410749500003</v>
      </c>
      <c r="S158" s="78">
        <v>2.9999999999999997E-4</v>
      </c>
      <c r="T158" s="78">
        <v>2.2000000000000001E-3</v>
      </c>
      <c r="U158" s="78">
        <v>4.0000000000000002E-4</v>
      </c>
    </row>
    <row r="159" spans="2:21">
      <c r="B159" t="s">
        <v>698</v>
      </c>
      <c r="C159" t="s">
        <v>699</v>
      </c>
      <c r="D159" t="s">
        <v>100</v>
      </c>
      <c r="E159" t="s">
        <v>123</v>
      </c>
      <c r="F159" t="s">
        <v>446</v>
      </c>
      <c r="G159" t="s">
        <v>383</v>
      </c>
      <c r="H159" t="s">
        <v>447</v>
      </c>
      <c r="I159" t="s">
        <v>150</v>
      </c>
      <c r="J159" t="s">
        <v>246</v>
      </c>
      <c r="K159" s="77">
        <v>8.67</v>
      </c>
      <c r="L159" t="s">
        <v>102</v>
      </c>
      <c r="M159" s="78">
        <v>2.4400000000000002E-2</v>
      </c>
      <c r="N159" s="78">
        <v>2.3599999999999999E-2</v>
      </c>
      <c r="O159" s="77">
        <v>407370.13</v>
      </c>
      <c r="P159" s="77">
        <v>102.26</v>
      </c>
      <c r="Q159" s="77">
        <v>0</v>
      </c>
      <c r="R159" s="77">
        <v>416.576694938</v>
      </c>
      <c r="S159" s="78">
        <v>6.9999999999999999E-4</v>
      </c>
      <c r="T159" s="78">
        <v>2.3999999999999998E-3</v>
      </c>
      <c r="U159" s="78">
        <v>4.0000000000000002E-4</v>
      </c>
    </row>
    <row r="160" spans="2:21">
      <c r="B160" t="s">
        <v>700</v>
      </c>
      <c r="C160" t="s">
        <v>701</v>
      </c>
      <c r="D160" t="s">
        <v>100</v>
      </c>
      <c r="E160" t="s">
        <v>123</v>
      </c>
      <c r="F160" t="s">
        <v>346</v>
      </c>
      <c r="G160" t="s">
        <v>340</v>
      </c>
      <c r="H160" t="s">
        <v>416</v>
      </c>
      <c r="I160" t="s">
        <v>209</v>
      </c>
      <c r="J160" t="s">
        <v>246</v>
      </c>
      <c r="K160" s="77">
        <v>0.34</v>
      </c>
      <c r="L160" t="s">
        <v>102</v>
      </c>
      <c r="M160" s="78">
        <v>3.6400000000000002E-2</v>
      </c>
      <c r="N160" s="78">
        <v>5.7000000000000002E-3</v>
      </c>
      <c r="O160" s="77">
        <v>666022.35</v>
      </c>
      <c r="P160" s="77">
        <v>100.52</v>
      </c>
      <c r="Q160" s="77">
        <v>0</v>
      </c>
      <c r="R160" s="77">
        <v>669.48566621999998</v>
      </c>
      <c r="S160" s="78">
        <v>8.0000000000000004E-4</v>
      </c>
      <c r="T160" s="78">
        <v>3.8E-3</v>
      </c>
      <c r="U160" s="78">
        <v>6.9999999999999999E-4</v>
      </c>
    </row>
    <row r="161" spans="2:21">
      <c r="B161" t="s">
        <v>702</v>
      </c>
      <c r="C161" t="s">
        <v>703</v>
      </c>
      <c r="D161" t="s">
        <v>100</v>
      </c>
      <c r="E161" t="s">
        <v>123</v>
      </c>
      <c r="F161" t="s">
        <v>704</v>
      </c>
      <c r="G161" t="s">
        <v>637</v>
      </c>
      <c r="H161" t="s">
        <v>416</v>
      </c>
      <c r="I161" t="s">
        <v>209</v>
      </c>
      <c r="J161" t="s">
        <v>246</v>
      </c>
      <c r="K161" s="77">
        <v>3.01</v>
      </c>
      <c r="L161" t="s">
        <v>102</v>
      </c>
      <c r="M161" s="78">
        <v>4.3499999999999997E-2</v>
      </c>
      <c r="N161" s="78">
        <v>0.1012</v>
      </c>
      <c r="O161" s="77">
        <v>376708.17</v>
      </c>
      <c r="P161" s="77">
        <v>86</v>
      </c>
      <c r="Q161" s="77">
        <v>0</v>
      </c>
      <c r="R161" s="77">
        <v>323.96902619999997</v>
      </c>
      <c r="S161" s="78">
        <v>2.0000000000000001E-4</v>
      </c>
      <c r="T161" s="78">
        <v>1.8E-3</v>
      </c>
      <c r="U161" s="78">
        <v>2.9999999999999997E-4</v>
      </c>
    </row>
    <row r="162" spans="2:21">
      <c r="B162" t="s">
        <v>705</v>
      </c>
      <c r="C162" t="s">
        <v>706</v>
      </c>
      <c r="D162" t="s">
        <v>100</v>
      </c>
      <c r="E162" t="s">
        <v>123</v>
      </c>
      <c r="F162" t="s">
        <v>382</v>
      </c>
      <c r="G162" t="s">
        <v>383</v>
      </c>
      <c r="H162" t="s">
        <v>416</v>
      </c>
      <c r="I162" t="s">
        <v>209</v>
      </c>
      <c r="J162" t="s">
        <v>246</v>
      </c>
      <c r="K162" s="77">
        <v>3.3</v>
      </c>
      <c r="L162" t="s">
        <v>102</v>
      </c>
      <c r="M162" s="78">
        <v>2.5000000000000001E-2</v>
      </c>
      <c r="N162" s="78">
        <v>8.8999999999999999E-3</v>
      </c>
      <c r="O162" s="77">
        <v>293210.8</v>
      </c>
      <c r="P162" s="77">
        <v>106.26</v>
      </c>
      <c r="Q162" s="77">
        <v>0</v>
      </c>
      <c r="R162" s="77">
        <v>311.56579607999998</v>
      </c>
      <c r="S162" s="78">
        <v>8.9999999999999998E-4</v>
      </c>
      <c r="T162" s="78">
        <v>1.8E-3</v>
      </c>
      <c r="U162" s="78">
        <v>2.9999999999999997E-4</v>
      </c>
    </row>
    <row r="163" spans="2:21">
      <c r="B163" t="s">
        <v>707</v>
      </c>
      <c r="C163" t="s">
        <v>708</v>
      </c>
      <c r="D163" t="s">
        <v>100</v>
      </c>
      <c r="E163" t="s">
        <v>123</v>
      </c>
      <c r="F163" t="s">
        <v>471</v>
      </c>
      <c r="G163" t="s">
        <v>472</v>
      </c>
      <c r="H163" t="s">
        <v>447</v>
      </c>
      <c r="I163" t="s">
        <v>150</v>
      </c>
      <c r="J163" t="s">
        <v>246</v>
      </c>
      <c r="K163" s="77">
        <v>2.0299999999999998</v>
      </c>
      <c r="L163" t="s">
        <v>102</v>
      </c>
      <c r="M163" s="78">
        <v>4.8000000000000001E-2</v>
      </c>
      <c r="N163" s="78">
        <v>6.1999999999999998E-3</v>
      </c>
      <c r="O163" s="77">
        <v>99686.47</v>
      </c>
      <c r="P163" s="77">
        <v>108.52</v>
      </c>
      <c r="Q163" s="77">
        <v>5.9952699999999997</v>
      </c>
      <c r="R163" s="77">
        <v>114.17502724400001</v>
      </c>
      <c r="S163" s="78">
        <v>1E-4</v>
      </c>
      <c r="T163" s="78">
        <v>5.9999999999999995E-4</v>
      </c>
      <c r="U163" s="78">
        <v>1E-4</v>
      </c>
    </row>
    <row r="164" spans="2:21">
      <c r="B164" t="s">
        <v>709</v>
      </c>
      <c r="C164" t="s">
        <v>710</v>
      </c>
      <c r="D164" t="s">
        <v>100</v>
      </c>
      <c r="E164" t="s">
        <v>123</v>
      </c>
      <c r="F164" t="s">
        <v>471</v>
      </c>
      <c r="G164" t="s">
        <v>472</v>
      </c>
      <c r="H164" t="s">
        <v>447</v>
      </c>
      <c r="I164" t="s">
        <v>150</v>
      </c>
      <c r="J164" t="s">
        <v>246</v>
      </c>
      <c r="K164" s="77">
        <v>0.41</v>
      </c>
      <c r="L164" t="s">
        <v>102</v>
      </c>
      <c r="M164" s="78">
        <v>4.4999999999999998E-2</v>
      </c>
      <c r="N164" s="78">
        <v>1E-3</v>
      </c>
      <c r="O164" s="77">
        <v>0.04</v>
      </c>
      <c r="P164" s="77">
        <v>102.25</v>
      </c>
      <c r="Q164" s="77">
        <v>0</v>
      </c>
      <c r="R164" s="77">
        <v>4.0899999999999998E-5</v>
      </c>
      <c r="S164" s="78">
        <v>0</v>
      </c>
      <c r="T164" s="78">
        <v>0</v>
      </c>
      <c r="U164" s="78">
        <v>0</v>
      </c>
    </row>
    <row r="165" spans="2:21">
      <c r="B165" t="s">
        <v>711</v>
      </c>
      <c r="C165" t="s">
        <v>712</v>
      </c>
      <c r="D165" t="s">
        <v>100</v>
      </c>
      <c r="E165" t="s">
        <v>123</v>
      </c>
      <c r="F165" t="s">
        <v>346</v>
      </c>
      <c r="G165" t="s">
        <v>340</v>
      </c>
      <c r="H165" t="s">
        <v>416</v>
      </c>
      <c r="I165" t="s">
        <v>209</v>
      </c>
      <c r="J165" t="s">
        <v>246</v>
      </c>
      <c r="K165" s="77">
        <v>0.31</v>
      </c>
      <c r="L165" t="s">
        <v>102</v>
      </c>
      <c r="M165" s="78">
        <v>3.2500000000000001E-2</v>
      </c>
      <c r="N165" s="78">
        <v>-1.21E-2</v>
      </c>
      <c r="O165" s="77">
        <v>1.51</v>
      </c>
      <c r="P165" s="77">
        <v>5068724</v>
      </c>
      <c r="Q165" s="77">
        <v>0</v>
      </c>
      <c r="R165" s="77">
        <v>76.537732399999996</v>
      </c>
      <c r="S165" s="78">
        <v>0</v>
      </c>
      <c r="T165" s="78">
        <v>4.0000000000000002E-4</v>
      </c>
      <c r="U165" s="78">
        <v>1E-4</v>
      </c>
    </row>
    <row r="166" spans="2:21">
      <c r="B166" t="s">
        <v>713</v>
      </c>
      <c r="C166" t="s">
        <v>714</v>
      </c>
      <c r="D166" t="s">
        <v>100</v>
      </c>
      <c r="E166" t="s">
        <v>123</v>
      </c>
      <c r="F166" t="s">
        <v>715</v>
      </c>
      <c r="G166" t="s">
        <v>716</v>
      </c>
      <c r="H166" t="s">
        <v>416</v>
      </c>
      <c r="I166" t="s">
        <v>209</v>
      </c>
      <c r="J166" t="s">
        <v>246</v>
      </c>
      <c r="K166" s="77">
        <v>2.14</v>
      </c>
      <c r="L166" t="s">
        <v>102</v>
      </c>
      <c r="M166" s="78">
        <v>1.0500000000000001E-2</v>
      </c>
      <c r="N166" s="78">
        <v>7.3000000000000001E-3</v>
      </c>
      <c r="O166" s="77">
        <v>0.12</v>
      </c>
      <c r="P166" s="77">
        <v>101.04</v>
      </c>
      <c r="Q166" s="77">
        <v>0</v>
      </c>
      <c r="R166" s="77">
        <v>1.21248E-4</v>
      </c>
      <c r="S166" s="78">
        <v>0</v>
      </c>
      <c r="T166" s="78">
        <v>0</v>
      </c>
      <c r="U166" s="78">
        <v>0</v>
      </c>
    </row>
    <row r="167" spans="2:21">
      <c r="B167" t="s">
        <v>717</v>
      </c>
      <c r="C167" t="s">
        <v>718</v>
      </c>
      <c r="D167" t="s">
        <v>100</v>
      </c>
      <c r="E167" t="s">
        <v>123</v>
      </c>
      <c r="F167" t="s">
        <v>509</v>
      </c>
      <c r="G167" t="s">
        <v>472</v>
      </c>
      <c r="H167" t="s">
        <v>502</v>
      </c>
      <c r="I167" t="s">
        <v>209</v>
      </c>
      <c r="J167" t="s">
        <v>246</v>
      </c>
      <c r="K167" s="77">
        <v>7.34</v>
      </c>
      <c r="L167" t="s">
        <v>102</v>
      </c>
      <c r="M167" s="78">
        <v>2.4299999999999999E-2</v>
      </c>
      <c r="N167" s="78">
        <v>1.9800000000000002E-2</v>
      </c>
      <c r="O167" s="77">
        <v>760019.37</v>
      </c>
      <c r="P167" s="77">
        <v>104.99</v>
      </c>
      <c r="Q167" s="77">
        <v>0</v>
      </c>
      <c r="R167" s="77">
        <v>797.94433656299998</v>
      </c>
      <c r="S167" s="78">
        <v>8.9999999999999998E-4</v>
      </c>
      <c r="T167" s="78">
        <v>4.4999999999999997E-3</v>
      </c>
      <c r="U167" s="78">
        <v>8.0000000000000004E-4</v>
      </c>
    </row>
    <row r="168" spans="2:21">
      <c r="B168" t="s">
        <v>719</v>
      </c>
      <c r="C168" t="s">
        <v>720</v>
      </c>
      <c r="D168" t="s">
        <v>100</v>
      </c>
      <c r="E168" t="s">
        <v>123</v>
      </c>
      <c r="F168" t="s">
        <v>509</v>
      </c>
      <c r="G168" t="s">
        <v>472</v>
      </c>
      <c r="H168" t="s">
        <v>502</v>
      </c>
      <c r="I168" t="s">
        <v>209</v>
      </c>
      <c r="J168" t="s">
        <v>246</v>
      </c>
      <c r="K168" s="77">
        <v>2.09</v>
      </c>
      <c r="L168" t="s">
        <v>102</v>
      </c>
      <c r="M168" s="78">
        <v>2.9499999999999998E-2</v>
      </c>
      <c r="N168" s="78">
        <v>6.7000000000000002E-3</v>
      </c>
      <c r="O168" s="77">
        <v>189359.45</v>
      </c>
      <c r="P168" s="77">
        <v>105.9</v>
      </c>
      <c r="Q168" s="77">
        <v>0</v>
      </c>
      <c r="R168" s="77">
        <v>200.53165755000001</v>
      </c>
      <c r="S168" s="78">
        <v>5.0000000000000001E-4</v>
      </c>
      <c r="T168" s="78">
        <v>1.1000000000000001E-3</v>
      </c>
      <c r="U168" s="78">
        <v>2.0000000000000001E-4</v>
      </c>
    </row>
    <row r="169" spans="2:21">
      <c r="B169" t="s">
        <v>721</v>
      </c>
      <c r="C169" t="s">
        <v>722</v>
      </c>
      <c r="D169" t="s">
        <v>100</v>
      </c>
      <c r="E169" t="s">
        <v>123</v>
      </c>
      <c r="F169" t="s">
        <v>509</v>
      </c>
      <c r="G169" t="s">
        <v>472</v>
      </c>
      <c r="H169" t="s">
        <v>502</v>
      </c>
      <c r="I169" t="s">
        <v>209</v>
      </c>
      <c r="J169" t="s">
        <v>246</v>
      </c>
      <c r="K169" s="77">
        <v>3.55</v>
      </c>
      <c r="L169" t="s">
        <v>102</v>
      </c>
      <c r="M169" s="78">
        <v>1.7500000000000002E-2</v>
      </c>
      <c r="N169" s="78">
        <v>1.3100000000000001E-2</v>
      </c>
      <c r="O169" s="77">
        <v>237199.88</v>
      </c>
      <c r="P169" s="77">
        <v>101.76</v>
      </c>
      <c r="Q169" s="77">
        <v>0</v>
      </c>
      <c r="R169" s="77">
        <v>241.37459788800001</v>
      </c>
      <c r="S169" s="78">
        <v>2.9999999999999997E-4</v>
      </c>
      <c r="T169" s="78">
        <v>1.4E-3</v>
      </c>
      <c r="U169" s="78">
        <v>2.0000000000000001E-4</v>
      </c>
    </row>
    <row r="170" spans="2:21">
      <c r="B170" t="s">
        <v>723</v>
      </c>
      <c r="C170" t="s">
        <v>724</v>
      </c>
      <c r="D170" t="s">
        <v>100</v>
      </c>
      <c r="E170" t="s">
        <v>123</v>
      </c>
      <c r="F170" t="s">
        <v>518</v>
      </c>
      <c r="G170" t="s">
        <v>132</v>
      </c>
      <c r="H170" t="s">
        <v>519</v>
      </c>
      <c r="I170" t="s">
        <v>150</v>
      </c>
      <c r="J170" t="s">
        <v>246</v>
      </c>
      <c r="K170" s="77">
        <v>6.84</v>
      </c>
      <c r="L170" t="s">
        <v>102</v>
      </c>
      <c r="M170" s="78">
        <v>3.2000000000000001E-2</v>
      </c>
      <c r="N170" s="78">
        <v>1.7899999999999999E-2</v>
      </c>
      <c r="O170" s="77">
        <v>99691.67</v>
      </c>
      <c r="P170" s="77">
        <v>111.19</v>
      </c>
      <c r="Q170" s="77">
        <v>0</v>
      </c>
      <c r="R170" s="77">
        <v>110.847167873</v>
      </c>
      <c r="S170" s="78">
        <v>1E-4</v>
      </c>
      <c r="T170" s="78">
        <v>5.9999999999999995E-4</v>
      </c>
      <c r="U170" s="78">
        <v>1E-4</v>
      </c>
    </row>
    <row r="171" spans="2:21">
      <c r="B171" t="s">
        <v>725</v>
      </c>
      <c r="C171" t="s">
        <v>726</v>
      </c>
      <c r="D171" t="s">
        <v>100</v>
      </c>
      <c r="E171" t="s">
        <v>123</v>
      </c>
      <c r="F171" t="s">
        <v>518</v>
      </c>
      <c r="G171" t="s">
        <v>132</v>
      </c>
      <c r="H171" t="s">
        <v>519</v>
      </c>
      <c r="I171" t="s">
        <v>150</v>
      </c>
      <c r="J171" t="s">
        <v>246</v>
      </c>
      <c r="K171" s="77">
        <v>3.71</v>
      </c>
      <c r="L171" t="s">
        <v>102</v>
      </c>
      <c r="M171" s="78">
        <v>3.6499999999999998E-2</v>
      </c>
      <c r="N171" s="78">
        <v>1.1900000000000001E-2</v>
      </c>
      <c r="O171" s="77">
        <v>679770.47</v>
      </c>
      <c r="P171" s="77">
        <v>110.73</v>
      </c>
      <c r="Q171" s="77">
        <v>0</v>
      </c>
      <c r="R171" s="77">
        <v>752.70984143099997</v>
      </c>
      <c r="S171" s="78">
        <v>2.9999999999999997E-4</v>
      </c>
      <c r="T171" s="78">
        <v>4.3E-3</v>
      </c>
      <c r="U171" s="78">
        <v>8.0000000000000004E-4</v>
      </c>
    </row>
    <row r="172" spans="2:21">
      <c r="B172" t="s">
        <v>727</v>
      </c>
      <c r="C172" t="s">
        <v>728</v>
      </c>
      <c r="D172" t="s">
        <v>100</v>
      </c>
      <c r="E172" t="s">
        <v>123</v>
      </c>
      <c r="F172" t="s">
        <v>458</v>
      </c>
      <c r="G172" t="s">
        <v>383</v>
      </c>
      <c r="H172" t="s">
        <v>519</v>
      </c>
      <c r="I172" t="s">
        <v>150</v>
      </c>
      <c r="J172" t="s">
        <v>246</v>
      </c>
      <c r="K172" s="77">
        <v>2.44</v>
      </c>
      <c r="L172" t="s">
        <v>102</v>
      </c>
      <c r="M172" s="78">
        <v>3.5000000000000003E-2</v>
      </c>
      <c r="N172" s="78">
        <v>1.15E-2</v>
      </c>
      <c r="O172" s="77">
        <v>129946.01</v>
      </c>
      <c r="P172" s="77">
        <v>106.72</v>
      </c>
      <c r="Q172" s="77">
        <v>0</v>
      </c>
      <c r="R172" s="77">
        <v>138.67838187199999</v>
      </c>
      <c r="S172" s="78">
        <v>1E-3</v>
      </c>
      <c r="T172" s="78">
        <v>8.0000000000000004E-4</v>
      </c>
      <c r="U172" s="78">
        <v>1E-4</v>
      </c>
    </row>
    <row r="173" spans="2:21">
      <c r="B173" t="s">
        <v>729</v>
      </c>
      <c r="C173" t="s">
        <v>730</v>
      </c>
      <c r="D173" t="s">
        <v>100</v>
      </c>
      <c r="E173" t="s">
        <v>123</v>
      </c>
      <c r="F173" t="s">
        <v>386</v>
      </c>
      <c r="G173" t="s">
        <v>340</v>
      </c>
      <c r="H173" t="s">
        <v>502</v>
      </c>
      <c r="I173" t="s">
        <v>209</v>
      </c>
      <c r="J173" t="s">
        <v>246</v>
      </c>
      <c r="K173" s="77">
        <v>1.24</v>
      </c>
      <c r="L173" t="s">
        <v>102</v>
      </c>
      <c r="M173" s="78">
        <v>3.5999999999999997E-2</v>
      </c>
      <c r="N173" s="78">
        <v>1.6899999999999998E-2</v>
      </c>
      <c r="O173" s="77">
        <v>14.74</v>
      </c>
      <c r="P173" s="77">
        <v>5249566</v>
      </c>
      <c r="Q173" s="77">
        <v>0</v>
      </c>
      <c r="R173" s="77">
        <v>773.78602839999996</v>
      </c>
      <c r="S173" s="78">
        <v>0</v>
      </c>
      <c r="T173" s="78">
        <v>4.4000000000000003E-3</v>
      </c>
      <c r="U173" s="78">
        <v>8.0000000000000004E-4</v>
      </c>
    </row>
    <row r="174" spans="2:21">
      <c r="B174" t="s">
        <v>731</v>
      </c>
      <c r="C174" t="s">
        <v>732</v>
      </c>
      <c r="D174" t="s">
        <v>100</v>
      </c>
      <c r="E174" t="s">
        <v>123</v>
      </c>
      <c r="F174" t="s">
        <v>467</v>
      </c>
      <c r="G174" t="s">
        <v>468</v>
      </c>
      <c r="H174" t="s">
        <v>502</v>
      </c>
      <c r="I174" t="s">
        <v>209</v>
      </c>
      <c r="J174" t="s">
        <v>246</v>
      </c>
      <c r="K174" s="77">
        <v>9.6199999999999992</v>
      </c>
      <c r="L174" t="s">
        <v>102</v>
      </c>
      <c r="M174" s="78">
        <v>3.0499999999999999E-2</v>
      </c>
      <c r="N174" s="78">
        <v>2.2200000000000001E-2</v>
      </c>
      <c r="O174" s="77">
        <v>365356.3</v>
      </c>
      <c r="P174" s="77">
        <v>109.07</v>
      </c>
      <c r="Q174" s="77">
        <v>0</v>
      </c>
      <c r="R174" s="77">
        <v>398.49411641</v>
      </c>
      <c r="S174" s="78">
        <v>1.1999999999999999E-3</v>
      </c>
      <c r="T174" s="78">
        <v>2.3E-3</v>
      </c>
      <c r="U174" s="78">
        <v>4.0000000000000002E-4</v>
      </c>
    </row>
    <row r="175" spans="2:21">
      <c r="B175" t="s">
        <v>733</v>
      </c>
      <c r="C175" t="s">
        <v>734</v>
      </c>
      <c r="D175" t="s">
        <v>100</v>
      </c>
      <c r="E175" t="s">
        <v>123</v>
      </c>
      <c r="F175" t="s">
        <v>467</v>
      </c>
      <c r="G175" t="s">
        <v>468</v>
      </c>
      <c r="H175" t="s">
        <v>502</v>
      </c>
      <c r="I175" t="s">
        <v>209</v>
      </c>
      <c r="J175" t="s">
        <v>246</v>
      </c>
      <c r="K175" s="77">
        <v>5.32</v>
      </c>
      <c r="L175" t="s">
        <v>102</v>
      </c>
      <c r="M175" s="78">
        <v>2.9100000000000001E-2</v>
      </c>
      <c r="N175" s="78">
        <v>1.2999999999999999E-2</v>
      </c>
      <c r="O175" s="77">
        <v>307443.69</v>
      </c>
      <c r="P175" s="77">
        <v>109.64</v>
      </c>
      <c r="Q175" s="77">
        <v>0</v>
      </c>
      <c r="R175" s="77">
        <v>337.08126171599997</v>
      </c>
      <c r="S175" s="78">
        <v>5.0000000000000001E-4</v>
      </c>
      <c r="T175" s="78">
        <v>1.9E-3</v>
      </c>
      <c r="U175" s="78">
        <v>2.9999999999999997E-4</v>
      </c>
    </row>
    <row r="176" spans="2:21">
      <c r="B176" t="s">
        <v>735</v>
      </c>
      <c r="C176" t="s">
        <v>736</v>
      </c>
      <c r="D176" t="s">
        <v>100</v>
      </c>
      <c r="E176" t="s">
        <v>123</v>
      </c>
      <c r="F176" t="s">
        <v>467</v>
      </c>
      <c r="G176" t="s">
        <v>468</v>
      </c>
      <c r="H176" t="s">
        <v>502</v>
      </c>
      <c r="I176" t="s">
        <v>209</v>
      </c>
      <c r="J176" t="s">
        <v>246</v>
      </c>
      <c r="K176" s="77">
        <v>8.89</v>
      </c>
      <c r="L176" t="s">
        <v>102</v>
      </c>
      <c r="M176" s="78">
        <v>3.0499999999999999E-2</v>
      </c>
      <c r="N176" s="78">
        <v>2.1000000000000001E-2</v>
      </c>
      <c r="O176" s="77">
        <v>626079.48</v>
      </c>
      <c r="P176" s="77">
        <v>109.61</v>
      </c>
      <c r="Q176" s="77">
        <v>0</v>
      </c>
      <c r="R176" s="77">
        <v>686.24571802800006</v>
      </c>
      <c r="S176" s="78">
        <v>8.9999999999999998E-4</v>
      </c>
      <c r="T176" s="78">
        <v>3.8999999999999998E-3</v>
      </c>
      <c r="U176" s="78">
        <v>6.9999999999999999E-4</v>
      </c>
    </row>
    <row r="177" spans="2:21">
      <c r="B177" t="s">
        <v>737</v>
      </c>
      <c r="C177" t="s">
        <v>738</v>
      </c>
      <c r="D177" t="s">
        <v>100</v>
      </c>
      <c r="E177" t="s">
        <v>123</v>
      </c>
      <c r="F177" t="s">
        <v>467</v>
      </c>
      <c r="G177" t="s">
        <v>468</v>
      </c>
      <c r="H177" t="s">
        <v>502</v>
      </c>
      <c r="I177" t="s">
        <v>209</v>
      </c>
      <c r="J177" t="s">
        <v>246</v>
      </c>
      <c r="K177" s="77">
        <v>7.17</v>
      </c>
      <c r="L177" t="s">
        <v>102</v>
      </c>
      <c r="M177" s="78">
        <v>3.95E-2</v>
      </c>
      <c r="N177" s="78">
        <v>1.7299999999999999E-2</v>
      </c>
      <c r="O177" s="77">
        <v>223784.56</v>
      </c>
      <c r="P177" s="77">
        <v>118</v>
      </c>
      <c r="Q177" s="77">
        <v>0</v>
      </c>
      <c r="R177" s="77">
        <v>264.06578080000003</v>
      </c>
      <c r="S177" s="78">
        <v>8.9999999999999998E-4</v>
      </c>
      <c r="T177" s="78">
        <v>1.5E-3</v>
      </c>
      <c r="U177" s="78">
        <v>2.9999999999999997E-4</v>
      </c>
    </row>
    <row r="178" spans="2:21">
      <c r="B178" t="s">
        <v>739</v>
      </c>
      <c r="C178" t="s">
        <v>740</v>
      </c>
      <c r="D178" t="s">
        <v>100</v>
      </c>
      <c r="E178" t="s">
        <v>123</v>
      </c>
      <c r="F178" t="s">
        <v>467</v>
      </c>
      <c r="G178" t="s">
        <v>468</v>
      </c>
      <c r="H178" t="s">
        <v>502</v>
      </c>
      <c r="I178" t="s">
        <v>209</v>
      </c>
      <c r="J178" t="s">
        <v>246</v>
      </c>
      <c r="K178" s="77">
        <v>7.91</v>
      </c>
      <c r="L178" t="s">
        <v>102</v>
      </c>
      <c r="M178" s="78">
        <v>3.95E-2</v>
      </c>
      <c r="N178" s="78">
        <v>1.8599999999999998E-2</v>
      </c>
      <c r="O178" s="77">
        <v>55023.24</v>
      </c>
      <c r="P178" s="77">
        <v>118.7</v>
      </c>
      <c r="Q178" s="77">
        <v>0</v>
      </c>
      <c r="R178" s="77">
        <v>65.31258588</v>
      </c>
      <c r="S178" s="78">
        <v>2.0000000000000001E-4</v>
      </c>
      <c r="T178" s="78">
        <v>4.0000000000000002E-4</v>
      </c>
      <c r="U178" s="78">
        <v>1E-4</v>
      </c>
    </row>
    <row r="179" spans="2:21">
      <c r="B179" t="s">
        <v>741</v>
      </c>
      <c r="C179" t="s">
        <v>742</v>
      </c>
      <c r="D179" t="s">
        <v>100</v>
      </c>
      <c r="E179" t="s">
        <v>123</v>
      </c>
      <c r="F179" t="s">
        <v>484</v>
      </c>
      <c r="G179" t="s">
        <v>468</v>
      </c>
      <c r="H179" t="s">
        <v>502</v>
      </c>
      <c r="I179" t="s">
        <v>209</v>
      </c>
      <c r="J179" t="s">
        <v>246</v>
      </c>
      <c r="K179" s="77">
        <v>3.59</v>
      </c>
      <c r="L179" t="s">
        <v>102</v>
      </c>
      <c r="M179" s="78">
        <v>3.9199999999999999E-2</v>
      </c>
      <c r="N179" s="78">
        <v>1.3599999999999999E-2</v>
      </c>
      <c r="O179" s="77">
        <v>390151.55</v>
      </c>
      <c r="P179" s="77">
        <v>110.2</v>
      </c>
      <c r="Q179" s="77">
        <v>0</v>
      </c>
      <c r="R179" s="77">
        <v>429.94700810000001</v>
      </c>
      <c r="S179" s="78">
        <v>4.0000000000000002E-4</v>
      </c>
      <c r="T179" s="78">
        <v>2.3999999999999998E-3</v>
      </c>
      <c r="U179" s="78">
        <v>4.0000000000000002E-4</v>
      </c>
    </row>
    <row r="180" spans="2:21">
      <c r="B180" t="s">
        <v>743</v>
      </c>
      <c r="C180" t="s">
        <v>744</v>
      </c>
      <c r="D180" t="s">
        <v>100</v>
      </c>
      <c r="E180" t="s">
        <v>123</v>
      </c>
      <c r="F180" t="s">
        <v>484</v>
      </c>
      <c r="G180" t="s">
        <v>468</v>
      </c>
      <c r="H180" t="s">
        <v>519</v>
      </c>
      <c r="I180" t="s">
        <v>150</v>
      </c>
      <c r="J180" t="s">
        <v>246</v>
      </c>
      <c r="K180" s="77">
        <v>8.48</v>
      </c>
      <c r="L180" t="s">
        <v>102</v>
      </c>
      <c r="M180" s="78">
        <v>2.64E-2</v>
      </c>
      <c r="N180" s="78">
        <v>2.35E-2</v>
      </c>
      <c r="O180" s="77">
        <v>1217953.07</v>
      </c>
      <c r="P180" s="77">
        <v>102.61</v>
      </c>
      <c r="Q180" s="77">
        <v>0</v>
      </c>
      <c r="R180" s="77">
        <v>1249.7416451270001</v>
      </c>
      <c r="S180" s="78">
        <v>6.9999999999999999E-4</v>
      </c>
      <c r="T180" s="78">
        <v>7.1000000000000004E-3</v>
      </c>
      <c r="U180" s="78">
        <v>1.2999999999999999E-3</v>
      </c>
    </row>
    <row r="181" spans="2:21">
      <c r="B181" t="s">
        <v>745</v>
      </c>
      <c r="C181" t="s">
        <v>746</v>
      </c>
      <c r="D181" t="s">
        <v>100</v>
      </c>
      <c r="E181" t="s">
        <v>123</v>
      </c>
      <c r="F181" t="s">
        <v>495</v>
      </c>
      <c r="G181" t="s">
        <v>383</v>
      </c>
      <c r="H181" t="s">
        <v>502</v>
      </c>
      <c r="I181" t="s">
        <v>209</v>
      </c>
      <c r="J181" t="s">
        <v>246</v>
      </c>
      <c r="K181" s="77">
        <v>3.87</v>
      </c>
      <c r="L181" t="s">
        <v>102</v>
      </c>
      <c r="M181" s="78">
        <v>6.4000000000000001E-2</v>
      </c>
      <c r="N181" s="78">
        <v>1.66E-2</v>
      </c>
      <c r="O181" s="77">
        <v>14074.12</v>
      </c>
      <c r="P181" s="77">
        <v>117.6</v>
      </c>
      <c r="Q181" s="77">
        <v>0</v>
      </c>
      <c r="R181" s="77">
        <v>16.55116512</v>
      </c>
      <c r="S181" s="78">
        <v>0</v>
      </c>
      <c r="T181" s="78">
        <v>1E-4</v>
      </c>
      <c r="U181" s="78">
        <v>0</v>
      </c>
    </row>
    <row r="182" spans="2:21">
      <c r="B182" t="s">
        <v>747</v>
      </c>
      <c r="C182" t="s">
        <v>748</v>
      </c>
      <c r="D182" t="s">
        <v>100</v>
      </c>
      <c r="E182" t="s">
        <v>123</v>
      </c>
      <c r="F182" t="s">
        <v>495</v>
      </c>
      <c r="G182" t="s">
        <v>383</v>
      </c>
      <c r="H182" t="s">
        <v>502</v>
      </c>
      <c r="I182" t="s">
        <v>209</v>
      </c>
      <c r="J182" t="s">
        <v>246</v>
      </c>
      <c r="K182" s="77">
        <v>1.94</v>
      </c>
      <c r="L182" t="s">
        <v>102</v>
      </c>
      <c r="M182" s="78">
        <v>5.74E-2</v>
      </c>
      <c r="N182" s="78">
        <v>1.26E-2</v>
      </c>
      <c r="O182" s="77">
        <v>9.76</v>
      </c>
      <c r="P182" s="77">
        <v>108.8</v>
      </c>
      <c r="Q182" s="77">
        <v>0</v>
      </c>
      <c r="R182" s="77">
        <v>1.0618880000000001E-2</v>
      </c>
      <c r="S182" s="78">
        <v>0</v>
      </c>
      <c r="T182" s="78">
        <v>0</v>
      </c>
      <c r="U182" s="78">
        <v>0</v>
      </c>
    </row>
    <row r="183" spans="2:21">
      <c r="B183" t="s">
        <v>749</v>
      </c>
      <c r="C183" t="s">
        <v>750</v>
      </c>
      <c r="D183" t="s">
        <v>100</v>
      </c>
      <c r="E183" t="s">
        <v>123</v>
      </c>
      <c r="F183" t="s">
        <v>589</v>
      </c>
      <c r="G183" t="s">
        <v>468</v>
      </c>
      <c r="H183" t="s">
        <v>519</v>
      </c>
      <c r="I183" t="s">
        <v>150</v>
      </c>
      <c r="J183" t="s">
        <v>246</v>
      </c>
      <c r="K183" s="77">
        <v>3.5</v>
      </c>
      <c r="L183" t="s">
        <v>102</v>
      </c>
      <c r="M183" s="78">
        <v>4.1000000000000002E-2</v>
      </c>
      <c r="N183" s="78">
        <v>1.11E-2</v>
      </c>
      <c r="O183" s="77">
        <v>140741.18</v>
      </c>
      <c r="P183" s="77">
        <v>111.99</v>
      </c>
      <c r="Q183" s="77">
        <v>0</v>
      </c>
      <c r="R183" s="77">
        <v>157.616047482</v>
      </c>
      <c r="S183" s="78">
        <v>5.0000000000000001E-4</v>
      </c>
      <c r="T183" s="78">
        <v>8.9999999999999998E-4</v>
      </c>
      <c r="U183" s="78">
        <v>2.0000000000000001E-4</v>
      </c>
    </row>
    <row r="184" spans="2:21">
      <c r="B184" t="s">
        <v>751</v>
      </c>
      <c r="C184" t="s">
        <v>752</v>
      </c>
      <c r="D184" t="s">
        <v>100</v>
      </c>
      <c r="E184" t="s">
        <v>123</v>
      </c>
      <c r="F184" t="s">
        <v>605</v>
      </c>
      <c r="G184" t="s">
        <v>468</v>
      </c>
      <c r="H184" t="s">
        <v>502</v>
      </c>
      <c r="I184" t="s">
        <v>209</v>
      </c>
      <c r="J184" t="s">
        <v>246</v>
      </c>
      <c r="K184" s="77">
        <v>3.15</v>
      </c>
      <c r="L184" t="s">
        <v>102</v>
      </c>
      <c r="M184" s="78">
        <v>3.85E-2</v>
      </c>
      <c r="N184" s="78">
        <v>1.0800000000000001E-2</v>
      </c>
      <c r="O184" s="77">
        <v>53145.48</v>
      </c>
      <c r="P184" s="77">
        <v>109.69</v>
      </c>
      <c r="Q184" s="77">
        <v>0</v>
      </c>
      <c r="R184" s="77">
        <v>58.295277012</v>
      </c>
      <c r="S184" s="78">
        <v>1E-4</v>
      </c>
      <c r="T184" s="78">
        <v>2.9999999999999997E-4</v>
      </c>
      <c r="U184" s="78">
        <v>1E-4</v>
      </c>
    </row>
    <row r="185" spans="2:21">
      <c r="B185" t="s">
        <v>753</v>
      </c>
      <c r="C185" t="s">
        <v>754</v>
      </c>
      <c r="D185" t="s">
        <v>100</v>
      </c>
      <c r="E185" t="s">
        <v>123</v>
      </c>
      <c r="F185" t="s">
        <v>605</v>
      </c>
      <c r="G185" t="s">
        <v>468</v>
      </c>
      <c r="H185" t="s">
        <v>502</v>
      </c>
      <c r="I185" t="s">
        <v>209</v>
      </c>
      <c r="J185" t="s">
        <v>246</v>
      </c>
      <c r="K185" s="77">
        <v>4.4800000000000004</v>
      </c>
      <c r="L185" t="s">
        <v>102</v>
      </c>
      <c r="M185" s="78">
        <v>3.61E-2</v>
      </c>
      <c r="N185" s="78">
        <v>1.2800000000000001E-2</v>
      </c>
      <c r="O185" s="77">
        <v>769331.76</v>
      </c>
      <c r="P185" s="77">
        <v>111.5</v>
      </c>
      <c r="Q185" s="77">
        <v>0</v>
      </c>
      <c r="R185" s="77">
        <v>857.80491240000003</v>
      </c>
      <c r="S185" s="78">
        <v>1E-3</v>
      </c>
      <c r="T185" s="78">
        <v>4.8999999999999998E-3</v>
      </c>
      <c r="U185" s="78">
        <v>8.9999999999999998E-4</v>
      </c>
    </row>
    <row r="186" spans="2:21">
      <c r="B186" t="s">
        <v>755</v>
      </c>
      <c r="C186" t="s">
        <v>756</v>
      </c>
      <c r="D186" t="s">
        <v>100</v>
      </c>
      <c r="E186" t="s">
        <v>123</v>
      </c>
      <c r="F186" t="s">
        <v>605</v>
      </c>
      <c r="G186" t="s">
        <v>468</v>
      </c>
      <c r="H186" t="s">
        <v>502</v>
      </c>
      <c r="I186" t="s">
        <v>209</v>
      </c>
      <c r="J186" t="s">
        <v>246</v>
      </c>
      <c r="K186" s="77">
        <v>5.44</v>
      </c>
      <c r="L186" t="s">
        <v>102</v>
      </c>
      <c r="M186" s="78">
        <v>3.3000000000000002E-2</v>
      </c>
      <c r="N186" s="78">
        <v>1.54E-2</v>
      </c>
      <c r="O186" s="77">
        <v>267204.93</v>
      </c>
      <c r="P186" s="77">
        <v>110.21</v>
      </c>
      <c r="Q186" s="77">
        <v>0</v>
      </c>
      <c r="R186" s="77">
        <v>294.48655335299998</v>
      </c>
      <c r="S186" s="78">
        <v>8.9999999999999998E-4</v>
      </c>
      <c r="T186" s="78">
        <v>1.6999999999999999E-3</v>
      </c>
      <c r="U186" s="78">
        <v>2.9999999999999997E-4</v>
      </c>
    </row>
    <row r="187" spans="2:21">
      <c r="B187" t="s">
        <v>757</v>
      </c>
      <c r="C187" t="s">
        <v>758</v>
      </c>
      <c r="D187" t="s">
        <v>100</v>
      </c>
      <c r="E187" t="s">
        <v>123</v>
      </c>
      <c r="F187" t="s">
        <v>605</v>
      </c>
      <c r="G187" t="s">
        <v>468</v>
      </c>
      <c r="H187" t="s">
        <v>502</v>
      </c>
      <c r="I187" t="s">
        <v>209</v>
      </c>
      <c r="J187" t="s">
        <v>246</v>
      </c>
      <c r="K187" s="77">
        <v>7.69</v>
      </c>
      <c r="L187" t="s">
        <v>102</v>
      </c>
      <c r="M187" s="78">
        <v>2.6200000000000001E-2</v>
      </c>
      <c r="N187" s="78">
        <v>1.9099999999999999E-2</v>
      </c>
      <c r="O187" s="77">
        <v>768001.18</v>
      </c>
      <c r="P187" s="77">
        <v>106.8</v>
      </c>
      <c r="Q187" s="77">
        <v>0</v>
      </c>
      <c r="R187" s="77">
        <v>820.22526024000001</v>
      </c>
      <c r="S187" s="78">
        <v>1E-3</v>
      </c>
      <c r="T187" s="78">
        <v>4.5999999999999999E-3</v>
      </c>
      <c r="U187" s="78">
        <v>8.0000000000000004E-4</v>
      </c>
    </row>
    <row r="188" spans="2:21">
      <c r="B188" t="s">
        <v>759</v>
      </c>
      <c r="C188" t="s">
        <v>760</v>
      </c>
      <c r="D188" t="s">
        <v>100</v>
      </c>
      <c r="E188" t="s">
        <v>123</v>
      </c>
      <c r="F188" t="s">
        <v>608</v>
      </c>
      <c r="G188" t="s">
        <v>127</v>
      </c>
      <c r="H188" t="s">
        <v>502</v>
      </c>
      <c r="I188" t="s">
        <v>209</v>
      </c>
      <c r="J188" t="s">
        <v>246</v>
      </c>
      <c r="K188" s="77">
        <v>2.85</v>
      </c>
      <c r="L188" t="s">
        <v>102</v>
      </c>
      <c r="M188" s="78">
        <v>2.7E-2</v>
      </c>
      <c r="N188" s="78">
        <v>2.0400000000000001E-2</v>
      </c>
      <c r="O188" s="77">
        <v>10283.39</v>
      </c>
      <c r="P188" s="77">
        <v>102</v>
      </c>
      <c r="Q188" s="77">
        <v>0</v>
      </c>
      <c r="R188" s="77">
        <v>10.489057799999999</v>
      </c>
      <c r="S188" s="78">
        <v>1E-4</v>
      </c>
      <c r="T188" s="78">
        <v>1E-4</v>
      </c>
      <c r="U188" s="78">
        <v>0</v>
      </c>
    </row>
    <row r="189" spans="2:21">
      <c r="B189" t="s">
        <v>761</v>
      </c>
      <c r="C189" t="s">
        <v>762</v>
      </c>
      <c r="D189" t="s">
        <v>100</v>
      </c>
      <c r="E189" t="s">
        <v>123</v>
      </c>
      <c r="F189" t="s">
        <v>763</v>
      </c>
      <c r="G189" t="s">
        <v>672</v>
      </c>
      <c r="H189" t="s">
        <v>614</v>
      </c>
      <c r="I189" t="s">
        <v>150</v>
      </c>
      <c r="J189" t="s">
        <v>246</v>
      </c>
      <c r="K189" s="77">
        <v>3.09</v>
      </c>
      <c r="L189" t="s">
        <v>102</v>
      </c>
      <c r="M189" s="78">
        <v>3.7499999999999999E-2</v>
      </c>
      <c r="N189" s="78">
        <v>1.11E-2</v>
      </c>
      <c r="O189" s="77">
        <v>48821.17</v>
      </c>
      <c r="P189" s="77">
        <v>109.3</v>
      </c>
      <c r="Q189" s="77">
        <v>0</v>
      </c>
      <c r="R189" s="77">
        <v>53.361538809999999</v>
      </c>
      <c r="S189" s="78">
        <v>1E-4</v>
      </c>
      <c r="T189" s="78">
        <v>2.9999999999999997E-4</v>
      </c>
      <c r="U189" s="78">
        <v>1E-4</v>
      </c>
    </row>
    <row r="190" spans="2:21">
      <c r="B190" t="s">
        <v>764</v>
      </c>
      <c r="C190" t="s">
        <v>765</v>
      </c>
      <c r="D190" t="s">
        <v>100</v>
      </c>
      <c r="E190" t="s">
        <v>123</v>
      </c>
      <c r="F190" t="s">
        <v>763</v>
      </c>
      <c r="G190" t="s">
        <v>672</v>
      </c>
      <c r="H190" t="s">
        <v>766</v>
      </c>
      <c r="I190" t="s">
        <v>209</v>
      </c>
      <c r="J190" t="s">
        <v>246</v>
      </c>
      <c r="K190" s="77">
        <v>5.67</v>
      </c>
      <c r="L190" t="s">
        <v>102</v>
      </c>
      <c r="M190" s="78">
        <v>3.7499999999999999E-2</v>
      </c>
      <c r="N190" s="78">
        <v>1.6199999999999999E-2</v>
      </c>
      <c r="O190" s="77">
        <v>283966.45</v>
      </c>
      <c r="P190" s="77">
        <v>113.46</v>
      </c>
      <c r="Q190" s="77">
        <v>0</v>
      </c>
      <c r="R190" s="77">
        <v>322.18833417000002</v>
      </c>
      <c r="S190" s="78">
        <v>8.0000000000000004E-4</v>
      </c>
      <c r="T190" s="78">
        <v>1.8E-3</v>
      </c>
      <c r="U190" s="78">
        <v>2.9999999999999997E-4</v>
      </c>
    </row>
    <row r="191" spans="2:21">
      <c r="B191" t="s">
        <v>767</v>
      </c>
      <c r="C191" t="s">
        <v>768</v>
      </c>
      <c r="D191" t="s">
        <v>100</v>
      </c>
      <c r="E191" t="s">
        <v>123</v>
      </c>
      <c r="F191" t="s">
        <v>769</v>
      </c>
      <c r="G191" t="s">
        <v>770</v>
      </c>
      <c r="H191" t="s">
        <v>766</v>
      </c>
      <c r="I191" t="s">
        <v>209</v>
      </c>
      <c r="J191" t="s">
        <v>246</v>
      </c>
      <c r="K191" s="77">
        <v>2.9</v>
      </c>
      <c r="L191" t="s">
        <v>102</v>
      </c>
      <c r="M191" s="78">
        <v>3.3500000000000002E-2</v>
      </c>
      <c r="N191" s="78">
        <v>8.6999999999999994E-3</v>
      </c>
      <c r="O191" s="77">
        <v>138282.71</v>
      </c>
      <c r="P191" s="77">
        <v>107.3</v>
      </c>
      <c r="Q191" s="77">
        <v>30.436019999999999</v>
      </c>
      <c r="R191" s="77">
        <v>178.81336783</v>
      </c>
      <c r="S191" s="78">
        <v>4.0000000000000002E-4</v>
      </c>
      <c r="T191" s="78">
        <v>1E-3</v>
      </c>
      <c r="U191" s="78">
        <v>2.0000000000000001E-4</v>
      </c>
    </row>
    <row r="192" spans="2:21">
      <c r="B192" t="s">
        <v>771</v>
      </c>
      <c r="C192" t="s">
        <v>772</v>
      </c>
      <c r="D192" t="s">
        <v>100</v>
      </c>
      <c r="E192" t="s">
        <v>123</v>
      </c>
      <c r="F192" t="s">
        <v>769</v>
      </c>
      <c r="G192" t="s">
        <v>770</v>
      </c>
      <c r="H192" t="s">
        <v>766</v>
      </c>
      <c r="I192" t="s">
        <v>209</v>
      </c>
      <c r="J192" t="s">
        <v>246</v>
      </c>
      <c r="K192" s="77">
        <v>4.9400000000000004</v>
      </c>
      <c r="L192" t="s">
        <v>102</v>
      </c>
      <c r="M192" s="78">
        <v>3.3500000000000002E-2</v>
      </c>
      <c r="N192" s="78">
        <v>1.4800000000000001E-2</v>
      </c>
      <c r="O192" s="77">
        <v>413567.42</v>
      </c>
      <c r="P192" s="77">
        <v>106.38</v>
      </c>
      <c r="Q192" s="77">
        <v>0</v>
      </c>
      <c r="R192" s="77">
        <v>439.953021396</v>
      </c>
      <c r="S192" s="78">
        <v>5.9999999999999995E-4</v>
      </c>
      <c r="T192" s="78">
        <v>2.5000000000000001E-3</v>
      </c>
      <c r="U192" s="78">
        <v>4.0000000000000002E-4</v>
      </c>
    </row>
    <row r="193" spans="2:21">
      <c r="B193" t="s">
        <v>773</v>
      </c>
      <c r="C193" t="s">
        <v>774</v>
      </c>
      <c r="D193" t="s">
        <v>100</v>
      </c>
      <c r="E193" t="s">
        <v>123</v>
      </c>
      <c r="F193" t="s">
        <v>775</v>
      </c>
      <c r="G193" t="s">
        <v>383</v>
      </c>
      <c r="H193" t="s">
        <v>614</v>
      </c>
      <c r="I193" t="s">
        <v>150</v>
      </c>
      <c r="J193" t="s">
        <v>246</v>
      </c>
      <c r="K193" s="77">
        <v>5.1100000000000003</v>
      </c>
      <c r="L193" t="s">
        <v>102</v>
      </c>
      <c r="M193" s="78">
        <v>2.58E-2</v>
      </c>
      <c r="N193" s="78">
        <v>2.3400000000000001E-2</v>
      </c>
      <c r="O193" s="77">
        <v>366267.91</v>
      </c>
      <c r="P193" s="77">
        <v>101.49</v>
      </c>
      <c r="Q193" s="77">
        <v>0</v>
      </c>
      <c r="R193" s="77">
        <v>371.72530185900001</v>
      </c>
      <c r="S193" s="78">
        <v>1.6999999999999999E-3</v>
      </c>
      <c r="T193" s="78">
        <v>2.0999999999999999E-3</v>
      </c>
      <c r="U193" s="78">
        <v>4.0000000000000002E-4</v>
      </c>
    </row>
    <row r="194" spans="2:21">
      <c r="B194" t="s">
        <v>776</v>
      </c>
      <c r="C194" t="s">
        <v>777</v>
      </c>
      <c r="D194" t="s">
        <v>100</v>
      </c>
      <c r="E194" t="s">
        <v>123</v>
      </c>
      <c r="F194" t="s">
        <v>778</v>
      </c>
      <c r="G194" t="s">
        <v>440</v>
      </c>
      <c r="H194" t="s">
        <v>766</v>
      </c>
      <c r="I194" t="s">
        <v>209</v>
      </c>
      <c r="J194" t="s">
        <v>246</v>
      </c>
      <c r="K194" s="77">
        <v>1.44</v>
      </c>
      <c r="L194" t="s">
        <v>102</v>
      </c>
      <c r="M194" s="78">
        <v>3.4000000000000002E-2</v>
      </c>
      <c r="N194" s="78">
        <v>2.6800000000000001E-2</v>
      </c>
      <c r="O194" s="77">
        <v>16174.6</v>
      </c>
      <c r="P194" s="77">
        <v>101.55</v>
      </c>
      <c r="Q194" s="77">
        <v>0</v>
      </c>
      <c r="R194" s="77">
        <v>16.425306299999999</v>
      </c>
      <c r="S194" s="78">
        <v>0</v>
      </c>
      <c r="T194" s="78">
        <v>1E-4</v>
      </c>
      <c r="U194" s="78">
        <v>0</v>
      </c>
    </row>
    <row r="195" spans="2:21">
      <c r="B195" t="s">
        <v>779</v>
      </c>
      <c r="C195" t="s">
        <v>780</v>
      </c>
      <c r="D195" t="s">
        <v>100</v>
      </c>
      <c r="E195" t="s">
        <v>123</v>
      </c>
      <c r="F195" t="s">
        <v>781</v>
      </c>
      <c r="G195" t="s">
        <v>127</v>
      </c>
      <c r="H195" t="s">
        <v>766</v>
      </c>
      <c r="I195" t="s">
        <v>209</v>
      </c>
      <c r="J195" t="s">
        <v>246</v>
      </c>
      <c r="K195" s="77">
        <v>2.1800000000000002</v>
      </c>
      <c r="L195" t="s">
        <v>102</v>
      </c>
      <c r="M195" s="78">
        <v>2.9499999999999998E-2</v>
      </c>
      <c r="N195" s="78">
        <v>1.38E-2</v>
      </c>
      <c r="O195" s="77">
        <v>181832.47</v>
      </c>
      <c r="P195" s="77">
        <v>104.2</v>
      </c>
      <c r="Q195" s="77">
        <v>0</v>
      </c>
      <c r="R195" s="77">
        <v>189.46943374</v>
      </c>
      <c r="S195" s="78">
        <v>1.1000000000000001E-3</v>
      </c>
      <c r="T195" s="78">
        <v>1.1000000000000001E-3</v>
      </c>
      <c r="U195" s="78">
        <v>2.0000000000000001E-4</v>
      </c>
    </row>
    <row r="196" spans="2:21">
      <c r="B196" t="s">
        <v>782</v>
      </c>
      <c r="C196" t="s">
        <v>783</v>
      </c>
      <c r="D196" t="s">
        <v>100</v>
      </c>
      <c r="E196" t="s">
        <v>123</v>
      </c>
      <c r="F196" t="s">
        <v>589</v>
      </c>
      <c r="G196" t="s">
        <v>468</v>
      </c>
      <c r="H196" t="s">
        <v>614</v>
      </c>
      <c r="I196" t="s">
        <v>150</v>
      </c>
      <c r="J196" t="s">
        <v>246</v>
      </c>
      <c r="K196" s="77">
        <v>7.65</v>
      </c>
      <c r="L196" t="s">
        <v>102</v>
      </c>
      <c r="M196" s="78">
        <v>1.72E-2</v>
      </c>
      <c r="N196" s="78">
        <v>2.0199999999999999E-2</v>
      </c>
      <c r="O196" s="77">
        <v>361093.87</v>
      </c>
      <c r="P196" s="77">
        <v>112.17</v>
      </c>
      <c r="Q196" s="77">
        <v>0</v>
      </c>
      <c r="R196" s="77">
        <v>405.038993979</v>
      </c>
      <c r="S196" s="78">
        <v>1.4E-3</v>
      </c>
      <c r="T196" s="78">
        <v>2.3E-3</v>
      </c>
      <c r="U196" s="78">
        <v>4.0000000000000002E-4</v>
      </c>
    </row>
    <row r="197" spans="2:21">
      <c r="B197" t="s">
        <v>784</v>
      </c>
      <c r="C197" t="s">
        <v>785</v>
      </c>
      <c r="D197" t="s">
        <v>100</v>
      </c>
      <c r="E197" t="s">
        <v>123</v>
      </c>
      <c r="F197" t="s">
        <v>786</v>
      </c>
      <c r="G197" t="s">
        <v>637</v>
      </c>
      <c r="H197" t="s">
        <v>766</v>
      </c>
      <c r="I197" t="s">
        <v>209</v>
      </c>
      <c r="J197" t="s">
        <v>246</v>
      </c>
      <c r="K197" s="77">
        <v>3.69</v>
      </c>
      <c r="L197" t="s">
        <v>102</v>
      </c>
      <c r="M197" s="78">
        <v>3.9E-2</v>
      </c>
      <c r="N197" s="78">
        <v>4.2999999999999997E-2</v>
      </c>
      <c r="O197" s="77">
        <v>343514.04</v>
      </c>
      <c r="P197" s="77">
        <v>99.99</v>
      </c>
      <c r="Q197" s="77">
        <v>0</v>
      </c>
      <c r="R197" s="77">
        <v>343.47968859600002</v>
      </c>
      <c r="S197" s="78">
        <v>8.0000000000000004E-4</v>
      </c>
      <c r="T197" s="78">
        <v>1.9E-3</v>
      </c>
      <c r="U197" s="78">
        <v>4.0000000000000002E-4</v>
      </c>
    </row>
    <row r="198" spans="2:21">
      <c r="B198" t="s">
        <v>787</v>
      </c>
      <c r="C198" t="s">
        <v>788</v>
      </c>
      <c r="D198" t="s">
        <v>100</v>
      </c>
      <c r="E198" t="s">
        <v>123</v>
      </c>
      <c r="F198" t="s">
        <v>789</v>
      </c>
      <c r="G198" t="s">
        <v>132</v>
      </c>
      <c r="H198" t="s">
        <v>766</v>
      </c>
      <c r="I198" t="s">
        <v>209</v>
      </c>
      <c r="J198" t="s">
        <v>246</v>
      </c>
      <c r="K198" s="77">
        <v>0.74</v>
      </c>
      <c r="L198" t="s">
        <v>102</v>
      </c>
      <c r="M198" s="78">
        <v>1.23E-2</v>
      </c>
      <c r="N198" s="78">
        <v>7.3000000000000001E-3</v>
      </c>
      <c r="O198" s="77">
        <v>149072.25</v>
      </c>
      <c r="P198" s="77">
        <v>100.39</v>
      </c>
      <c r="Q198" s="77">
        <v>0</v>
      </c>
      <c r="R198" s="77">
        <v>149.65363177500001</v>
      </c>
      <c r="S198" s="78">
        <v>6.9999999999999999E-4</v>
      </c>
      <c r="T198" s="78">
        <v>8.0000000000000004E-4</v>
      </c>
      <c r="U198" s="78">
        <v>2.0000000000000001E-4</v>
      </c>
    </row>
    <row r="199" spans="2:21">
      <c r="B199" t="s">
        <v>790</v>
      </c>
      <c r="C199" t="s">
        <v>791</v>
      </c>
      <c r="D199" t="s">
        <v>100</v>
      </c>
      <c r="E199" t="s">
        <v>123</v>
      </c>
      <c r="F199" t="s">
        <v>789</v>
      </c>
      <c r="G199" t="s">
        <v>132</v>
      </c>
      <c r="H199" t="s">
        <v>766</v>
      </c>
      <c r="I199" t="s">
        <v>209</v>
      </c>
      <c r="J199" t="s">
        <v>246</v>
      </c>
      <c r="K199" s="77">
        <v>2.1800000000000002</v>
      </c>
      <c r="L199" t="s">
        <v>102</v>
      </c>
      <c r="M199" s="78">
        <v>2.1600000000000001E-2</v>
      </c>
      <c r="N199" s="78">
        <v>1.12E-2</v>
      </c>
      <c r="O199" s="77">
        <v>383700.87</v>
      </c>
      <c r="P199" s="77">
        <v>102.86</v>
      </c>
      <c r="Q199" s="77">
        <v>0</v>
      </c>
      <c r="R199" s="77">
        <v>394.67471488199999</v>
      </c>
      <c r="S199" s="78">
        <v>6.9999999999999999E-4</v>
      </c>
      <c r="T199" s="78">
        <v>2.2000000000000001E-3</v>
      </c>
      <c r="U199" s="78">
        <v>4.0000000000000002E-4</v>
      </c>
    </row>
    <row r="200" spans="2:21">
      <c r="B200" t="s">
        <v>792</v>
      </c>
      <c r="C200" t="s">
        <v>793</v>
      </c>
      <c r="D200" t="s">
        <v>100</v>
      </c>
      <c r="E200" t="s">
        <v>123</v>
      </c>
      <c r="F200" t="s">
        <v>789</v>
      </c>
      <c r="G200" t="s">
        <v>132</v>
      </c>
      <c r="H200" t="s">
        <v>766</v>
      </c>
      <c r="I200" t="s">
        <v>209</v>
      </c>
      <c r="J200" t="s">
        <v>246</v>
      </c>
      <c r="K200" s="77">
        <v>4.72</v>
      </c>
      <c r="L200" t="s">
        <v>102</v>
      </c>
      <c r="M200" s="78">
        <v>0.04</v>
      </c>
      <c r="N200" s="78">
        <v>1.8599999999999998E-2</v>
      </c>
      <c r="O200" s="77">
        <v>557100.52</v>
      </c>
      <c r="P200" s="77">
        <v>111.39</v>
      </c>
      <c r="Q200" s="77">
        <v>0</v>
      </c>
      <c r="R200" s="77">
        <v>620.55426922799995</v>
      </c>
      <c r="S200" s="78">
        <v>6.9999999999999999E-4</v>
      </c>
      <c r="T200" s="78">
        <v>3.5000000000000001E-3</v>
      </c>
      <c r="U200" s="78">
        <v>5.9999999999999995E-4</v>
      </c>
    </row>
    <row r="201" spans="2:21">
      <c r="B201" t="s">
        <v>794</v>
      </c>
      <c r="C201" t="s">
        <v>795</v>
      </c>
      <c r="D201" t="s">
        <v>100</v>
      </c>
      <c r="E201" t="s">
        <v>123</v>
      </c>
      <c r="F201" t="s">
        <v>796</v>
      </c>
      <c r="G201" t="s">
        <v>440</v>
      </c>
      <c r="H201" t="s">
        <v>614</v>
      </c>
      <c r="I201" t="s">
        <v>150</v>
      </c>
      <c r="J201" t="s">
        <v>246</v>
      </c>
      <c r="K201" s="77">
        <v>4.05</v>
      </c>
      <c r="L201" t="s">
        <v>102</v>
      </c>
      <c r="M201" s="78">
        <v>2.3E-2</v>
      </c>
      <c r="N201" s="78">
        <v>2.1899999999999999E-2</v>
      </c>
      <c r="O201" s="77">
        <v>386946.62</v>
      </c>
      <c r="P201" s="77">
        <v>101.69</v>
      </c>
      <c r="Q201" s="77">
        <v>0</v>
      </c>
      <c r="R201" s="77">
        <v>393.48601787799998</v>
      </c>
      <c r="S201" s="78">
        <v>1.4E-3</v>
      </c>
      <c r="T201" s="78">
        <v>2.2000000000000001E-3</v>
      </c>
      <c r="U201" s="78">
        <v>4.0000000000000002E-4</v>
      </c>
    </row>
    <row r="202" spans="2:21">
      <c r="B202" t="s">
        <v>797</v>
      </c>
      <c r="C202" t="s">
        <v>798</v>
      </c>
      <c r="D202" t="s">
        <v>100</v>
      </c>
      <c r="E202" t="s">
        <v>123</v>
      </c>
      <c r="F202" t="s">
        <v>796</v>
      </c>
      <c r="G202" t="s">
        <v>440</v>
      </c>
      <c r="H202" t="s">
        <v>614</v>
      </c>
      <c r="I202" t="s">
        <v>150</v>
      </c>
      <c r="J202" t="s">
        <v>246</v>
      </c>
      <c r="K202" s="77">
        <v>3.03</v>
      </c>
      <c r="L202" t="s">
        <v>102</v>
      </c>
      <c r="M202" s="78">
        <v>2.75E-2</v>
      </c>
      <c r="N202" s="78">
        <v>2.0799999999999999E-2</v>
      </c>
      <c r="O202" s="77">
        <v>314732.3</v>
      </c>
      <c r="P202" s="77">
        <v>103.08</v>
      </c>
      <c r="Q202" s="77">
        <v>0</v>
      </c>
      <c r="R202" s="77">
        <v>324.42605484000001</v>
      </c>
      <c r="S202" s="78">
        <v>8.0000000000000004E-4</v>
      </c>
      <c r="T202" s="78">
        <v>1.8E-3</v>
      </c>
      <c r="U202" s="78">
        <v>2.9999999999999997E-4</v>
      </c>
    </row>
    <row r="203" spans="2:21">
      <c r="B203" t="s">
        <v>799</v>
      </c>
      <c r="C203" t="s">
        <v>800</v>
      </c>
      <c r="D203" t="s">
        <v>100</v>
      </c>
      <c r="E203" t="s">
        <v>123</v>
      </c>
      <c r="F203" t="s">
        <v>622</v>
      </c>
      <c r="G203" t="s">
        <v>623</v>
      </c>
      <c r="H203" t="s">
        <v>624</v>
      </c>
      <c r="I203" t="s">
        <v>150</v>
      </c>
      <c r="J203" t="s">
        <v>246</v>
      </c>
      <c r="K203" s="77">
        <v>3.85</v>
      </c>
      <c r="L203" t="s">
        <v>102</v>
      </c>
      <c r="M203" s="78">
        <v>3.15E-2</v>
      </c>
      <c r="N203" s="78">
        <v>2.2800000000000001E-2</v>
      </c>
      <c r="O203" s="77">
        <v>308657.14</v>
      </c>
      <c r="P203" s="77">
        <v>103.37</v>
      </c>
      <c r="Q203" s="77">
        <v>0</v>
      </c>
      <c r="R203" s="77">
        <v>319.05888561799998</v>
      </c>
      <c r="S203" s="78">
        <v>1E-3</v>
      </c>
      <c r="T203" s="78">
        <v>1.8E-3</v>
      </c>
      <c r="U203" s="78">
        <v>2.9999999999999997E-4</v>
      </c>
    </row>
    <row r="204" spans="2:21">
      <c r="B204" t="s">
        <v>801</v>
      </c>
      <c r="C204" t="s">
        <v>802</v>
      </c>
      <c r="D204" t="s">
        <v>100</v>
      </c>
      <c r="E204" t="s">
        <v>123</v>
      </c>
      <c r="F204" t="s">
        <v>803</v>
      </c>
      <c r="G204" t="s">
        <v>623</v>
      </c>
      <c r="H204" t="s">
        <v>624</v>
      </c>
      <c r="I204" t="s">
        <v>150</v>
      </c>
      <c r="J204" t="s">
        <v>246</v>
      </c>
      <c r="K204" s="77">
        <v>4.96</v>
      </c>
      <c r="L204" t="s">
        <v>102</v>
      </c>
      <c r="M204" s="78">
        <v>2.4E-2</v>
      </c>
      <c r="N204" s="78">
        <v>2.1899999999999999E-2</v>
      </c>
      <c r="O204" s="77">
        <v>173217.21</v>
      </c>
      <c r="P204" s="77">
        <v>101.09</v>
      </c>
      <c r="Q204" s="77">
        <v>0</v>
      </c>
      <c r="R204" s="77">
        <v>175.105277589</v>
      </c>
      <c r="S204" s="78">
        <v>5.9999999999999995E-4</v>
      </c>
      <c r="T204" s="78">
        <v>1E-3</v>
      </c>
      <c r="U204" s="78">
        <v>2.0000000000000001E-4</v>
      </c>
    </row>
    <row r="205" spans="2:21">
      <c r="B205" t="s">
        <v>804</v>
      </c>
      <c r="C205" t="s">
        <v>805</v>
      </c>
      <c r="D205" t="s">
        <v>100</v>
      </c>
      <c r="E205" t="s">
        <v>123</v>
      </c>
      <c r="F205" t="s">
        <v>627</v>
      </c>
      <c r="G205" t="s">
        <v>132</v>
      </c>
      <c r="H205" t="s">
        <v>628</v>
      </c>
      <c r="I205" t="s">
        <v>209</v>
      </c>
      <c r="J205" t="s">
        <v>246</v>
      </c>
      <c r="K205" s="77">
        <v>2.6</v>
      </c>
      <c r="L205" t="s">
        <v>102</v>
      </c>
      <c r="M205" s="78">
        <v>4.1399999999999999E-2</v>
      </c>
      <c r="N205" s="78">
        <v>2.7799999999999998E-2</v>
      </c>
      <c r="O205" s="77">
        <v>162493.4</v>
      </c>
      <c r="P205" s="77">
        <v>104.59</v>
      </c>
      <c r="Q205" s="77">
        <v>0</v>
      </c>
      <c r="R205" s="77">
        <v>169.95184706000001</v>
      </c>
      <c r="S205" s="78">
        <v>2.9999999999999997E-4</v>
      </c>
      <c r="T205" s="78">
        <v>1E-3</v>
      </c>
      <c r="U205" s="78">
        <v>2.0000000000000001E-4</v>
      </c>
    </row>
    <row r="206" spans="2:21">
      <c r="B206" t="s">
        <v>806</v>
      </c>
      <c r="C206" t="s">
        <v>807</v>
      </c>
      <c r="D206" t="s">
        <v>100</v>
      </c>
      <c r="E206" t="s">
        <v>123</v>
      </c>
      <c r="F206" t="s">
        <v>627</v>
      </c>
      <c r="G206" t="s">
        <v>132</v>
      </c>
      <c r="H206" t="s">
        <v>628</v>
      </c>
      <c r="I206" t="s">
        <v>209</v>
      </c>
      <c r="J206" t="s">
        <v>246</v>
      </c>
      <c r="K206" s="77">
        <v>3.21</v>
      </c>
      <c r="L206" t="s">
        <v>102</v>
      </c>
      <c r="M206" s="78">
        <v>3.5499999999999997E-2</v>
      </c>
      <c r="N206" s="78">
        <v>3.6499999999999998E-2</v>
      </c>
      <c r="O206" s="77">
        <v>313286.33</v>
      </c>
      <c r="P206" s="77">
        <v>100.62</v>
      </c>
      <c r="Q206" s="77">
        <v>0</v>
      </c>
      <c r="R206" s="77">
        <v>315.228705246</v>
      </c>
      <c r="S206" s="78">
        <v>4.0000000000000002E-4</v>
      </c>
      <c r="T206" s="78">
        <v>1.8E-3</v>
      </c>
      <c r="U206" s="78">
        <v>2.9999999999999997E-4</v>
      </c>
    </row>
    <row r="207" spans="2:21">
      <c r="B207" t="s">
        <v>808</v>
      </c>
      <c r="C207" t="s">
        <v>809</v>
      </c>
      <c r="D207" t="s">
        <v>100</v>
      </c>
      <c r="E207" t="s">
        <v>123</v>
      </c>
      <c r="F207" t="s">
        <v>627</v>
      </c>
      <c r="G207" t="s">
        <v>132</v>
      </c>
      <c r="H207" t="s">
        <v>628</v>
      </c>
      <c r="I207" t="s">
        <v>209</v>
      </c>
      <c r="J207" t="s">
        <v>246</v>
      </c>
      <c r="K207" s="77">
        <v>4.5599999999999996</v>
      </c>
      <c r="L207" t="s">
        <v>102</v>
      </c>
      <c r="M207" s="78">
        <v>2.5000000000000001E-2</v>
      </c>
      <c r="N207" s="78">
        <v>4.1399999999999999E-2</v>
      </c>
      <c r="O207" s="77">
        <v>823052.54</v>
      </c>
      <c r="P207" s="77">
        <v>94.7</v>
      </c>
      <c r="Q207" s="77">
        <v>0</v>
      </c>
      <c r="R207" s="77">
        <v>779.43075538000005</v>
      </c>
      <c r="S207" s="78">
        <v>1E-3</v>
      </c>
      <c r="T207" s="78">
        <v>4.4000000000000003E-3</v>
      </c>
      <c r="U207" s="78">
        <v>8.0000000000000004E-4</v>
      </c>
    </row>
    <row r="208" spans="2:21">
      <c r="B208" t="s">
        <v>810</v>
      </c>
      <c r="C208" t="s">
        <v>811</v>
      </c>
      <c r="D208" t="s">
        <v>100</v>
      </c>
      <c r="E208" t="s">
        <v>123</v>
      </c>
      <c r="F208" t="s">
        <v>812</v>
      </c>
      <c r="G208" t="s">
        <v>468</v>
      </c>
      <c r="H208" t="s">
        <v>624</v>
      </c>
      <c r="I208" t="s">
        <v>150</v>
      </c>
      <c r="J208" t="s">
        <v>246</v>
      </c>
      <c r="K208" s="77">
        <v>1.73</v>
      </c>
      <c r="L208" t="s">
        <v>102</v>
      </c>
      <c r="M208" s="78">
        <v>4.3499999999999997E-2</v>
      </c>
      <c r="N208" s="78">
        <v>1.15E-2</v>
      </c>
      <c r="O208" s="77">
        <v>754.35</v>
      </c>
      <c r="P208" s="77">
        <v>106.57</v>
      </c>
      <c r="Q208" s="77">
        <v>0</v>
      </c>
      <c r="R208" s="77">
        <v>0.80391079499999996</v>
      </c>
      <c r="S208" s="78">
        <v>0</v>
      </c>
      <c r="T208" s="78">
        <v>0</v>
      </c>
      <c r="U208" s="78">
        <v>0</v>
      </c>
    </row>
    <row r="209" spans="2:21">
      <c r="B209" t="s">
        <v>813</v>
      </c>
      <c r="C209" t="s">
        <v>814</v>
      </c>
      <c r="D209" t="s">
        <v>100</v>
      </c>
      <c r="E209" t="s">
        <v>123</v>
      </c>
      <c r="F209" t="s">
        <v>812</v>
      </c>
      <c r="G209" t="s">
        <v>468</v>
      </c>
      <c r="H209" t="s">
        <v>624</v>
      </c>
      <c r="I209" t="s">
        <v>150</v>
      </c>
      <c r="J209" t="s">
        <v>246</v>
      </c>
      <c r="K209" s="77">
        <v>4.72</v>
      </c>
      <c r="L209" t="s">
        <v>102</v>
      </c>
      <c r="M209" s="78">
        <v>3.27E-2</v>
      </c>
      <c r="N209" s="78">
        <v>1.9900000000000001E-2</v>
      </c>
      <c r="O209" s="77">
        <v>155246.23000000001</v>
      </c>
      <c r="P209" s="77">
        <v>107.5</v>
      </c>
      <c r="Q209" s="77">
        <v>0</v>
      </c>
      <c r="R209" s="77">
        <v>166.88969725000001</v>
      </c>
      <c r="S209" s="78">
        <v>5.0000000000000001E-4</v>
      </c>
      <c r="T209" s="78">
        <v>8.9999999999999998E-4</v>
      </c>
      <c r="U209" s="78">
        <v>2.0000000000000001E-4</v>
      </c>
    </row>
    <row r="210" spans="2:21">
      <c r="B210" t="s">
        <v>815</v>
      </c>
      <c r="C210" t="s">
        <v>816</v>
      </c>
      <c r="D210" t="s">
        <v>100</v>
      </c>
      <c r="E210" t="s">
        <v>123</v>
      </c>
      <c r="F210" t="s">
        <v>817</v>
      </c>
      <c r="G210" t="s">
        <v>127</v>
      </c>
      <c r="H210" t="s">
        <v>628</v>
      </c>
      <c r="I210" t="s">
        <v>209</v>
      </c>
      <c r="J210" t="s">
        <v>246</v>
      </c>
      <c r="K210" s="77">
        <v>0.61</v>
      </c>
      <c r="L210" t="s">
        <v>102</v>
      </c>
      <c r="M210" s="78">
        <v>3.3000000000000002E-2</v>
      </c>
      <c r="N210" s="78">
        <v>7.3800000000000004E-2</v>
      </c>
      <c r="O210" s="77">
        <v>46461.760000000002</v>
      </c>
      <c r="P210" s="77">
        <v>98.09</v>
      </c>
      <c r="Q210" s="77">
        <v>0</v>
      </c>
      <c r="R210" s="77">
        <v>45.574340384000003</v>
      </c>
      <c r="S210" s="78">
        <v>2.9999999999999997E-4</v>
      </c>
      <c r="T210" s="78">
        <v>2.9999999999999997E-4</v>
      </c>
      <c r="U210" s="78">
        <v>0</v>
      </c>
    </row>
    <row r="211" spans="2:21">
      <c r="B211" t="s">
        <v>818</v>
      </c>
      <c r="C211" t="s">
        <v>819</v>
      </c>
      <c r="D211" t="s">
        <v>100</v>
      </c>
      <c r="E211" t="s">
        <v>123</v>
      </c>
      <c r="F211" t="s">
        <v>631</v>
      </c>
      <c r="G211" t="s">
        <v>127</v>
      </c>
      <c r="H211" t="s">
        <v>628</v>
      </c>
      <c r="I211" t="s">
        <v>209</v>
      </c>
      <c r="J211" t="s">
        <v>246</v>
      </c>
      <c r="K211" s="77">
        <v>2.93</v>
      </c>
      <c r="L211" t="s">
        <v>102</v>
      </c>
      <c r="M211" s="78">
        <v>2.8000000000000001E-2</v>
      </c>
      <c r="N211" s="78">
        <v>6.1800000000000001E-2</v>
      </c>
      <c r="O211" s="77">
        <v>300574.45</v>
      </c>
      <c r="P211" s="77">
        <v>91.48</v>
      </c>
      <c r="Q211" s="77">
        <v>0</v>
      </c>
      <c r="R211" s="77">
        <v>274.96550686</v>
      </c>
      <c r="S211" s="78">
        <v>1.1000000000000001E-3</v>
      </c>
      <c r="T211" s="78">
        <v>1.6000000000000001E-3</v>
      </c>
      <c r="U211" s="78">
        <v>2.9999999999999997E-4</v>
      </c>
    </row>
    <row r="212" spans="2:21">
      <c r="B212" t="s">
        <v>820</v>
      </c>
      <c r="C212" t="s">
        <v>821</v>
      </c>
      <c r="D212" t="s">
        <v>100</v>
      </c>
      <c r="E212" t="s">
        <v>123</v>
      </c>
      <c r="F212" t="s">
        <v>631</v>
      </c>
      <c r="G212" t="s">
        <v>127</v>
      </c>
      <c r="H212" t="s">
        <v>628</v>
      </c>
      <c r="I212" t="s">
        <v>209</v>
      </c>
      <c r="J212" t="s">
        <v>246</v>
      </c>
      <c r="K212" s="77">
        <v>0.41</v>
      </c>
      <c r="L212" t="s">
        <v>102</v>
      </c>
      <c r="M212" s="78">
        <v>4.2999999999999997E-2</v>
      </c>
      <c r="N212" s="78">
        <v>7.1999999999999995E-2</v>
      </c>
      <c r="O212" s="77">
        <v>44952.09</v>
      </c>
      <c r="P212" s="77">
        <v>99.27</v>
      </c>
      <c r="Q212" s="77">
        <v>0</v>
      </c>
      <c r="R212" s="77">
        <v>44.623939743000001</v>
      </c>
      <c r="S212" s="78">
        <v>6.9999999999999999E-4</v>
      </c>
      <c r="T212" s="78">
        <v>2.9999999999999997E-4</v>
      </c>
      <c r="U212" s="78">
        <v>0</v>
      </c>
    </row>
    <row r="213" spans="2:21">
      <c r="B213" t="s">
        <v>822</v>
      </c>
      <c r="C213" t="s">
        <v>823</v>
      </c>
      <c r="D213" t="s">
        <v>100</v>
      </c>
      <c r="E213" t="s">
        <v>123</v>
      </c>
      <c r="F213" t="s">
        <v>631</v>
      </c>
      <c r="G213" t="s">
        <v>127</v>
      </c>
      <c r="H213" t="s">
        <v>628</v>
      </c>
      <c r="I213" t="s">
        <v>209</v>
      </c>
      <c r="J213" t="s">
        <v>246</v>
      </c>
      <c r="K213" s="77">
        <v>1.1100000000000001</v>
      </c>
      <c r="L213" t="s">
        <v>102</v>
      </c>
      <c r="M213" s="78">
        <v>4.2500000000000003E-2</v>
      </c>
      <c r="N213" s="78">
        <v>6.1400000000000003E-2</v>
      </c>
      <c r="O213" s="77">
        <v>120927.29</v>
      </c>
      <c r="P213" s="77">
        <v>99.77</v>
      </c>
      <c r="Q213" s="77">
        <v>0</v>
      </c>
      <c r="R213" s="77">
        <v>120.649157233</v>
      </c>
      <c r="S213" s="78">
        <v>5.0000000000000001E-4</v>
      </c>
      <c r="T213" s="78">
        <v>6.9999999999999999E-4</v>
      </c>
      <c r="U213" s="78">
        <v>1E-4</v>
      </c>
    </row>
    <row r="214" spans="2:21">
      <c r="B214" t="s">
        <v>824</v>
      </c>
      <c r="C214" t="s">
        <v>825</v>
      </c>
      <c r="D214" t="s">
        <v>100</v>
      </c>
      <c r="E214" t="s">
        <v>123</v>
      </c>
      <c r="F214" t="s">
        <v>631</v>
      </c>
      <c r="G214" t="s">
        <v>127</v>
      </c>
      <c r="H214" t="s">
        <v>628</v>
      </c>
      <c r="I214" t="s">
        <v>209</v>
      </c>
      <c r="J214" t="s">
        <v>246</v>
      </c>
      <c r="K214" s="77">
        <v>1.04</v>
      </c>
      <c r="L214" t="s">
        <v>102</v>
      </c>
      <c r="M214" s="78">
        <v>3.6999999999999998E-2</v>
      </c>
      <c r="N214" s="78">
        <v>5.0099999999999999E-2</v>
      </c>
      <c r="O214" s="77">
        <v>246686.01</v>
      </c>
      <c r="P214" s="77">
        <v>100.26</v>
      </c>
      <c r="Q214" s="77">
        <v>0</v>
      </c>
      <c r="R214" s="77">
        <v>247.327393626</v>
      </c>
      <c r="S214" s="78">
        <v>1.2999999999999999E-3</v>
      </c>
      <c r="T214" s="78">
        <v>1.4E-3</v>
      </c>
      <c r="U214" s="78">
        <v>2.9999999999999997E-4</v>
      </c>
    </row>
    <row r="215" spans="2:21">
      <c r="B215" t="s">
        <v>826</v>
      </c>
      <c r="C215" t="s">
        <v>827</v>
      </c>
      <c r="D215" t="s">
        <v>100</v>
      </c>
      <c r="E215" t="s">
        <v>123</v>
      </c>
      <c r="F215" t="s">
        <v>828</v>
      </c>
      <c r="G215" t="s">
        <v>637</v>
      </c>
      <c r="H215" t="s">
        <v>624</v>
      </c>
      <c r="I215" t="s">
        <v>150</v>
      </c>
      <c r="J215" t="s">
        <v>246</v>
      </c>
      <c r="K215" s="77">
        <v>4.16</v>
      </c>
      <c r="L215" t="s">
        <v>102</v>
      </c>
      <c r="M215" s="78">
        <v>4.99E-2</v>
      </c>
      <c r="N215" s="78">
        <v>4.2299999999999997E-2</v>
      </c>
      <c r="O215" s="77">
        <v>170332.02</v>
      </c>
      <c r="P215" s="77">
        <v>103.99</v>
      </c>
      <c r="Q215" s="77">
        <v>0</v>
      </c>
      <c r="R215" s="77">
        <v>177.12826759800001</v>
      </c>
      <c r="S215" s="78">
        <v>6.9999999999999999E-4</v>
      </c>
      <c r="T215" s="78">
        <v>1E-3</v>
      </c>
      <c r="U215" s="78">
        <v>2.0000000000000001E-4</v>
      </c>
    </row>
    <row r="216" spans="2:21">
      <c r="B216" t="s">
        <v>829</v>
      </c>
      <c r="C216" t="s">
        <v>830</v>
      </c>
      <c r="D216" t="s">
        <v>100</v>
      </c>
      <c r="E216" t="s">
        <v>123</v>
      </c>
      <c r="F216" t="s">
        <v>796</v>
      </c>
      <c r="G216" t="s">
        <v>440</v>
      </c>
      <c r="H216" t="s">
        <v>624</v>
      </c>
      <c r="I216" t="s">
        <v>150</v>
      </c>
      <c r="J216" t="s">
        <v>246</v>
      </c>
      <c r="K216" s="77">
        <v>1.88</v>
      </c>
      <c r="L216" t="s">
        <v>102</v>
      </c>
      <c r="M216" s="78">
        <v>2.4E-2</v>
      </c>
      <c r="N216" s="78">
        <v>1.18E-2</v>
      </c>
      <c r="O216" s="77">
        <v>115044.89</v>
      </c>
      <c r="P216" s="77">
        <v>103</v>
      </c>
      <c r="Q216" s="77">
        <v>0</v>
      </c>
      <c r="R216" s="77">
        <v>118.4962367</v>
      </c>
      <c r="S216" s="78">
        <v>4.0000000000000002E-4</v>
      </c>
      <c r="T216" s="78">
        <v>6.9999999999999999E-4</v>
      </c>
      <c r="U216" s="78">
        <v>1E-4</v>
      </c>
    </row>
    <row r="217" spans="2:21">
      <c r="B217" t="s">
        <v>831</v>
      </c>
      <c r="C217" t="s">
        <v>832</v>
      </c>
      <c r="D217" t="s">
        <v>100</v>
      </c>
      <c r="E217" t="s">
        <v>123</v>
      </c>
      <c r="F217" t="s">
        <v>833</v>
      </c>
      <c r="G217" t="s">
        <v>637</v>
      </c>
      <c r="H217" t="s">
        <v>628</v>
      </c>
      <c r="I217" t="s">
        <v>209</v>
      </c>
      <c r="J217" t="s">
        <v>246</v>
      </c>
      <c r="K217" s="77">
        <v>0.98</v>
      </c>
      <c r="L217" t="s">
        <v>102</v>
      </c>
      <c r="M217" s="78">
        <v>0.04</v>
      </c>
      <c r="N217" s="78">
        <v>4.5600000000000002E-2</v>
      </c>
      <c r="O217" s="77">
        <v>155091.92000000001</v>
      </c>
      <c r="P217" s="77">
        <v>102.4</v>
      </c>
      <c r="Q217" s="77">
        <v>6.1323800000000004</v>
      </c>
      <c r="R217" s="77">
        <v>164.94650608000001</v>
      </c>
      <c r="S217" s="78">
        <v>4.0000000000000002E-4</v>
      </c>
      <c r="T217" s="78">
        <v>8.9999999999999998E-4</v>
      </c>
      <c r="U217" s="78">
        <v>2.0000000000000001E-4</v>
      </c>
    </row>
    <row r="218" spans="2:21">
      <c r="B218" t="s">
        <v>834</v>
      </c>
      <c r="C218" t="s">
        <v>835</v>
      </c>
      <c r="D218" t="s">
        <v>100</v>
      </c>
      <c r="E218" t="s">
        <v>123</v>
      </c>
      <c r="F218" t="s">
        <v>650</v>
      </c>
      <c r="G218" t="s">
        <v>472</v>
      </c>
      <c r="H218" t="s">
        <v>655</v>
      </c>
      <c r="I218" t="s">
        <v>150</v>
      </c>
      <c r="J218" t="s">
        <v>246</v>
      </c>
      <c r="K218" s="77">
        <v>5.08</v>
      </c>
      <c r="L218" t="s">
        <v>102</v>
      </c>
      <c r="M218" s="78">
        <v>4.4499999999999998E-2</v>
      </c>
      <c r="N218" s="78">
        <v>1.9599999999999999E-2</v>
      </c>
      <c r="O218" s="77">
        <v>307402.73</v>
      </c>
      <c r="P218" s="77">
        <v>114.19</v>
      </c>
      <c r="Q218" s="77">
        <v>0</v>
      </c>
      <c r="R218" s="77">
        <v>351.02317738699998</v>
      </c>
      <c r="S218" s="78">
        <v>1.1000000000000001E-3</v>
      </c>
      <c r="T218" s="78">
        <v>2E-3</v>
      </c>
      <c r="U218" s="78">
        <v>4.0000000000000002E-4</v>
      </c>
    </row>
    <row r="219" spans="2:21">
      <c r="B219" t="s">
        <v>836</v>
      </c>
      <c r="C219" t="s">
        <v>837</v>
      </c>
      <c r="D219" t="s">
        <v>100</v>
      </c>
      <c r="E219" t="s">
        <v>123</v>
      </c>
      <c r="F219" t="s">
        <v>838</v>
      </c>
      <c r="G219" t="s">
        <v>125</v>
      </c>
      <c r="H219" t="s">
        <v>655</v>
      </c>
      <c r="I219" t="s">
        <v>150</v>
      </c>
      <c r="J219" t="s">
        <v>246</v>
      </c>
      <c r="K219" s="77">
        <v>4.3</v>
      </c>
      <c r="L219" t="s">
        <v>102</v>
      </c>
      <c r="M219" s="78">
        <v>3.4500000000000003E-2</v>
      </c>
      <c r="N219" s="78">
        <v>1.9800000000000002E-2</v>
      </c>
      <c r="O219" s="77">
        <v>305919.61</v>
      </c>
      <c r="P219" s="77">
        <v>106.72</v>
      </c>
      <c r="Q219" s="77">
        <v>0</v>
      </c>
      <c r="R219" s="77">
        <v>326.47740779200001</v>
      </c>
      <c r="S219" s="78">
        <v>5.9999999999999995E-4</v>
      </c>
      <c r="T219" s="78">
        <v>1.8E-3</v>
      </c>
      <c r="U219" s="78">
        <v>2.9999999999999997E-4</v>
      </c>
    </row>
    <row r="220" spans="2:21">
      <c r="B220" t="s">
        <v>839</v>
      </c>
      <c r="C220" t="s">
        <v>840</v>
      </c>
      <c r="D220" t="s">
        <v>100</v>
      </c>
      <c r="E220" t="s">
        <v>123</v>
      </c>
      <c r="F220" t="s">
        <v>841</v>
      </c>
      <c r="G220" t="s">
        <v>842</v>
      </c>
      <c r="H220" t="s">
        <v>655</v>
      </c>
      <c r="I220" t="s">
        <v>150</v>
      </c>
      <c r="J220" t="s">
        <v>246</v>
      </c>
      <c r="K220" s="77">
        <v>2.78</v>
      </c>
      <c r="L220" t="s">
        <v>102</v>
      </c>
      <c r="M220" s="78">
        <v>3.4000000000000002E-2</v>
      </c>
      <c r="N220" s="78">
        <v>0.10589999999999999</v>
      </c>
      <c r="O220" s="77">
        <v>196990.23</v>
      </c>
      <c r="P220" s="77">
        <v>84.7</v>
      </c>
      <c r="Q220" s="77">
        <v>0</v>
      </c>
      <c r="R220" s="77">
        <v>166.85072481</v>
      </c>
      <c r="S220" s="78">
        <v>2.9999999999999997E-4</v>
      </c>
      <c r="T220" s="78">
        <v>8.9999999999999998E-4</v>
      </c>
      <c r="U220" s="78">
        <v>2.0000000000000001E-4</v>
      </c>
    </row>
    <row r="221" spans="2:21">
      <c r="B221" t="s">
        <v>843</v>
      </c>
      <c r="C221" t="s">
        <v>844</v>
      </c>
      <c r="D221" t="s">
        <v>100</v>
      </c>
      <c r="E221" t="s">
        <v>123</v>
      </c>
      <c r="F221" t="s">
        <v>841</v>
      </c>
      <c r="G221" t="s">
        <v>842</v>
      </c>
      <c r="H221" t="s">
        <v>655</v>
      </c>
      <c r="I221" t="s">
        <v>150</v>
      </c>
      <c r="J221" t="s">
        <v>246</v>
      </c>
      <c r="K221" s="77">
        <v>4.7</v>
      </c>
      <c r="L221" t="s">
        <v>102</v>
      </c>
      <c r="M221" s="78">
        <v>2.4400000000000002E-2</v>
      </c>
      <c r="N221" s="78">
        <v>7.9799999999999996E-2</v>
      </c>
      <c r="O221" s="77">
        <v>293210.8</v>
      </c>
      <c r="P221" s="77">
        <v>79.17</v>
      </c>
      <c r="Q221" s="77">
        <v>0</v>
      </c>
      <c r="R221" s="77">
        <v>232.13499035999999</v>
      </c>
      <c r="S221" s="78">
        <v>1.2999999999999999E-3</v>
      </c>
      <c r="T221" s="78">
        <v>1.2999999999999999E-3</v>
      </c>
      <c r="U221" s="78">
        <v>2.0000000000000001E-4</v>
      </c>
    </row>
    <row r="222" spans="2:21">
      <c r="B222" t="s">
        <v>845</v>
      </c>
      <c r="C222" t="s">
        <v>846</v>
      </c>
      <c r="D222" t="s">
        <v>100</v>
      </c>
      <c r="E222" t="s">
        <v>123</v>
      </c>
      <c r="F222" t="s">
        <v>847</v>
      </c>
      <c r="G222" t="s">
        <v>472</v>
      </c>
      <c r="H222" t="s">
        <v>651</v>
      </c>
      <c r="I222" t="s">
        <v>209</v>
      </c>
      <c r="J222" t="s">
        <v>246</v>
      </c>
      <c r="K222" s="77">
        <v>2.33</v>
      </c>
      <c r="L222" t="s">
        <v>102</v>
      </c>
      <c r="M222" s="78">
        <v>5.8999999999999997E-2</v>
      </c>
      <c r="N222" s="78">
        <v>3.9399999999999998E-2</v>
      </c>
      <c r="O222" s="77">
        <v>335793.7</v>
      </c>
      <c r="P222" s="77">
        <v>106.2</v>
      </c>
      <c r="Q222" s="77">
        <v>0</v>
      </c>
      <c r="R222" s="77">
        <v>356.61290939999998</v>
      </c>
      <c r="S222" s="78">
        <v>4.0000000000000002E-4</v>
      </c>
      <c r="T222" s="78">
        <v>2E-3</v>
      </c>
      <c r="U222" s="78">
        <v>4.0000000000000002E-4</v>
      </c>
    </row>
    <row r="223" spans="2:21">
      <c r="B223" t="s">
        <v>848</v>
      </c>
      <c r="C223" t="s">
        <v>849</v>
      </c>
      <c r="D223" t="s">
        <v>100</v>
      </c>
      <c r="E223" t="s">
        <v>123</v>
      </c>
      <c r="F223" t="s">
        <v>847</v>
      </c>
      <c r="G223" t="s">
        <v>472</v>
      </c>
      <c r="H223" t="s">
        <v>651</v>
      </c>
      <c r="I223" t="s">
        <v>209</v>
      </c>
      <c r="J223" t="s">
        <v>246</v>
      </c>
      <c r="K223" s="77">
        <v>5.05</v>
      </c>
      <c r="L223" t="s">
        <v>102</v>
      </c>
      <c r="M223" s="78">
        <v>2.7E-2</v>
      </c>
      <c r="N223" s="78">
        <v>5.2299999999999999E-2</v>
      </c>
      <c r="O223" s="77">
        <v>53184.24</v>
      </c>
      <c r="P223" s="77">
        <v>88.4</v>
      </c>
      <c r="Q223" s="77">
        <v>0</v>
      </c>
      <c r="R223" s="77">
        <v>47.014868159999999</v>
      </c>
      <c r="S223" s="78">
        <v>1E-4</v>
      </c>
      <c r="T223" s="78">
        <v>2.9999999999999997E-4</v>
      </c>
      <c r="U223" s="78">
        <v>0</v>
      </c>
    </row>
    <row r="224" spans="2:21">
      <c r="B224" t="s">
        <v>850</v>
      </c>
      <c r="C224" t="s">
        <v>851</v>
      </c>
      <c r="D224" t="s">
        <v>100</v>
      </c>
      <c r="E224" t="s">
        <v>123</v>
      </c>
      <c r="F224" t="s">
        <v>852</v>
      </c>
      <c r="G224" t="s">
        <v>637</v>
      </c>
      <c r="H224" t="s">
        <v>655</v>
      </c>
      <c r="I224" t="s">
        <v>150</v>
      </c>
      <c r="J224" t="s">
        <v>246</v>
      </c>
      <c r="K224" s="77">
        <v>2.66</v>
      </c>
      <c r="L224" t="s">
        <v>102</v>
      </c>
      <c r="M224" s="78">
        <v>4.5999999999999999E-2</v>
      </c>
      <c r="N224" s="78">
        <v>5.7799999999999997E-2</v>
      </c>
      <c r="O224" s="77">
        <v>154140.98000000001</v>
      </c>
      <c r="P224" s="77">
        <v>97.2</v>
      </c>
      <c r="Q224" s="77">
        <v>0</v>
      </c>
      <c r="R224" s="77">
        <v>149.82503256000001</v>
      </c>
      <c r="S224" s="78">
        <v>6.9999999999999999E-4</v>
      </c>
      <c r="T224" s="78">
        <v>8.0000000000000004E-4</v>
      </c>
      <c r="U224" s="78">
        <v>2.0000000000000001E-4</v>
      </c>
    </row>
    <row r="225" spans="2:21">
      <c r="B225" t="s">
        <v>853</v>
      </c>
      <c r="C225" t="s">
        <v>854</v>
      </c>
      <c r="D225" t="s">
        <v>100</v>
      </c>
      <c r="E225" t="s">
        <v>123</v>
      </c>
      <c r="F225" t="s">
        <v>855</v>
      </c>
      <c r="G225" t="s">
        <v>637</v>
      </c>
      <c r="H225" t="s">
        <v>856</v>
      </c>
      <c r="I225" t="s">
        <v>150</v>
      </c>
      <c r="J225" t="s">
        <v>246</v>
      </c>
      <c r="K225" s="77">
        <v>2.99</v>
      </c>
      <c r="L225" t="s">
        <v>102</v>
      </c>
      <c r="M225" s="78">
        <v>3.95E-2</v>
      </c>
      <c r="N225" s="78">
        <v>0.16619999999999999</v>
      </c>
      <c r="O225" s="77">
        <v>279346.11</v>
      </c>
      <c r="P225" s="77">
        <v>72</v>
      </c>
      <c r="Q225" s="77">
        <v>0</v>
      </c>
      <c r="R225" s="77">
        <v>201.12919919999999</v>
      </c>
      <c r="S225" s="78">
        <v>5.0000000000000001E-4</v>
      </c>
      <c r="T225" s="78">
        <v>1.1000000000000001E-3</v>
      </c>
      <c r="U225" s="78">
        <v>2.0000000000000001E-4</v>
      </c>
    </row>
    <row r="226" spans="2:21">
      <c r="B226" t="s">
        <v>857</v>
      </c>
      <c r="C226" t="s">
        <v>858</v>
      </c>
      <c r="D226" t="s">
        <v>100</v>
      </c>
      <c r="E226" t="s">
        <v>123</v>
      </c>
      <c r="F226" t="s">
        <v>855</v>
      </c>
      <c r="G226" t="s">
        <v>637</v>
      </c>
      <c r="H226" t="s">
        <v>856</v>
      </c>
      <c r="I226" t="s">
        <v>150</v>
      </c>
      <c r="J226" t="s">
        <v>246</v>
      </c>
      <c r="K226" s="77">
        <v>3.43</v>
      </c>
      <c r="L226" t="s">
        <v>102</v>
      </c>
      <c r="M226" s="78">
        <v>0.03</v>
      </c>
      <c r="N226" s="78">
        <v>6.5699999999999995E-2</v>
      </c>
      <c r="O226" s="77">
        <v>479035.53</v>
      </c>
      <c r="P226" s="77">
        <v>91</v>
      </c>
      <c r="Q226" s="77">
        <v>0</v>
      </c>
      <c r="R226" s="77">
        <v>435.92233229999999</v>
      </c>
      <c r="S226" s="78">
        <v>5.9999999999999995E-4</v>
      </c>
      <c r="T226" s="78">
        <v>2.5000000000000001E-3</v>
      </c>
      <c r="U226" s="78">
        <v>4.0000000000000002E-4</v>
      </c>
    </row>
    <row r="227" spans="2:21">
      <c r="B227" t="s">
        <v>859</v>
      </c>
      <c r="C227" t="s">
        <v>860</v>
      </c>
      <c r="D227" t="s">
        <v>100</v>
      </c>
      <c r="E227" t="s">
        <v>123</v>
      </c>
      <c r="F227" t="s">
        <v>838</v>
      </c>
      <c r="G227" t="s">
        <v>125</v>
      </c>
      <c r="H227" t="s">
        <v>215</v>
      </c>
      <c r="I227" t="s">
        <v>216</v>
      </c>
      <c r="J227" t="s">
        <v>246</v>
      </c>
      <c r="K227" s="77">
        <v>3.46</v>
      </c>
      <c r="L227" t="s">
        <v>102</v>
      </c>
      <c r="M227" s="78">
        <v>4.2500000000000003E-2</v>
      </c>
      <c r="N227" s="78">
        <v>1.32E-2</v>
      </c>
      <c r="O227" s="77">
        <v>31141.73</v>
      </c>
      <c r="P227" s="77">
        <v>110.83</v>
      </c>
      <c r="Q227" s="77">
        <v>0</v>
      </c>
      <c r="R227" s="77">
        <v>34.514379359000003</v>
      </c>
      <c r="S227" s="78">
        <v>2.9999999999999997E-4</v>
      </c>
      <c r="T227" s="78">
        <v>2.0000000000000001E-4</v>
      </c>
      <c r="U227" s="78">
        <v>0</v>
      </c>
    </row>
    <row r="228" spans="2:21">
      <c r="B228" s="79" t="s">
        <v>334</v>
      </c>
      <c r="C228" s="16"/>
      <c r="D228" s="16"/>
      <c r="E228" s="16"/>
      <c r="F228" s="16"/>
      <c r="K228" s="81">
        <v>3.59</v>
      </c>
      <c r="N228" s="80">
        <v>6.83E-2</v>
      </c>
      <c r="O228" s="81">
        <v>4999886.22</v>
      </c>
      <c r="Q228" s="81">
        <v>0</v>
      </c>
      <c r="R228" s="81">
        <v>4344.4786927320001</v>
      </c>
      <c r="T228" s="80">
        <v>2.46E-2</v>
      </c>
      <c r="U228" s="80">
        <v>4.4000000000000003E-3</v>
      </c>
    </row>
    <row r="229" spans="2:21">
      <c r="B229" t="s">
        <v>861</v>
      </c>
      <c r="C229" t="s">
        <v>862</v>
      </c>
      <c r="D229" t="s">
        <v>100</v>
      </c>
      <c r="E229" t="s">
        <v>123</v>
      </c>
      <c r="F229" t="s">
        <v>863</v>
      </c>
      <c r="G229" t="s">
        <v>864</v>
      </c>
      <c r="H229" t="s">
        <v>416</v>
      </c>
      <c r="I229" t="s">
        <v>209</v>
      </c>
      <c r="J229" t="s">
        <v>246</v>
      </c>
      <c r="K229" s="77">
        <v>2.34</v>
      </c>
      <c r="L229" t="s">
        <v>102</v>
      </c>
      <c r="M229" s="78">
        <v>3.49E-2</v>
      </c>
      <c r="N229" s="78">
        <v>4.2599999999999999E-2</v>
      </c>
      <c r="O229" s="77">
        <v>1921942.37</v>
      </c>
      <c r="P229" s="77">
        <v>94.98</v>
      </c>
      <c r="Q229" s="77">
        <v>0</v>
      </c>
      <c r="R229" s="77">
        <v>1825.460863026</v>
      </c>
      <c r="S229" s="78">
        <v>1E-3</v>
      </c>
      <c r="T229" s="78">
        <v>1.03E-2</v>
      </c>
      <c r="U229" s="78">
        <v>1.9E-3</v>
      </c>
    </row>
    <row r="230" spans="2:21">
      <c r="B230" t="s">
        <v>865</v>
      </c>
      <c r="C230" t="s">
        <v>866</v>
      </c>
      <c r="D230" t="s">
        <v>100</v>
      </c>
      <c r="E230" t="s">
        <v>123</v>
      </c>
      <c r="F230" t="s">
        <v>867</v>
      </c>
      <c r="G230" t="s">
        <v>864</v>
      </c>
      <c r="H230" t="s">
        <v>614</v>
      </c>
      <c r="I230" t="s">
        <v>150</v>
      </c>
      <c r="J230" t="s">
        <v>246</v>
      </c>
      <c r="K230" s="77">
        <v>4.93</v>
      </c>
      <c r="L230" t="s">
        <v>102</v>
      </c>
      <c r="M230" s="78">
        <v>4.6899999999999997E-2</v>
      </c>
      <c r="N230" s="78">
        <v>9.1600000000000001E-2</v>
      </c>
      <c r="O230" s="77">
        <v>1796088.42</v>
      </c>
      <c r="P230" s="77">
        <v>80.7</v>
      </c>
      <c r="Q230" s="77">
        <v>0</v>
      </c>
      <c r="R230" s="77">
        <v>1449.4433549400001</v>
      </c>
      <c r="S230" s="78">
        <v>1.1999999999999999E-3</v>
      </c>
      <c r="T230" s="78">
        <v>8.2000000000000007E-3</v>
      </c>
      <c r="U230" s="78">
        <v>1.5E-3</v>
      </c>
    </row>
    <row r="231" spans="2:21">
      <c r="B231" t="s">
        <v>868</v>
      </c>
      <c r="C231" t="s">
        <v>869</v>
      </c>
      <c r="D231" t="s">
        <v>100</v>
      </c>
      <c r="E231" t="s">
        <v>123</v>
      </c>
      <c r="F231" t="s">
        <v>867</v>
      </c>
      <c r="G231" t="s">
        <v>864</v>
      </c>
      <c r="H231" t="s">
        <v>614</v>
      </c>
      <c r="I231" t="s">
        <v>150</v>
      </c>
      <c r="J231" t="s">
        <v>246</v>
      </c>
      <c r="K231" s="77">
        <v>4.72</v>
      </c>
      <c r="L231" t="s">
        <v>102</v>
      </c>
      <c r="M231" s="78">
        <v>4.6899999999999997E-2</v>
      </c>
      <c r="N231" s="78">
        <v>9.1300000000000006E-2</v>
      </c>
      <c r="O231" s="77">
        <v>884986.2</v>
      </c>
      <c r="P231" s="77">
        <v>80.05</v>
      </c>
      <c r="Q231" s="77">
        <v>0</v>
      </c>
      <c r="R231" s="77">
        <v>708.4314531</v>
      </c>
      <c r="S231" s="78">
        <v>5.0000000000000001E-4</v>
      </c>
      <c r="T231" s="78">
        <v>4.0000000000000001E-3</v>
      </c>
      <c r="U231" s="78">
        <v>6.9999999999999999E-4</v>
      </c>
    </row>
    <row r="232" spans="2:21">
      <c r="B232" t="s">
        <v>870</v>
      </c>
      <c r="C232" t="s">
        <v>871</v>
      </c>
      <c r="D232" t="s">
        <v>100</v>
      </c>
      <c r="E232" t="s">
        <v>123</v>
      </c>
      <c r="F232" t="s">
        <v>872</v>
      </c>
      <c r="G232" t="s">
        <v>864</v>
      </c>
      <c r="H232" t="s">
        <v>624</v>
      </c>
      <c r="I232" t="s">
        <v>150</v>
      </c>
      <c r="J232" t="s">
        <v>246</v>
      </c>
      <c r="K232" s="77">
        <v>1.22</v>
      </c>
      <c r="L232" t="s">
        <v>102</v>
      </c>
      <c r="M232" s="78">
        <v>4.4999999999999998E-2</v>
      </c>
      <c r="N232" s="78">
        <v>8.0199999999999994E-2</v>
      </c>
      <c r="O232" s="77">
        <v>19660.41</v>
      </c>
      <c r="P232" s="77">
        <v>87.28</v>
      </c>
      <c r="Q232" s="77">
        <v>0</v>
      </c>
      <c r="R232" s="77">
        <v>17.159605848000002</v>
      </c>
      <c r="S232" s="78">
        <v>0</v>
      </c>
      <c r="T232" s="78">
        <v>1E-4</v>
      </c>
      <c r="U232" s="78">
        <v>0</v>
      </c>
    </row>
    <row r="233" spans="2:21">
      <c r="B233" t="s">
        <v>873</v>
      </c>
      <c r="C233" t="s">
        <v>874</v>
      </c>
      <c r="D233" t="s">
        <v>100</v>
      </c>
      <c r="E233" t="s">
        <v>123</v>
      </c>
      <c r="F233" t="s">
        <v>847</v>
      </c>
      <c r="G233" t="s">
        <v>472</v>
      </c>
      <c r="H233" t="s">
        <v>651</v>
      </c>
      <c r="I233" t="s">
        <v>209</v>
      </c>
      <c r="J233" t="s">
        <v>246</v>
      </c>
      <c r="K233" s="77">
        <v>3.11</v>
      </c>
      <c r="L233" t="s">
        <v>102</v>
      </c>
      <c r="M233" s="78">
        <v>4.7E-2</v>
      </c>
      <c r="N233" s="78">
        <v>5.9299999999999999E-2</v>
      </c>
      <c r="O233" s="77">
        <v>160704.79999999999</v>
      </c>
      <c r="P233" s="77">
        <v>90.79</v>
      </c>
      <c r="Q233" s="77">
        <v>0</v>
      </c>
      <c r="R233" s="77">
        <v>145.90388791999999</v>
      </c>
      <c r="S233" s="78">
        <v>2.0000000000000001E-4</v>
      </c>
      <c r="T233" s="78">
        <v>8.0000000000000004E-4</v>
      </c>
      <c r="U233" s="78">
        <v>1E-4</v>
      </c>
    </row>
    <row r="234" spans="2:21">
      <c r="B234" t="s">
        <v>875</v>
      </c>
      <c r="C234" t="s">
        <v>876</v>
      </c>
      <c r="D234" t="s">
        <v>100</v>
      </c>
      <c r="E234" t="s">
        <v>123</v>
      </c>
      <c r="F234" t="s">
        <v>847</v>
      </c>
      <c r="G234" t="s">
        <v>472</v>
      </c>
      <c r="H234" t="s">
        <v>651</v>
      </c>
      <c r="I234" t="s">
        <v>209</v>
      </c>
      <c r="J234" t="s">
        <v>246</v>
      </c>
      <c r="K234" s="77">
        <v>1.85</v>
      </c>
      <c r="L234" t="s">
        <v>102</v>
      </c>
      <c r="M234" s="78">
        <v>6.7000000000000004E-2</v>
      </c>
      <c r="N234" s="78">
        <v>5.8500000000000003E-2</v>
      </c>
      <c r="O234" s="77">
        <v>216504.02</v>
      </c>
      <c r="P234" s="77">
        <v>91.49</v>
      </c>
      <c r="Q234" s="77">
        <v>0</v>
      </c>
      <c r="R234" s="77">
        <v>198.07952789800001</v>
      </c>
      <c r="S234" s="78">
        <v>2.0000000000000001E-4</v>
      </c>
      <c r="T234" s="78">
        <v>1.1000000000000001E-3</v>
      </c>
      <c r="U234" s="78">
        <v>2.0000000000000001E-4</v>
      </c>
    </row>
    <row r="235" spans="2:21">
      <c r="B235" s="79" t="s">
        <v>877</v>
      </c>
      <c r="C235" s="16"/>
      <c r="D235" s="16"/>
      <c r="E235" s="16"/>
      <c r="F235" s="16"/>
      <c r="K235" s="81">
        <v>0</v>
      </c>
      <c r="N235" s="80">
        <v>0</v>
      </c>
      <c r="O235" s="81">
        <v>0</v>
      </c>
      <c r="Q235" s="81">
        <v>0</v>
      </c>
      <c r="R235" s="81">
        <v>0</v>
      </c>
      <c r="T235" s="80">
        <v>0</v>
      </c>
      <c r="U235" s="80">
        <v>0</v>
      </c>
    </row>
    <row r="236" spans="2:21">
      <c r="B236" t="s">
        <v>215</v>
      </c>
      <c r="C236" t="s">
        <v>215</v>
      </c>
      <c r="D236" s="16"/>
      <c r="E236" s="16"/>
      <c r="F236" s="16"/>
      <c r="G236" t="s">
        <v>215</v>
      </c>
      <c r="H236" t="s">
        <v>215</v>
      </c>
      <c r="K236" s="77">
        <v>0</v>
      </c>
      <c r="L236" t="s">
        <v>215</v>
      </c>
      <c r="M236" s="78">
        <v>0</v>
      </c>
      <c r="N236" s="78">
        <v>0</v>
      </c>
      <c r="O236" s="77">
        <v>0</v>
      </c>
      <c r="P236" s="77">
        <v>0</v>
      </c>
      <c r="R236" s="77">
        <v>0</v>
      </c>
      <c r="S236" s="78">
        <v>0</v>
      </c>
      <c r="T236" s="78">
        <v>0</v>
      </c>
      <c r="U236" s="78">
        <v>0</v>
      </c>
    </row>
    <row r="237" spans="2:21">
      <c r="B237" s="79" t="s">
        <v>238</v>
      </c>
      <c r="C237" s="16"/>
      <c r="D237" s="16"/>
      <c r="E237" s="16"/>
      <c r="F237" s="16"/>
      <c r="K237" s="81">
        <v>8.32</v>
      </c>
      <c r="N237" s="80">
        <v>3.3599999999999998E-2</v>
      </c>
      <c r="O237" s="81">
        <v>14757563.380000001</v>
      </c>
      <c r="Q237" s="81">
        <v>0</v>
      </c>
      <c r="R237" s="81">
        <v>56052.596249054404</v>
      </c>
      <c r="T237" s="80">
        <v>0.31709999999999999</v>
      </c>
      <c r="U237" s="80">
        <v>5.7099999999999998E-2</v>
      </c>
    </row>
    <row r="238" spans="2:21">
      <c r="B238" s="79" t="s">
        <v>335</v>
      </c>
      <c r="C238" s="16"/>
      <c r="D238" s="16"/>
      <c r="E238" s="16"/>
      <c r="F238" s="16"/>
      <c r="K238" s="81">
        <v>6.74</v>
      </c>
      <c r="N238" s="80">
        <v>4.2599999999999999E-2</v>
      </c>
      <c r="O238" s="81">
        <v>1082353.95</v>
      </c>
      <c r="Q238" s="81">
        <v>0</v>
      </c>
      <c r="R238" s="81">
        <v>4173.1930354184669</v>
      </c>
      <c r="T238" s="80">
        <v>2.3599999999999999E-2</v>
      </c>
      <c r="U238" s="80">
        <v>4.3E-3</v>
      </c>
    </row>
    <row r="239" spans="2:21">
      <c r="B239" t="s">
        <v>878</v>
      </c>
      <c r="C239" t="s">
        <v>879</v>
      </c>
      <c r="D239" t="s">
        <v>880</v>
      </c>
      <c r="E239" t="s">
        <v>881</v>
      </c>
      <c r="F239" t="s">
        <v>882</v>
      </c>
      <c r="G239" t="s">
        <v>883</v>
      </c>
      <c r="H239" t="s">
        <v>651</v>
      </c>
      <c r="I239" t="s">
        <v>209</v>
      </c>
      <c r="J239" t="s">
        <v>246</v>
      </c>
      <c r="K239" s="77">
        <v>3.65</v>
      </c>
      <c r="L239" t="s">
        <v>110</v>
      </c>
      <c r="M239" s="78">
        <v>0.06</v>
      </c>
      <c r="N239" s="78">
        <v>5.2200000000000003E-2</v>
      </c>
      <c r="O239" s="77">
        <v>108091.24</v>
      </c>
      <c r="P239" s="77">
        <v>103.38333335800385</v>
      </c>
      <c r="Q239" s="77">
        <v>0</v>
      </c>
      <c r="R239" s="77">
        <v>449.87641475608399</v>
      </c>
      <c r="S239" s="78">
        <v>1E-4</v>
      </c>
      <c r="T239" s="78">
        <v>2.5000000000000001E-3</v>
      </c>
      <c r="U239" s="78">
        <v>5.0000000000000001E-4</v>
      </c>
    </row>
    <row r="240" spans="2:21">
      <c r="B240" t="s">
        <v>884</v>
      </c>
      <c r="C240" t="s">
        <v>885</v>
      </c>
      <c r="D240" t="s">
        <v>123</v>
      </c>
      <c r="E240" t="s">
        <v>881</v>
      </c>
      <c r="F240" t="s">
        <v>346</v>
      </c>
      <c r="G240" t="s">
        <v>340</v>
      </c>
      <c r="H240" t="s">
        <v>886</v>
      </c>
      <c r="I240" t="s">
        <v>217</v>
      </c>
      <c r="J240" t="s">
        <v>246</v>
      </c>
      <c r="K240" s="77">
        <v>4.9000000000000004</v>
      </c>
      <c r="L240" t="s">
        <v>106</v>
      </c>
      <c r="M240" s="78">
        <v>3.2800000000000003E-2</v>
      </c>
      <c r="N240" s="78">
        <v>3.0800000000000001E-2</v>
      </c>
      <c r="O240" s="77">
        <v>261941.1</v>
      </c>
      <c r="P240" s="77">
        <v>101.10490000000001</v>
      </c>
      <c r="Q240" s="77">
        <v>0</v>
      </c>
      <c r="R240" s="77">
        <v>911.29822330303</v>
      </c>
      <c r="S240" s="78">
        <v>2.9999999999999997E-4</v>
      </c>
      <c r="T240" s="78">
        <v>5.1999999999999998E-3</v>
      </c>
      <c r="U240" s="78">
        <v>8.9999999999999998E-4</v>
      </c>
    </row>
    <row r="241" spans="2:21">
      <c r="B241" t="s">
        <v>887</v>
      </c>
      <c r="C241" t="s">
        <v>888</v>
      </c>
      <c r="D241" t="s">
        <v>889</v>
      </c>
      <c r="E241" t="s">
        <v>881</v>
      </c>
      <c r="F241" t="s">
        <v>890</v>
      </c>
      <c r="G241" t="s">
        <v>864</v>
      </c>
      <c r="H241" t="s">
        <v>891</v>
      </c>
      <c r="I241" t="s">
        <v>217</v>
      </c>
      <c r="J241" t="s">
        <v>246</v>
      </c>
      <c r="K241" s="77">
        <v>4.58</v>
      </c>
      <c r="L241" t="s">
        <v>106</v>
      </c>
      <c r="M241" s="78">
        <v>5.4100000000000002E-2</v>
      </c>
      <c r="N241" s="78">
        <v>5.0799999999999998E-2</v>
      </c>
      <c r="O241" s="77">
        <v>217799.76</v>
      </c>
      <c r="P241" s="77">
        <v>102.11400002167133</v>
      </c>
      <c r="Q241" s="77">
        <v>0</v>
      </c>
      <c r="R241" s="77">
        <v>765.29232563615801</v>
      </c>
      <c r="S241" s="78">
        <v>0</v>
      </c>
      <c r="T241" s="78">
        <v>4.3E-3</v>
      </c>
      <c r="U241" s="78">
        <v>8.0000000000000004E-4</v>
      </c>
    </row>
    <row r="242" spans="2:21">
      <c r="B242" t="s">
        <v>892</v>
      </c>
      <c r="C242" t="s">
        <v>893</v>
      </c>
      <c r="D242" t="s">
        <v>123</v>
      </c>
      <c r="E242" t="s">
        <v>881</v>
      </c>
      <c r="F242" t="s">
        <v>686</v>
      </c>
      <c r="G242" t="s">
        <v>894</v>
      </c>
      <c r="H242" t="s">
        <v>891</v>
      </c>
      <c r="I242" t="s">
        <v>217</v>
      </c>
      <c r="J242" t="s">
        <v>246</v>
      </c>
      <c r="K242" s="77">
        <v>11.27</v>
      </c>
      <c r="L242" t="s">
        <v>106</v>
      </c>
      <c r="M242" s="78">
        <v>6.4399999999999999E-2</v>
      </c>
      <c r="N242" s="78">
        <v>4.1300000000000003E-2</v>
      </c>
      <c r="O242" s="77">
        <v>337785.12</v>
      </c>
      <c r="P242" s="77">
        <v>128.75899999999976</v>
      </c>
      <c r="Q242" s="77">
        <v>0</v>
      </c>
      <c r="R242" s="77">
        <v>1496.58980349581</v>
      </c>
      <c r="S242" s="78">
        <v>0</v>
      </c>
      <c r="T242" s="78">
        <v>8.5000000000000006E-3</v>
      </c>
      <c r="U242" s="78">
        <v>1.5E-3</v>
      </c>
    </row>
    <row r="243" spans="2:21">
      <c r="B243" t="s">
        <v>895</v>
      </c>
      <c r="C243" t="s">
        <v>896</v>
      </c>
      <c r="D243" t="s">
        <v>889</v>
      </c>
      <c r="E243" t="s">
        <v>881</v>
      </c>
      <c r="F243" t="s">
        <v>890</v>
      </c>
      <c r="G243" t="s">
        <v>864</v>
      </c>
      <c r="H243" t="s">
        <v>215</v>
      </c>
      <c r="I243" t="s">
        <v>216</v>
      </c>
      <c r="J243" t="s">
        <v>246</v>
      </c>
      <c r="K243" s="77">
        <v>3</v>
      </c>
      <c r="L243" t="s">
        <v>106</v>
      </c>
      <c r="M243" s="78">
        <v>5.0799999999999998E-2</v>
      </c>
      <c r="N243" s="78">
        <v>4.6399999999999997E-2</v>
      </c>
      <c r="O243" s="77">
        <v>156736.73000000001</v>
      </c>
      <c r="P243" s="77">
        <v>102.00344102893386</v>
      </c>
      <c r="Q243" s="77">
        <v>0</v>
      </c>
      <c r="R243" s="77">
        <v>550.13626822738502</v>
      </c>
      <c r="S243" s="78">
        <v>0</v>
      </c>
      <c r="T243" s="78">
        <v>3.0999999999999999E-3</v>
      </c>
      <c r="U243" s="78">
        <v>5.9999999999999995E-4</v>
      </c>
    </row>
    <row r="244" spans="2:21">
      <c r="B244" s="79" t="s">
        <v>336</v>
      </c>
      <c r="C244" s="16"/>
      <c r="D244" s="16"/>
      <c r="E244" s="16"/>
      <c r="F244" s="16"/>
      <c r="K244" s="81">
        <v>8.44</v>
      </c>
      <c r="N244" s="80">
        <v>3.2899999999999999E-2</v>
      </c>
      <c r="O244" s="81">
        <v>13675209.43</v>
      </c>
      <c r="Q244" s="81">
        <v>0</v>
      </c>
      <c r="R244" s="81">
        <v>51879.403213635938</v>
      </c>
      <c r="T244" s="80">
        <v>0.29349999999999998</v>
      </c>
      <c r="U244" s="80">
        <v>5.2900000000000003E-2</v>
      </c>
    </row>
    <row r="245" spans="2:21">
      <c r="B245" t="s">
        <v>897</v>
      </c>
      <c r="C245" t="s">
        <v>898</v>
      </c>
      <c r="D245" t="s">
        <v>123</v>
      </c>
      <c r="E245" t="s">
        <v>881</v>
      </c>
      <c r="F245" t="s">
        <v>899</v>
      </c>
      <c r="G245" t="s">
        <v>900</v>
      </c>
      <c r="H245" t="s">
        <v>901</v>
      </c>
      <c r="I245" t="s">
        <v>217</v>
      </c>
      <c r="J245" t="s">
        <v>246</v>
      </c>
      <c r="K245" s="77">
        <v>6.95</v>
      </c>
      <c r="L245" t="s">
        <v>106</v>
      </c>
      <c r="M245" s="78">
        <v>3.3799999999999997E-2</v>
      </c>
      <c r="N245" s="78">
        <v>3.3300000000000003E-2</v>
      </c>
      <c r="O245" s="77">
        <v>168892.56</v>
      </c>
      <c r="P245" s="77">
        <v>100.32149998815808</v>
      </c>
      <c r="Q245" s="77">
        <v>0</v>
      </c>
      <c r="R245" s="77">
        <v>583.02772603733604</v>
      </c>
      <c r="S245" s="78">
        <v>2.0000000000000001E-4</v>
      </c>
      <c r="T245" s="78">
        <v>3.3E-3</v>
      </c>
      <c r="U245" s="78">
        <v>5.9999999999999995E-4</v>
      </c>
    </row>
    <row r="246" spans="2:21">
      <c r="B246" t="s">
        <v>902</v>
      </c>
      <c r="C246" t="s">
        <v>903</v>
      </c>
      <c r="D246" t="s">
        <v>889</v>
      </c>
      <c r="E246" t="s">
        <v>123</v>
      </c>
      <c r="F246" t="s">
        <v>904</v>
      </c>
      <c r="G246" t="s">
        <v>905</v>
      </c>
      <c r="H246" t="s">
        <v>906</v>
      </c>
      <c r="I246" t="s">
        <v>217</v>
      </c>
      <c r="J246" t="s">
        <v>246</v>
      </c>
      <c r="K246" s="77">
        <v>4.12</v>
      </c>
      <c r="L246" t="s">
        <v>106</v>
      </c>
      <c r="M246" s="78">
        <v>0</v>
      </c>
      <c r="N246" s="78">
        <v>5.1999999999999998E-3</v>
      </c>
      <c r="O246" s="77">
        <v>28711.74</v>
      </c>
      <c r="P246" s="77">
        <v>97.531997000000018</v>
      </c>
      <c r="Q246" s="77">
        <v>0</v>
      </c>
      <c r="R246" s="77">
        <v>96.358782013735905</v>
      </c>
      <c r="S246" s="78">
        <v>1E-4</v>
      </c>
      <c r="T246" s="78">
        <v>5.0000000000000001E-4</v>
      </c>
      <c r="U246" s="78">
        <v>1E-4</v>
      </c>
    </row>
    <row r="247" spans="2:21">
      <c r="B247" t="s">
        <v>907</v>
      </c>
      <c r="C247" t="s">
        <v>908</v>
      </c>
      <c r="D247" t="s">
        <v>880</v>
      </c>
      <c r="E247" t="s">
        <v>881</v>
      </c>
      <c r="F247" t="s">
        <v>909</v>
      </c>
      <c r="G247" t="s">
        <v>905</v>
      </c>
      <c r="H247" t="s">
        <v>906</v>
      </c>
      <c r="I247" t="s">
        <v>217</v>
      </c>
      <c r="J247" t="s">
        <v>246</v>
      </c>
      <c r="K247" s="77">
        <v>21.9</v>
      </c>
      <c r="L247" t="s">
        <v>106</v>
      </c>
      <c r="M247" s="78">
        <v>3.85E-2</v>
      </c>
      <c r="N247" s="78">
        <v>3.09E-2</v>
      </c>
      <c r="O247" s="77">
        <v>152003.29999999999</v>
      </c>
      <c r="P247" s="77">
        <v>118.19011911372981</v>
      </c>
      <c r="Q247" s="77">
        <v>0</v>
      </c>
      <c r="R247" s="77">
        <v>618.18556464551898</v>
      </c>
      <c r="S247" s="78">
        <v>0</v>
      </c>
      <c r="T247" s="78">
        <v>3.5000000000000001E-3</v>
      </c>
      <c r="U247" s="78">
        <v>5.9999999999999995E-4</v>
      </c>
    </row>
    <row r="248" spans="2:21">
      <c r="B248" t="s">
        <v>910</v>
      </c>
      <c r="C248" t="s">
        <v>911</v>
      </c>
      <c r="D248" t="s">
        <v>880</v>
      </c>
      <c r="E248" t="s">
        <v>881</v>
      </c>
      <c r="F248" t="s">
        <v>909</v>
      </c>
      <c r="G248" t="s">
        <v>912</v>
      </c>
      <c r="H248" t="s">
        <v>913</v>
      </c>
      <c r="I248" t="s">
        <v>217</v>
      </c>
      <c r="J248" t="s">
        <v>246</v>
      </c>
      <c r="K248" s="77">
        <v>14.43</v>
      </c>
      <c r="L248" t="s">
        <v>110</v>
      </c>
      <c r="M248" s="78">
        <v>3.6999999999999998E-2</v>
      </c>
      <c r="N248" s="78">
        <v>1.9099999999999999E-2</v>
      </c>
      <c r="O248" s="77">
        <v>73186.78</v>
      </c>
      <c r="P248" s="77">
        <v>129.62178141680775</v>
      </c>
      <c r="Q248" s="77">
        <v>0</v>
      </c>
      <c r="R248" s="77">
        <v>381.91157499673801</v>
      </c>
      <c r="S248" s="78">
        <v>0</v>
      </c>
      <c r="T248" s="78">
        <v>2.2000000000000001E-3</v>
      </c>
      <c r="U248" s="78">
        <v>4.0000000000000002E-4</v>
      </c>
    </row>
    <row r="249" spans="2:21">
      <c r="B249" t="s">
        <v>914</v>
      </c>
      <c r="C249" t="s">
        <v>915</v>
      </c>
      <c r="D249" t="s">
        <v>916</v>
      </c>
      <c r="E249" t="s">
        <v>881</v>
      </c>
      <c r="F249" t="s">
        <v>917</v>
      </c>
      <c r="G249" t="s">
        <v>918</v>
      </c>
      <c r="H249" t="s">
        <v>919</v>
      </c>
      <c r="I249" t="s">
        <v>220</v>
      </c>
      <c r="J249" t="s">
        <v>246</v>
      </c>
      <c r="K249" s="77">
        <v>3.7</v>
      </c>
      <c r="L249" t="s">
        <v>106</v>
      </c>
      <c r="M249" s="78">
        <v>4.4999999999999998E-2</v>
      </c>
      <c r="N249" s="78">
        <v>2.87E-2</v>
      </c>
      <c r="O249" s="77">
        <v>73.19</v>
      </c>
      <c r="P249" s="77">
        <v>105.6934641344446</v>
      </c>
      <c r="Q249" s="77">
        <v>0</v>
      </c>
      <c r="R249" s="77">
        <v>0.26618559666239999</v>
      </c>
      <c r="S249" s="78">
        <v>0</v>
      </c>
      <c r="T249" s="78">
        <v>0</v>
      </c>
      <c r="U249" s="78">
        <v>0</v>
      </c>
    </row>
    <row r="250" spans="2:21">
      <c r="B250" t="s">
        <v>920</v>
      </c>
      <c r="C250" t="s">
        <v>921</v>
      </c>
      <c r="D250" t="s">
        <v>123</v>
      </c>
      <c r="E250" t="s">
        <v>881</v>
      </c>
      <c r="F250" t="s">
        <v>922</v>
      </c>
      <c r="G250" t="s">
        <v>923</v>
      </c>
      <c r="H250" t="s">
        <v>651</v>
      </c>
      <c r="I250" t="s">
        <v>209</v>
      </c>
      <c r="J250" t="s">
        <v>246</v>
      </c>
      <c r="K250" s="77">
        <v>6.52</v>
      </c>
      <c r="L250" t="s">
        <v>106</v>
      </c>
      <c r="M250" s="78">
        <v>5.1299999999999998E-2</v>
      </c>
      <c r="N250" s="78">
        <v>2.93E-2</v>
      </c>
      <c r="O250" s="77">
        <v>67754.070000000007</v>
      </c>
      <c r="P250" s="77">
        <v>116.02709719593224</v>
      </c>
      <c r="Q250" s="77">
        <v>0</v>
      </c>
      <c r="R250" s="77">
        <v>270.50761052731701</v>
      </c>
      <c r="S250" s="78">
        <v>1E-4</v>
      </c>
      <c r="T250" s="78">
        <v>1.5E-3</v>
      </c>
      <c r="U250" s="78">
        <v>2.9999999999999997E-4</v>
      </c>
    </row>
    <row r="251" spans="2:21">
      <c r="B251" t="s">
        <v>924</v>
      </c>
      <c r="C251" t="s">
        <v>925</v>
      </c>
      <c r="D251" t="s">
        <v>123</v>
      </c>
      <c r="E251" t="s">
        <v>881</v>
      </c>
      <c r="F251" t="s">
        <v>926</v>
      </c>
      <c r="G251" t="s">
        <v>883</v>
      </c>
      <c r="H251" t="s">
        <v>927</v>
      </c>
      <c r="I251" t="s">
        <v>217</v>
      </c>
      <c r="J251" t="s">
        <v>246</v>
      </c>
      <c r="K251" s="77">
        <v>7.62</v>
      </c>
      <c r="L251" t="s">
        <v>110</v>
      </c>
      <c r="M251" s="78">
        <v>2.8799999999999999E-2</v>
      </c>
      <c r="N251" s="78">
        <v>2.0199999999999999E-2</v>
      </c>
      <c r="O251" s="77">
        <v>115972.89</v>
      </c>
      <c r="P251" s="77">
        <v>107.0059431952848</v>
      </c>
      <c r="Q251" s="77">
        <v>0</v>
      </c>
      <c r="R251" s="77">
        <v>499.59326460903998</v>
      </c>
      <c r="S251" s="78">
        <v>1E-4</v>
      </c>
      <c r="T251" s="78">
        <v>2.8E-3</v>
      </c>
      <c r="U251" s="78">
        <v>5.0000000000000001E-4</v>
      </c>
    </row>
    <row r="252" spans="2:21">
      <c r="B252" t="s">
        <v>928</v>
      </c>
      <c r="C252" t="s">
        <v>929</v>
      </c>
      <c r="D252" t="s">
        <v>123</v>
      </c>
      <c r="E252" t="s">
        <v>881</v>
      </c>
      <c r="F252" t="s">
        <v>930</v>
      </c>
      <c r="G252" t="s">
        <v>931</v>
      </c>
      <c r="H252" t="s">
        <v>886</v>
      </c>
      <c r="I252" t="s">
        <v>217</v>
      </c>
      <c r="J252" t="s">
        <v>246</v>
      </c>
      <c r="K252" s="77">
        <v>7.52</v>
      </c>
      <c r="L252" t="s">
        <v>106</v>
      </c>
      <c r="M252" s="78">
        <v>4.1099999999999998E-2</v>
      </c>
      <c r="N252" s="78">
        <v>2.52E-2</v>
      </c>
      <c r="O252" s="77">
        <v>123854.54</v>
      </c>
      <c r="P252" s="77">
        <v>112.819500033184</v>
      </c>
      <c r="Q252" s="77">
        <v>0</v>
      </c>
      <c r="R252" s="77">
        <v>480.81806249241203</v>
      </c>
      <c r="S252" s="78">
        <v>1E-4</v>
      </c>
      <c r="T252" s="78">
        <v>2.7000000000000001E-3</v>
      </c>
      <c r="U252" s="78">
        <v>5.0000000000000001E-4</v>
      </c>
    </row>
    <row r="253" spans="2:21">
      <c r="B253" t="s">
        <v>932</v>
      </c>
      <c r="C253" t="s">
        <v>933</v>
      </c>
      <c r="D253" t="s">
        <v>123</v>
      </c>
      <c r="E253" t="s">
        <v>881</v>
      </c>
      <c r="F253" t="s">
        <v>934</v>
      </c>
      <c r="G253" t="s">
        <v>883</v>
      </c>
      <c r="H253" t="s">
        <v>935</v>
      </c>
      <c r="I253" t="s">
        <v>220</v>
      </c>
      <c r="J253" t="s">
        <v>246</v>
      </c>
      <c r="K253" s="77">
        <v>16.03</v>
      </c>
      <c r="L253" t="s">
        <v>106</v>
      </c>
      <c r="M253" s="78">
        <v>4.4499999999999998E-2</v>
      </c>
      <c r="N253" s="78">
        <v>3.3000000000000002E-2</v>
      </c>
      <c r="O253" s="77">
        <v>173689.11</v>
      </c>
      <c r="P253" s="77">
        <v>120.52559442220648</v>
      </c>
      <c r="Q253" s="77">
        <v>0</v>
      </c>
      <c r="R253" s="77">
        <v>720.33836285531595</v>
      </c>
      <c r="S253" s="78">
        <v>1E-4</v>
      </c>
      <c r="T253" s="78">
        <v>4.1000000000000003E-3</v>
      </c>
      <c r="U253" s="78">
        <v>6.9999999999999999E-4</v>
      </c>
    </row>
    <row r="254" spans="2:21">
      <c r="B254" t="s">
        <v>936</v>
      </c>
      <c r="C254" t="s">
        <v>937</v>
      </c>
      <c r="D254" t="s">
        <v>123</v>
      </c>
      <c r="E254" t="s">
        <v>881</v>
      </c>
      <c r="F254" t="s">
        <v>938</v>
      </c>
      <c r="G254" t="s">
        <v>912</v>
      </c>
      <c r="H254" t="s">
        <v>886</v>
      </c>
      <c r="I254" t="s">
        <v>217</v>
      </c>
      <c r="J254" t="s">
        <v>246</v>
      </c>
      <c r="K254" s="77">
        <v>16.2</v>
      </c>
      <c r="L254" t="s">
        <v>106</v>
      </c>
      <c r="M254" s="78">
        <v>5.5500000000000001E-2</v>
      </c>
      <c r="N254" s="78">
        <v>3.5700000000000003E-2</v>
      </c>
      <c r="O254" s="77">
        <v>140743.79999999999</v>
      </c>
      <c r="P254" s="77">
        <v>135.0127835815147</v>
      </c>
      <c r="Q254" s="77">
        <v>0</v>
      </c>
      <c r="R254" s="77">
        <v>653.86612214059403</v>
      </c>
      <c r="S254" s="78">
        <v>0</v>
      </c>
      <c r="T254" s="78">
        <v>3.7000000000000002E-3</v>
      </c>
      <c r="U254" s="78">
        <v>6.9999999999999999E-4</v>
      </c>
    </row>
    <row r="255" spans="2:21">
      <c r="B255" t="s">
        <v>939</v>
      </c>
      <c r="C255" t="s">
        <v>940</v>
      </c>
      <c r="D255" t="s">
        <v>123</v>
      </c>
      <c r="E255" t="s">
        <v>881</v>
      </c>
      <c r="F255" t="s">
        <v>941</v>
      </c>
      <c r="G255" t="s">
        <v>918</v>
      </c>
      <c r="H255" t="s">
        <v>886</v>
      </c>
      <c r="I255" t="s">
        <v>217</v>
      </c>
      <c r="J255" t="s">
        <v>246</v>
      </c>
      <c r="K255" s="77">
        <v>2.64</v>
      </c>
      <c r="L255" t="s">
        <v>106</v>
      </c>
      <c r="M255" s="78">
        <v>6.5000000000000002E-2</v>
      </c>
      <c r="N255" s="78">
        <v>1.61E-2</v>
      </c>
      <c r="O255" s="77">
        <v>264.60000000000002</v>
      </c>
      <c r="P255" s="77">
        <v>114.15688888888889</v>
      </c>
      <c r="Q255" s="77">
        <v>0</v>
      </c>
      <c r="R255" s="77">
        <v>1.0393854594480001</v>
      </c>
      <c r="S255" s="78">
        <v>0</v>
      </c>
      <c r="T255" s="78">
        <v>0</v>
      </c>
      <c r="U255" s="78">
        <v>0</v>
      </c>
    </row>
    <row r="256" spans="2:21">
      <c r="B256" t="s">
        <v>942</v>
      </c>
      <c r="C256" t="s">
        <v>943</v>
      </c>
      <c r="D256" t="s">
        <v>123</v>
      </c>
      <c r="E256" t="s">
        <v>881</v>
      </c>
      <c r="F256" t="s">
        <v>934</v>
      </c>
      <c r="G256" t="s">
        <v>944</v>
      </c>
      <c r="H256" t="s">
        <v>886</v>
      </c>
      <c r="I256" t="s">
        <v>217</v>
      </c>
      <c r="J256" t="s">
        <v>246</v>
      </c>
      <c r="K256" s="77">
        <v>14.92</v>
      </c>
      <c r="L256" t="s">
        <v>106</v>
      </c>
      <c r="M256" s="78">
        <v>5.0999999999999997E-2</v>
      </c>
      <c r="N256" s="78">
        <v>3.3500000000000002E-2</v>
      </c>
      <c r="O256" s="77">
        <v>67557.02</v>
      </c>
      <c r="P256" s="77">
        <v>128.26249999999979</v>
      </c>
      <c r="Q256" s="77">
        <v>0</v>
      </c>
      <c r="R256" s="77">
        <v>298.16376067737701</v>
      </c>
      <c r="S256" s="78">
        <v>1E-4</v>
      </c>
      <c r="T256" s="78">
        <v>1.6999999999999999E-3</v>
      </c>
      <c r="U256" s="78">
        <v>2.9999999999999997E-4</v>
      </c>
    </row>
    <row r="257" spans="2:21">
      <c r="B257" t="s">
        <v>945</v>
      </c>
      <c r="C257" t="s">
        <v>946</v>
      </c>
      <c r="D257" t="s">
        <v>123</v>
      </c>
      <c r="E257" t="s">
        <v>881</v>
      </c>
      <c r="F257" t="s">
        <v>947</v>
      </c>
      <c r="G257" t="s">
        <v>923</v>
      </c>
      <c r="H257" t="s">
        <v>948</v>
      </c>
      <c r="I257" t="s">
        <v>209</v>
      </c>
      <c r="J257" t="s">
        <v>246</v>
      </c>
      <c r="K257" s="77">
        <v>6.07</v>
      </c>
      <c r="L257" t="s">
        <v>106</v>
      </c>
      <c r="M257" s="78">
        <v>4.4999999999999998E-2</v>
      </c>
      <c r="N257" s="78">
        <v>3.5299999999999998E-2</v>
      </c>
      <c r="O257" s="77">
        <v>101898.51</v>
      </c>
      <c r="P257" s="77">
        <v>104.96649999386648</v>
      </c>
      <c r="Q257" s="77">
        <v>0</v>
      </c>
      <c r="R257" s="77">
        <v>368.04694955506898</v>
      </c>
      <c r="S257" s="78">
        <v>1E-4</v>
      </c>
      <c r="T257" s="78">
        <v>2.0999999999999999E-3</v>
      </c>
      <c r="U257" s="78">
        <v>4.0000000000000002E-4</v>
      </c>
    </row>
    <row r="258" spans="2:21">
      <c r="B258" t="s">
        <v>949</v>
      </c>
      <c r="C258" t="s">
        <v>950</v>
      </c>
      <c r="D258" t="s">
        <v>123</v>
      </c>
      <c r="E258" t="s">
        <v>881</v>
      </c>
      <c r="F258" t="s">
        <v>951</v>
      </c>
      <c r="G258" t="s">
        <v>923</v>
      </c>
      <c r="H258" t="s">
        <v>886</v>
      </c>
      <c r="I258" t="s">
        <v>217</v>
      </c>
      <c r="J258" t="s">
        <v>246</v>
      </c>
      <c r="K258" s="77">
        <v>4.3899999999999997</v>
      </c>
      <c r="L258" t="s">
        <v>106</v>
      </c>
      <c r="M258" s="78">
        <v>5.7500000000000002E-2</v>
      </c>
      <c r="N258" s="78">
        <v>3.15E-2</v>
      </c>
      <c r="O258" s="77">
        <v>47712.15</v>
      </c>
      <c r="P258" s="77">
        <v>111.78275004584786</v>
      </c>
      <c r="Q258" s="77">
        <v>0</v>
      </c>
      <c r="R258" s="77">
        <v>183.522133566816</v>
      </c>
      <c r="S258" s="78">
        <v>1E-4</v>
      </c>
      <c r="T258" s="78">
        <v>1E-3</v>
      </c>
      <c r="U258" s="78">
        <v>2.0000000000000001E-4</v>
      </c>
    </row>
    <row r="259" spans="2:21">
      <c r="B259" t="s">
        <v>952</v>
      </c>
      <c r="C259" t="s">
        <v>953</v>
      </c>
      <c r="D259" t="s">
        <v>123</v>
      </c>
      <c r="E259" t="s">
        <v>881</v>
      </c>
      <c r="F259" t="s">
        <v>954</v>
      </c>
      <c r="G259" t="s">
        <v>955</v>
      </c>
      <c r="H259" t="s">
        <v>956</v>
      </c>
      <c r="I259" t="s">
        <v>209</v>
      </c>
      <c r="J259" t="s">
        <v>246</v>
      </c>
      <c r="K259" s="77">
        <v>1.89</v>
      </c>
      <c r="L259" t="s">
        <v>106</v>
      </c>
      <c r="M259" s="78">
        <v>4.7500000000000001E-2</v>
      </c>
      <c r="N259" s="78">
        <v>2.9899999999999999E-2</v>
      </c>
      <c r="O259" s="77">
        <v>226856.49</v>
      </c>
      <c r="P259" s="77">
        <v>102.9997222003656</v>
      </c>
      <c r="Q259" s="77">
        <v>0</v>
      </c>
      <c r="R259" s="77">
        <v>804.02940901213401</v>
      </c>
      <c r="S259" s="78">
        <v>0</v>
      </c>
      <c r="T259" s="78">
        <v>4.4999999999999997E-3</v>
      </c>
      <c r="U259" s="78">
        <v>8.0000000000000004E-4</v>
      </c>
    </row>
    <row r="260" spans="2:21">
      <c r="B260" t="s">
        <v>957</v>
      </c>
      <c r="C260" t="s">
        <v>958</v>
      </c>
      <c r="D260" t="s">
        <v>123</v>
      </c>
      <c r="E260" t="s">
        <v>881</v>
      </c>
      <c r="F260" t="s">
        <v>959</v>
      </c>
      <c r="G260" t="s">
        <v>900</v>
      </c>
      <c r="H260" t="s">
        <v>891</v>
      </c>
      <c r="I260" t="s">
        <v>217</v>
      </c>
      <c r="J260" t="s">
        <v>246</v>
      </c>
      <c r="K260" s="77">
        <v>0.82</v>
      </c>
      <c r="L260" t="s">
        <v>106</v>
      </c>
      <c r="M260" s="78">
        <v>5.2499999999999998E-2</v>
      </c>
      <c r="N260" s="78">
        <v>3.0499999999999999E-2</v>
      </c>
      <c r="O260" s="77">
        <v>156839.26</v>
      </c>
      <c r="P260" s="77">
        <v>106.48541664567915</v>
      </c>
      <c r="Q260" s="77">
        <v>0</v>
      </c>
      <c r="R260" s="77">
        <v>574.68464273347502</v>
      </c>
      <c r="S260" s="78">
        <v>0</v>
      </c>
      <c r="T260" s="78">
        <v>3.3E-3</v>
      </c>
      <c r="U260" s="78">
        <v>5.9999999999999995E-4</v>
      </c>
    </row>
    <row r="261" spans="2:21">
      <c r="B261" t="s">
        <v>960</v>
      </c>
      <c r="C261" t="s">
        <v>961</v>
      </c>
      <c r="D261" t="s">
        <v>123</v>
      </c>
      <c r="E261" t="s">
        <v>881</v>
      </c>
      <c r="F261" t="s">
        <v>959</v>
      </c>
      <c r="G261" t="s">
        <v>962</v>
      </c>
      <c r="H261" t="s">
        <v>891</v>
      </c>
      <c r="I261" t="s">
        <v>217</v>
      </c>
      <c r="J261" t="s">
        <v>246</v>
      </c>
      <c r="K261" s="77">
        <v>3.74</v>
      </c>
      <c r="L261" t="s">
        <v>106</v>
      </c>
      <c r="M261" s="78">
        <v>4.2500000000000003E-2</v>
      </c>
      <c r="N261" s="78">
        <v>3.44E-2</v>
      </c>
      <c r="O261" s="77">
        <v>123854.54</v>
      </c>
      <c r="P261" s="77">
        <v>105.79902780794309</v>
      </c>
      <c r="Q261" s="77">
        <v>0</v>
      </c>
      <c r="R261" s="77">
        <v>450.89797020225598</v>
      </c>
      <c r="S261" s="78">
        <v>2.0000000000000001E-4</v>
      </c>
      <c r="T261" s="78">
        <v>2.5999999999999999E-3</v>
      </c>
      <c r="U261" s="78">
        <v>5.0000000000000001E-4</v>
      </c>
    </row>
    <row r="262" spans="2:21">
      <c r="B262" t="s">
        <v>963</v>
      </c>
      <c r="C262" t="s">
        <v>964</v>
      </c>
      <c r="D262" t="s">
        <v>123</v>
      </c>
      <c r="E262" t="s">
        <v>881</v>
      </c>
      <c r="F262" t="s">
        <v>965</v>
      </c>
      <c r="G262" t="s">
        <v>912</v>
      </c>
      <c r="H262" t="s">
        <v>891</v>
      </c>
      <c r="I262" t="s">
        <v>217</v>
      </c>
      <c r="J262" t="s">
        <v>246</v>
      </c>
      <c r="K262" s="77">
        <v>15.92</v>
      </c>
      <c r="L262" t="s">
        <v>106</v>
      </c>
      <c r="M262" s="78">
        <v>4.2000000000000003E-2</v>
      </c>
      <c r="N262" s="78">
        <v>3.8899999999999997E-2</v>
      </c>
      <c r="O262" s="77">
        <v>185781.82</v>
      </c>
      <c r="P262" s="77">
        <v>105.86603333261569</v>
      </c>
      <c r="Q262" s="77">
        <v>0</v>
      </c>
      <c r="R262" s="77">
        <v>676.77534143924902</v>
      </c>
      <c r="S262" s="78">
        <v>1E-4</v>
      </c>
      <c r="T262" s="78">
        <v>3.8E-3</v>
      </c>
      <c r="U262" s="78">
        <v>6.9999999999999999E-4</v>
      </c>
    </row>
    <row r="263" spans="2:21">
      <c r="B263" t="s">
        <v>966</v>
      </c>
      <c r="C263" t="s">
        <v>967</v>
      </c>
      <c r="D263" t="s">
        <v>123</v>
      </c>
      <c r="E263" t="s">
        <v>881</v>
      </c>
      <c r="F263" t="s">
        <v>968</v>
      </c>
      <c r="G263" t="s">
        <v>905</v>
      </c>
      <c r="H263" t="s">
        <v>891</v>
      </c>
      <c r="I263" t="s">
        <v>217</v>
      </c>
      <c r="J263" t="s">
        <v>246</v>
      </c>
      <c r="K263" s="77">
        <v>7.24</v>
      </c>
      <c r="L263" t="s">
        <v>106</v>
      </c>
      <c r="M263" s="78">
        <v>5.2999999999999999E-2</v>
      </c>
      <c r="N263" s="78">
        <v>3.3599999999999998E-2</v>
      </c>
      <c r="O263" s="77">
        <v>105276.36</v>
      </c>
      <c r="P263" s="77">
        <v>116.60127651176391</v>
      </c>
      <c r="Q263" s="77">
        <v>0</v>
      </c>
      <c r="R263" s="77">
        <v>422.395067490038</v>
      </c>
      <c r="S263" s="78">
        <v>0</v>
      </c>
      <c r="T263" s="78">
        <v>2.3999999999999998E-3</v>
      </c>
      <c r="U263" s="78">
        <v>4.0000000000000002E-4</v>
      </c>
    </row>
    <row r="264" spans="2:21">
      <c r="B264" t="s">
        <v>969</v>
      </c>
      <c r="C264" t="s">
        <v>970</v>
      </c>
      <c r="D264" t="s">
        <v>123</v>
      </c>
      <c r="E264" t="s">
        <v>881</v>
      </c>
      <c r="F264" t="s">
        <v>971</v>
      </c>
      <c r="G264" t="s">
        <v>972</v>
      </c>
      <c r="H264" t="s">
        <v>891</v>
      </c>
      <c r="I264" t="s">
        <v>217</v>
      </c>
      <c r="J264" t="s">
        <v>246</v>
      </c>
      <c r="K264" s="77">
        <v>6.74</v>
      </c>
      <c r="L264" t="s">
        <v>106</v>
      </c>
      <c r="M264" s="78">
        <v>5.2499999999999998E-2</v>
      </c>
      <c r="N264" s="78">
        <v>4.1200000000000001E-2</v>
      </c>
      <c r="O264" s="77">
        <v>190600.88</v>
      </c>
      <c r="P264" s="77">
        <v>109.76381969191321</v>
      </c>
      <c r="Q264" s="77">
        <v>0</v>
      </c>
      <c r="R264" s="77">
        <v>719.89438432139002</v>
      </c>
      <c r="S264" s="78">
        <v>0</v>
      </c>
      <c r="T264" s="78">
        <v>4.1000000000000003E-3</v>
      </c>
      <c r="U264" s="78">
        <v>6.9999999999999999E-4</v>
      </c>
    </row>
    <row r="265" spans="2:21">
      <c r="B265" t="s">
        <v>973</v>
      </c>
      <c r="C265" t="s">
        <v>974</v>
      </c>
      <c r="D265" t="s">
        <v>123</v>
      </c>
      <c r="E265" t="s">
        <v>881</v>
      </c>
      <c r="F265" t="s">
        <v>975</v>
      </c>
      <c r="G265" t="s">
        <v>976</v>
      </c>
      <c r="H265" t="s">
        <v>977</v>
      </c>
      <c r="I265" t="s">
        <v>220</v>
      </c>
      <c r="J265" t="s">
        <v>246</v>
      </c>
      <c r="K265" s="77">
        <v>7.08</v>
      </c>
      <c r="L265" t="s">
        <v>106</v>
      </c>
      <c r="M265" s="78">
        <v>4.5999999999999999E-2</v>
      </c>
      <c r="N265" s="78">
        <v>2.2499999999999999E-2</v>
      </c>
      <c r="O265" s="77">
        <v>109436.75</v>
      </c>
      <c r="P265" s="77">
        <v>119.14979999999987</v>
      </c>
      <c r="Q265" s="77">
        <v>0</v>
      </c>
      <c r="R265" s="77">
        <v>448.68461417391097</v>
      </c>
      <c r="S265" s="78">
        <v>0</v>
      </c>
      <c r="T265" s="78">
        <v>2.5000000000000001E-3</v>
      </c>
      <c r="U265" s="78">
        <v>5.0000000000000001E-4</v>
      </c>
    </row>
    <row r="266" spans="2:21">
      <c r="B266" t="s">
        <v>978</v>
      </c>
      <c r="C266" t="s">
        <v>979</v>
      </c>
      <c r="D266" t="s">
        <v>889</v>
      </c>
      <c r="E266" t="s">
        <v>881</v>
      </c>
      <c r="F266" t="s">
        <v>980</v>
      </c>
      <c r="G266" t="s">
        <v>981</v>
      </c>
      <c r="H266" t="s">
        <v>891</v>
      </c>
      <c r="I266" t="s">
        <v>217</v>
      </c>
      <c r="J266" t="s">
        <v>246</v>
      </c>
      <c r="K266" s="77">
        <v>7.21</v>
      </c>
      <c r="L266" t="s">
        <v>106</v>
      </c>
      <c r="M266" s="78">
        <v>4.2999999999999997E-2</v>
      </c>
      <c r="N266" s="78">
        <v>2.2800000000000001E-2</v>
      </c>
      <c r="O266" s="77">
        <v>88950.080000000002</v>
      </c>
      <c r="P266" s="77">
        <v>116.16536069849529</v>
      </c>
      <c r="Q266" s="77">
        <v>0</v>
      </c>
      <c r="R266" s="77">
        <v>355.55571276245797</v>
      </c>
      <c r="S266" s="78">
        <v>1E-4</v>
      </c>
      <c r="T266" s="78">
        <v>2E-3</v>
      </c>
      <c r="U266" s="78">
        <v>4.0000000000000002E-4</v>
      </c>
    </row>
    <row r="267" spans="2:21">
      <c r="B267" t="s">
        <v>982</v>
      </c>
      <c r="C267" t="s">
        <v>983</v>
      </c>
      <c r="D267" t="s">
        <v>123</v>
      </c>
      <c r="E267" t="s">
        <v>881</v>
      </c>
      <c r="F267" t="s">
        <v>984</v>
      </c>
      <c r="G267" t="s">
        <v>918</v>
      </c>
      <c r="H267" t="s">
        <v>891</v>
      </c>
      <c r="I267" t="s">
        <v>217</v>
      </c>
      <c r="J267" t="s">
        <v>246</v>
      </c>
      <c r="K267" s="77">
        <v>4.41</v>
      </c>
      <c r="L267" t="s">
        <v>106</v>
      </c>
      <c r="M267" s="78">
        <v>3.7499999999999999E-2</v>
      </c>
      <c r="N267" s="78">
        <v>3.7499999999999999E-2</v>
      </c>
      <c r="O267" s="77">
        <v>309636.36</v>
      </c>
      <c r="P267" s="77">
        <v>100.21633334948123</v>
      </c>
      <c r="Q267" s="77">
        <v>0</v>
      </c>
      <c r="R267" s="77">
        <v>1067.7636572849799</v>
      </c>
      <c r="S267" s="78">
        <v>5.9999999999999995E-4</v>
      </c>
      <c r="T267" s="78">
        <v>6.0000000000000001E-3</v>
      </c>
      <c r="U267" s="78">
        <v>1.1000000000000001E-3</v>
      </c>
    </row>
    <row r="268" spans="2:21">
      <c r="B268" t="s">
        <v>985</v>
      </c>
      <c r="C268" t="s">
        <v>986</v>
      </c>
      <c r="D268" t="s">
        <v>123</v>
      </c>
      <c r="E268" t="s">
        <v>881</v>
      </c>
      <c r="F268" t="s">
        <v>987</v>
      </c>
      <c r="G268" t="s">
        <v>988</v>
      </c>
      <c r="H268" t="s">
        <v>891</v>
      </c>
      <c r="I268" t="s">
        <v>217</v>
      </c>
      <c r="J268" t="s">
        <v>246</v>
      </c>
      <c r="K268" s="77">
        <v>7.5</v>
      </c>
      <c r="L268" t="s">
        <v>106</v>
      </c>
      <c r="M268" s="78">
        <v>5.9499999999999997E-2</v>
      </c>
      <c r="N268" s="78">
        <v>2.6700000000000002E-2</v>
      </c>
      <c r="O268" s="77">
        <v>168892.56</v>
      </c>
      <c r="P268" s="77">
        <v>128.92590000000007</v>
      </c>
      <c r="Q268" s="77">
        <v>0</v>
      </c>
      <c r="R268" s="77">
        <v>749.26485661787103</v>
      </c>
      <c r="S268" s="78">
        <v>1E-4</v>
      </c>
      <c r="T268" s="78">
        <v>4.1999999999999997E-3</v>
      </c>
      <c r="U268" s="78">
        <v>8.0000000000000004E-4</v>
      </c>
    </row>
    <row r="269" spans="2:21">
      <c r="B269" t="s">
        <v>989</v>
      </c>
      <c r="C269" t="s">
        <v>990</v>
      </c>
      <c r="D269" t="s">
        <v>123</v>
      </c>
      <c r="E269" t="s">
        <v>881</v>
      </c>
      <c r="F269" t="s">
        <v>991</v>
      </c>
      <c r="G269" t="s">
        <v>955</v>
      </c>
      <c r="H269" t="s">
        <v>891</v>
      </c>
      <c r="I269" t="s">
        <v>217</v>
      </c>
      <c r="J269" t="s">
        <v>246</v>
      </c>
      <c r="K269" s="77">
        <v>5.54</v>
      </c>
      <c r="L269" t="s">
        <v>106</v>
      </c>
      <c r="M269" s="78">
        <v>5.2999999999999999E-2</v>
      </c>
      <c r="N269" s="78">
        <v>5.21E-2</v>
      </c>
      <c r="O269" s="77">
        <v>174240.82</v>
      </c>
      <c r="P269" s="77">
        <v>100.00221310769773</v>
      </c>
      <c r="Q269" s="77">
        <v>0</v>
      </c>
      <c r="R269" s="77">
        <v>599.57593058741702</v>
      </c>
      <c r="S269" s="78">
        <v>1E-4</v>
      </c>
      <c r="T269" s="78">
        <v>3.3999999999999998E-3</v>
      </c>
      <c r="U269" s="78">
        <v>5.9999999999999995E-4</v>
      </c>
    </row>
    <row r="270" spans="2:21">
      <c r="B270" t="s">
        <v>992</v>
      </c>
      <c r="C270" t="s">
        <v>993</v>
      </c>
      <c r="D270" t="s">
        <v>123</v>
      </c>
      <c r="E270" t="s">
        <v>881</v>
      </c>
      <c r="F270" t="s">
        <v>994</v>
      </c>
      <c r="G270" t="s">
        <v>972</v>
      </c>
      <c r="H270" t="s">
        <v>891</v>
      </c>
      <c r="I270" t="s">
        <v>217</v>
      </c>
      <c r="J270" t="s">
        <v>246</v>
      </c>
      <c r="K270" s="77">
        <v>5.05</v>
      </c>
      <c r="L270" t="s">
        <v>106</v>
      </c>
      <c r="M270" s="78">
        <v>5.8799999999999998E-2</v>
      </c>
      <c r="N270" s="78">
        <v>4.3999999999999997E-2</v>
      </c>
      <c r="O270" s="77">
        <v>39408.26</v>
      </c>
      <c r="P270" s="77">
        <v>107.49433612953209</v>
      </c>
      <c r="Q270" s="77">
        <v>0</v>
      </c>
      <c r="R270" s="77">
        <v>145.766428934635</v>
      </c>
      <c r="S270" s="78">
        <v>0</v>
      </c>
      <c r="T270" s="78">
        <v>8.0000000000000004E-4</v>
      </c>
      <c r="U270" s="78">
        <v>1E-4</v>
      </c>
    </row>
    <row r="271" spans="2:21">
      <c r="B271" t="s">
        <v>995</v>
      </c>
      <c r="C271" t="s">
        <v>996</v>
      </c>
      <c r="D271" t="s">
        <v>916</v>
      </c>
      <c r="E271" t="s">
        <v>881</v>
      </c>
      <c r="F271" t="s">
        <v>997</v>
      </c>
      <c r="G271" t="s">
        <v>998</v>
      </c>
      <c r="H271" t="s">
        <v>891</v>
      </c>
      <c r="I271" t="s">
        <v>217</v>
      </c>
      <c r="J271" t="s">
        <v>246</v>
      </c>
      <c r="K271" s="77">
        <v>6.64</v>
      </c>
      <c r="L271" t="s">
        <v>110</v>
      </c>
      <c r="M271" s="78">
        <v>4.6300000000000001E-2</v>
      </c>
      <c r="N271" s="78">
        <v>3.7600000000000001E-2</v>
      </c>
      <c r="O271" s="77">
        <v>85009.26</v>
      </c>
      <c r="P271" s="77">
        <v>106.46740491297061</v>
      </c>
      <c r="Q271" s="77">
        <v>0</v>
      </c>
      <c r="R271" s="77">
        <v>364.36369677976899</v>
      </c>
      <c r="S271" s="78">
        <v>1E-4</v>
      </c>
      <c r="T271" s="78">
        <v>2.0999999999999999E-3</v>
      </c>
      <c r="U271" s="78">
        <v>4.0000000000000002E-4</v>
      </c>
    </row>
    <row r="272" spans="2:21">
      <c r="B272" t="s">
        <v>999</v>
      </c>
      <c r="C272" t="s">
        <v>1000</v>
      </c>
      <c r="D272" t="s">
        <v>880</v>
      </c>
      <c r="E272" t="s">
        <v>881</v>
      </c>
      <c r="F272" t="s">
        <v>1001</v>
      </c>
      <c r="G272" t="s">
        <v>972</v>
      </c>
      <c r="H272" t="s">
        <v>1002</v>
      </c>
      <c r="I272" t="s">
        <v>217</v>
      </c>
      <c r="J272" t="s">
        <v>246</v>
      </c>
      <c r="K272" s="77">
        <v>6.36</v>
      </c>
      <c r="L272" t="s">
        <v>106</v>
      </c>
      <c r="M272" s="78">
        <v>5.1299999999999998E-2</v>
      </c>
      <c r="N272" s="78">
        <v>5.1900000000000002E-2</v>
      </c>
      <c r="O272" s="77">
        <v>183907.11</v>
      </c>
      <c r="P272" s="77">
        <v>100.45880000000002</v>
      </c>
      <c r="Q272" s="77">
        <v>0</v>
      </c>
      <c r="R272" s="77">
        <v>635.72776369895996</v>
      </c>
      <c r="S272" s="78">
        <v>0</v>
      </c>
      <c r="T272" s="78">
        <v>3.5999999999999999E-3</v>
      </c>
      <c r="U272" s="78">
        <v>5.9999999999999995E-4</v>
      </c>
    </row>
    <row r="273" spans="2:21">
      <c r="B273" t="s">
        <v>1003</v>
      </c>
      <c r="C273" t="s">
        <v>1004</v>
      </c>
      <c r="D273" t="s">
        <v>123</v>
      </c>
      <c r="E273" t="s">
        <v>881</v>
      </c>
      <c r="F273" t="s">
        <v>1005</v>
      </c>
      <c r="G273" t="s">
        <v>770</v>
      </c>
      <c r="H273" t="s">
        <v>1006</v>
      </c>
      <c r="I273" t="s">
        <v>220</v>
      </c>
      <c r="J273" t="s">
        <v>246</v>
      </c>
      <c r="K273" s="77">
        <v>3.59</v>
      </c>
      <c r="L273" t="s">
        <v>110</v>
      </c>
      <c r="M273" s="78">
        <v>0.03</v>
      </c>
      <c r="N273" s="78">
        <v>2.3900000000000001E-2</v>
      </c>
      <c r="O273" s="77">
        <v>139054.87</v>
      </c>
      <c r="P273" s="77">
        <v>102.42309999999996</v>
      </c>
      <c r="Q273" s="77">
        <v>0</v>
      </c>
      <c r="R273" s="77">
        <v>573.37178138059801</v>
      </c>
      <c r="S273" s="78">
        <v>0</v>
      </c>
      <c r="T273" s="78">
        <v>3.2000000000000002E-3</v>
      </c>
      <c r="U273" s="78">
        <v>5.9999999999999995E-4</v>
      </c>
    </row>
    <row r="274" spans="2:21">
      <c r="B274" t="s">
        <v>1007</v>
      </c>
      <c r="C274" t="s">
        <v>1008</v>
      </c>
      <c r="D274" t="s">
        <v>123</v>
      </c>
      <c r="E274" t="s">
        <v>881</v>
      </c>
      <c r="F274" t="s">
        <v>1009</v>
      </c>
      <c r="G274" t="s">
        <v>976</v>
      </c>
      <c r="H274" t="s">
        <v>1002</v>
      </c>
      <c r="I274" t="s">
        <v>217</v>
      </c>
      <c r="J274" t="s">
        <v>246</v>
      </c>
      <c r="K274" s="77">
        <v>5.56</v>
      </c>
      <c r="L274" t="s">
        <v>106</v>
      </c>
      <c r="M274" s="78">
        <v>4.8800000000000003E-2</v>
      </c>
      <c r="N274" s="78">
        <v>2.9000000000000001E-2</v>
      </c>
      <c r="O274" s="77">
        <v>50971.77</v>
      </c>
      <c r="P274" s="77">
        <v>112.49800299999976</v>
      </c>
      <c r="Q274" s="77">
        <v>0</v>
      </c>
      <c r="R274" s="77">
        <v>197.31459052585399</v>
      </c>
      <c r="S274" s="78">
        <v>1E-4</v>
      </c>
      <c r="T274" s="78">
        <v>1.1000000000000001E-3</v>
      </c>
      <c r="U274" s="78">
        <v>2.0000000000000001E-4</v>
      </c>
    </row>
    <row r="275" spans="2:21">
      <c r="B275" t="s">
        <v>1010</v>
      </c>
      <c r="C275" t="s">
        <v>1011</v>
      </c>
      <c r="D275" t="s">
        <v>123</v>
      </c>
      <c r="E275" t="s">
        <v>881</v>
      </c>
      <c r="F275" t="s">
        <v>1012</v>
      </c>
      <c r="G275" t="s">
        <v>894</v>
      </c>
      <c r="H275" t="s">
        <v>1002</v>
      </c>
      <c r="I275" t="s">
        <v>217</v>
      </c>
      <c r="J275" t="s">
        <v>246</v>
      </c>
      <c r="K275" s="77">
        <v>3.19</v>
      </c>
      <c r="L275" t="s">
        <v>110</v>
      </c>
      <c r="M275" s="78">
        <v>4.2500000000000003E-2</v>
      </c>
      <c r="N275" s="78">
        <v>2.5499999999999998E-2</v>
      </c>
      <c r="O275" s="77">
        <v>56297.52</v>
      </c>
      <c r="P275" s="77">
        <v>107.49811258868935</v>
      </c>
      <c r="Q275" s="77">
        <v>0</v>
      </c>
      <c r="R275" s="77">
        <v>243.636470039963</v>
      </c>
      <c r="S275" s="78">
        <v>0</v>
      </c>
      <c r="T275" s="78">
        <v>1.4E-3</v>
      </c>
      <c r="U275" s="78">
        <v>2.0000000000000001E-4</v>
      </c>
    </row>
    <row r="276" spans="2:21">
      <c r="B276" t="s">
        <v>1013</v>
      </c>
      <c r="C276" t="s">
        <v>1014</v>
      </c>
      <c r="D276" t="s">
        <v>123</v>
      </c>
      <c r="E276" t="s">
        <v>881</v>
      </c>
      <c r="F276" t="s">
        <v>1015</v>
      </c>
      <c r="G276" t="s">
        <v>931</v>
      </c>
      <c r="H276" t="s">
        <v>1002</v>
      </c>
      <c r="I276" t="s">
        <v>217</v>
      </c>
      <c r="J276" t="s">
        <v>246</v>
      </c>
      <c r="K276" s="77">
        <v>3.28</v>
      </c>
      <c r="L276" t="s">
        <v>106</v>
      </c>
      <c r="M276" s="78">
        <v>6.25E-2</v>
      </c>
      <c r="N276" s="78">
        <v>3.85E-2</v>
      </c>
      <c r="O276" s="77">
        <v>185781.82</v>
      </c>
      <c r="P276" s="77">
        <v>113.65291667451638</v>
      </c>
      <c r="Q276" s="77">
        <v>0</v>
      </c>
      <c r="R276" s="77">
        <v>726.55495881572097</v>
      </c>
      <c r="S276" s="78">
        <v>0</v>
      </c>
      <c r="T276" s="78">
        <v>4.1000000000000003E-3</v>
      </c>
      <c r="U276" s="78">
        <v>6.9999999999999999E-4</v>
      </c>
    </row>
    <row r="277" spans="2:21">
      <c r="B277" t="s">
        <v>1016</v>
      </c>
      <c r="C277" t="s">
        <v>1017</v>
      </c>
      <c r="D277" t="s">
        <v>1018</v>
      </c>
      <c r="E277" t="s">
        <v>881</v>
      </c>
      <c r="F277" t="s">
        <v>1019</v>
      </c>
      <c r="G277" t="s">
        <v>955</v>
      </c>
      <c r="H277" t="s">
        <v>1020</v>
      </c>
      <c r="I277" t="s">
        <v>217</v>
      </c>
      <c r="J277" t="s">
        <v>246</v>
      </c>
      <c r="K277" s="77">
        <v>4.67</v>
      </c>
      <c r="L277" t="s">
        <v>110</v>
      </c>
      <c r="M277" s="78">
        <v>0.05</v>
      </c>
      <c r="N277" s="78">
        <v>3.0700000000000002E-2</v>
      </c>
      <c r="O277" s="77">
        <v>56297.52</v>
      </c>
      <c r="P277" s="77">
        <v>112.29697819157911</v>
      </c>
      <c r="Q277" s="77">
        <v>0</v>
      </c>
      <c r="R277" s="77">
        <v>254.512741702125</v>
      </c>
      <c r="S277" s="78">
        <v>0</v>
      </c>
      <c r="T277" s="78">
        <v>1.4E-3</v>
      </c>
      <c r="U277" s="78">
        <v>2.9999999999999997E-4</v>
      </c>
    </row>
    <row r="278" spans="2:21">
      <c r="B278" t="s">
        <v>1021</v>
      </c>
      <c r="C278" t="s">
        <v>1022</v>
      </c>
      <c r="D278" t="s">
        <v>123</v>
      </c>
      <c r="E278" t="s">
        <v>881</v>
      </c>
      <c r="F278" t="s">
        <v>1023</v>
      </c>
      <c r="G278" t="s">
        <v>955</v>
      </c>
      <c r="H278" t="s">
        <v>1024</v>
      </c>
      <c r="I278" t="s">
        <v>209</v>
      </c>
      <c r="J278" t="s">
        <v>246</v>
      </c>
      <c r="K278" s="77">
        <v>4.62</v>
      </c>
      <c r="L278" t="s">
        <v>113</v>
      </c>
      <c r="M278" s="78">
        <v>0.06</v>
      </c>
      <c r="N278" s="78">
        <v>4.2700000000000002E-2</v>
      </c>
      <c r="O278" s="77">
        <v>133425.12</v>
      </c>
      <c r="P278" s="77">
        <v>108.76299999999992</v>
      </c>
      <c r="Q278" s="77">
        <v>0</v>
      </c>
      <c r="R278" s="77">
        <v>640.08278373190797</v>
      </c>
      <c r="S278" s="78">
        <v>1E-4</v>
      </c>
      <c r="T278" s="78">
        <v>3.5999999999999999E-3</v>
      </c>
      <c r="U278" s="78">
        <v>6.9999999999999999E-4</v>
      </c>
    </row>
    <row r="279" spans="2:21">
      <c r="B279" t="s">
        <v>1025</v>
      </c>
      <c r="C279" t="s">
        <v>1026</v>
      </c>
      <c r="D279" t="s">
        <v>916</v>
      </c>
      <c r="E279" t="s">
        <v>881</v>
      </c>
      <c r="F279" t="s">
        <v>1027</v>
      </c>
      <c r="G279" t="s">
        <v>955</v>
      </c>
      <c r="H279" t="s">
        <v>1024</v>
      </c>
      <c r="I279" t="s">
        <v>209</v>
      </c>
      <c r="J279" t="s">
        <v>246</v>
      </c>
      <c r="K279" s="77">
        <v>5.27</v>
      </c>
      <c r="L279" t="s">
        <v>106</v>
      </c>
      <c r="M279" s="78">
        <v>0.06</v>
      </c>
      <c r="N279" s="78">
        <v>5.9200000000000003E-2</v>
      </c>
      <c r="O279" s="77">
        <v>177393.49</v>
      </c>
      <c r="P279" s="77">
        <v>100.91120819672122</v>
      </c>
      <c r="Q279" s="77">
        <v>0</v>
      </c>
      <c r="R279" s="77">
        <v>615.97311414739602</v>
      </c>
      <c r="S279" s="78">
        <v>2.0000000000000001E-4</v>
      </c>
      <c r="T279" s="78">
        <v>3.5000000000000001E-3</v>
      </c>
      <c r="U279" s="78">
        <v>5.9999999999999995E-4</v>
      </c>
    </row>
    <row r="280" spans="2:21">
      <c r="B280" t="s">
        <v>1028</v>
      </c>
      <c r="C280" t="s">
        <v>1029</v>
      </c>
      <c r="D280" t="s">
        <v>889</v>
      </c>
      <c r="E280" t="s">
        <v>881</v>
      </c>
      <c r="F280" t="s">
        <v>1030</v>
      </c>
      <c r="G280" t="s">
        <v>918</v>
      </c>
      <c r="H280" t="s">
        <v>1031</v>
      </c>
      <c r="I280" t="s">
        <v>220</v>
      </c>
      <c r="J280" t="s">
        <v>246</v>
      </c>
      <c r="K280" s="77">
        <v>6.56</v>
      </c>
      <c r="L280" t="s">
        <v>106</v>
      </c>
      <c r="M280" s="78">
        <v>3.6299999999999999E-2</v>
      </c>
      <c r="N280" s="78">
        <v>3.1600000000000003E-2</v>
      </c>
      <c r="O280" s="77">
        <v>197041.32</v>
      </c>
      <c r="P280" s="77">
        <v>103.31300000000006</v>
      </c>
      <c r="Q280" s="77">
        <v>0</v>
      </c>
      <c r="R280" s="77">
        <v>700.48195762363605</v>
      </c>
      <c r="S280" s="78">
        <v>5.0000000000000001E-4</v>
      </c>
      <c r="T280" s="78">
        <v>4.0000000000000001E-3</v>
      </c>
      <c r="U280" s="78">
        <v>6.9999999999999999E-4</v>
      </c>
    </row>
    <row r="281" spans="2:21">
      <c r="B281" t="s">
        <v>1032</v>
      </c>
      <c r="C281" t="s">
        <v>1033</v>
      </c>
      <c r="D281" t="s">
        <v>123</v>
      </c>
      <c r="E281" t="s">
        <v>881</v>
      </c>
      <c r="F281" t="s">
        <v>1034</v>
      </c>
      <c r="G281" t="s">
        <v>1035</v>
      </c>
      <c r="H281" t="s">
        <v>1020</v>
      </c>
      <c r="I281" t="s">
        <v>217</v>
      </c>
      <c r="J281" t="s">
        <v>246</v>
      </c>
      <c r="K281" s="77">
        <v>3.77</v>
      </c>
      <c r="L281" t="s">
        <v>106</v>
      </c>
      <c r="M281" s="78">
        <v>3.7499999999999999E-2</v>
      </c>
      <c r="N281" s="78">
        <v>2.8500000000000001E-2</v>
      </c>
      <c r="O281" s="77">
        <v>193100.49</v>
      </c>
      <c r="P281" s="77">
        <v>104.67373888486766</v>
      </c>
      <c r="Q281" s="77">
        <v>0</v>
      </c>
      <c r="R281" s="77">
        <v>695.51385474940798</v>
      </c>
      <c r="S281" s="78">
        <v>0</v>
      </c>
      <c r="T281" s="78">
        <v>3.8999999999999998E-3</v>
      </c>
      <c r="U281" s="78">
        <v>6.9999999999999999E-4</v>
      </c>
    </row>
    <row r="282" spans="2:21">
      <c r="B282" t="s">
        <v>1036</v>
      </c>
      <c r="C282" t="s">
        <v>1037</v>
      </c>
      <c r="D282" t="s">
        <v>889</v>
      </c>
      <c r="E282" t="s">
        <v>881</v>
      </c>
      <c r="F282" t="s">
        <v>1038</v>
      </c>
      <c r="G282" t="s">
        <v>900</v>
      </c>
      <c r="H282" t="s">
        <v>1020</v>
      </c>
      <c r="I282" t="s">
        <v>217</v>
      </c>
      <c r="J282" t="s">
        <v>246</v>
      </c>
      <c r="K282" s="77">
        <v>0.78</v>
      </c>
      <c r="L282" t="s">
        <v>106</v>
      </c>
      <c r="M282" s="78">
        <v>4.6300000000000001E-2</v>
      </c>
      <c r="N282" s="78">
        <v>3.39E-2</v>
      </c>
      <c r="O282" s="77">
        <v>117239.59</v>
      </c>
      <c r="P282" s="77">
        <v>103.64844589368651</v>
      </c>
      <c r="Q282" s="77">
        <v>0</v>
      </c>
      <c r="R282" s="77">
        <v>418.14004175753399</v>
      </c>
      <c r="S282" s="78">
        <v>1E-4</v>
      </c>
      <c r="T282" s="78">
        <v>2.3999999999999998E-3</v>
      </c>
      <c r="U282" s="78">
        <v>4.0000000000000002E-4</v>
      </c>
    </row>
    <row r="283" spans="2:21">
      <c r="B283" t="s">
        <v>1039</v>
      </c>
      <c r="C283" t="s">
        <v>1040</v>
      </c>
      <c r="D283" t="s">
        <v>880</v>
      </c>
      <c r="E283" t="s">
        <v>881</v>
      </c>
      <c r="F283" t="s">
        <v>1041</v>
      </c>
      <c r="G283" t="s">
        <v>905</v>
      </c>
      <c r="H283" t="s">
        <v>1024</v>
      </c>
      <c r="I283" t="s">
        <v>209</v>
      </c>
      <c r="J283" t="s">
        <v>246</v>
      </c>
      <c r="K283" s="77">
        <v>0.08</v>
      </c>
      <c r="L283" t="s">
        <v>106</v>
      </c>
      <c r="M283" s="78">
        <v>4.6300000000000001E-2</v>
      </c>
      <c r="N283" s="78">
        <v>-2.3400000000000001E-2</v>
      </c>
      <c r="O283" s="77">
        <v>165435.89000000001</v>
      </c>
      <c r="P283" s="77">
        <v>102.81683608263</v>
      </c>
      <c r="Q283" s="77">
        <v>0</v>
      </c>
      <c r="R283" s="77">
        <v>585.300156528245</v>
      </c>
      <c r="S283" s="78">
        <v>2.0000000000000001E-4</v>
      </c>
      <c r="T283" s="78">
        <v>3.3E-3</v>
      </c>
      <c r="U283" s="78">
        <v>5.9999999999999995E-4</v>
      </c>
    </row>
    <row r="284" spans="2:21">
      <c r="B284" t="s">
        <v>1042</v>
      </c>
      <c r="C284" t="s">
        <v>1043</v>
      </c>
      <c r="D284" t="s">
        <v>123</v>
      </c>
      <c r="E284" t="s">
        <v>881</v>
      </c>
      <c r="F284" t="s">
        <v>1044</v>
      </c>
      <c r="G284" t="s">
        <v>998</v>
      </c>
      <c r="H284" t="s">
        <v>1045</v>
      </c>
      <c r="I284" t="s">
        <v>220</v>
      </c>
      <c r="J284" t="s">
        <v>246</v>
      </c>
      <c r="K284" s="77">
        <v>0.99</v>
      </c>
      <c r="L284" t="s">
        <v>106</v>
      </c>
      <c r="M284" s="78">
        <v>0.05</v>
      </c>
      <c r="N284" s="78">
        <v>3.9600000000000003E-2</v>
      </c>
      <c r="O284" s="77">
        <v>120476.69</v>
      </c>
      <c r="P284" s="77">
        <v>103.49211113070909</v>
      </c>
      <c r="Q284" s="77">
        <v>0</v>
      </c>
      <c r="R284" s="77">
        <v>429.03719633071699</v>
      </c>
      <c r="S284" s="78">
        <v>1E-4</v>
      </c>
      <c r="T284" s="78">
        <v>2.3999999999999998E-3</v>
      </c>
      <c r="U284" s="78">
        <v>4.0000000000000002E-4</v>
      </c>
    </row>
    <row r="285" spans="2:21">
      <c r="B285" t="s">
        <v>1046</v>
      </c>
      <c r="C285" t="s">
        <v>1047</v>
      </c>
      <c r="D285" t="s">
        <v>889</v>
      </c>
      <c r="E285" t="s">
        <v>881</v>
      </c>
      <c r="F285" t="s">
        <v>1048</v>
      </c>
      <c r="G285" t="s">
        <v>931</v>
      </c>
      <c r="H285" t="s">
        <v>1045</v>
      </c>
      <c r="I285" t="s">
        <v>220</v>
      </c>
      <c r="J285" t="s">
        <v>246</v>
      </c>
      <c r="K285" s="77">
        <v>4.04</v>
      </c>
      <c r="L285" t="s">
        <v>106</v>
      </c>
      <c r="M285" s="78">
        <v>0.04</v>
      </c>
      <c r="N285" s="78">
        <v>3.5799999999999998E-2</v>
      </c>
      <c r="O285" s="77">
        <v>174522.31</v>
      </c>
      <c r="P285" s="77">
        <v>101.51800000000003</v>
      </c>
      <c r="Q285" s="77">
        <v>0</v>
      </c>
      <c r="R285" s="77">
        <v>609.64733336901804</v>
      </c>
      <c r="S285" s="78">
        <v>1E-4</v>
      </c>
      <c r="T285" s="78">
        <v>3.3999999999999998E-3</v>
      </c>
      <c r="U285" s="78">
        <v>5.9999999999999995E-4</v>
      </c>
    </row>
    <row r="286" spans="2:21">
      <c r="B286" t="s">
        <v>1049</v>
      </c>
      <c r="C286" t="s">
        <v>1050</v>
      </c>
      <c r="D286" t="s">
        <v>123</v>
      </c>
      <c r="E286" t="s">
        <v>881</v>
      </c>
      <c r="F286" t="s">
        <v>1051</v>
      </c>
      <c r="G286" t="s">
        <v>972</v>
      </c>
      <c r="H286" t="s">
        <v>1045</v>
      </c>
      <c r="I286" t="s">
        <v>220</v>
      </c>
      <c r="J286" t="s">
        <v>246</v>
      </c>
      <c r="K286" s="77">
        <v>2.94</v>
      </c>
      <c r="L286" t="s">
        <v>106</v>
      </c>
      <c r="M286" s="78">
        <v>7.0000000000000007E-2</v>
      </c>
      <c r="N286" s="78">
        <v>2.1100000000000001E-2</v>
      </c>
      <c r="O286" s="77">
        <v>162632.28</v>
      </c>
      <c r="P286" s="77">
        <v>116.75200000000007</v>
      </c>
      <c r="Q286" s="77">
        <v>0</v>
      </c>
      <c r="R286" s="77">
        <v>653.36482847641003</v>
      </c>
      <c r="S286" s="78">
        <v>1E-4</v>
      </c>
      <c r="T286" s="78">
        <v>3.7000000000000002E-3</v>
      </c>
      <c r="U286" s="78">
        <v>6.9999999999999999E-4</v>
      </c>
    </row>
    <row r="287" spans="2:21">
      <c r="B287" t="s">
        <v>1052</v>
      </c>
      <c r="C287" t="s">
        <v>1053</v>
      </c>
      <c r="D287" t="s">
        <v>123</v>
      </c>
      <c r="E287" t="s">
        <v>881</v>
      </c>
      <c r="F287" t="s">
        <v>1054</v>
      </c>
      <c r="G287" t="s">
        <v>918</v>
      </c>
      <c r="H287" t="s">
        <v>1045</v>
      </c>
      <c r="I287" t="s">
        <v>220</v>
      </c>
      <c r="J287" t="s">
        <v>246</v>
      </c>
      <c r="K287" s="77">
        <v>5.41</v>
      </c>
      <c r="L287" t="s">
        <v>106</v>
      </c>
      <c r="M287" s="78">
        <v>5.1299999999999998E-2</v>
      </c>
      <c r="N287" s="78">
        <v>3.09E-2</v>
      </c>
      <c r="O287" s="77">
        <v>76001.649999999994</v>
      </c>
      <c r="P287" s="77">
        <v>112.29929999999983</v>
      </c>
      <c r="Q287" s="77">
        <v>0</v>
      </c>
      <c r="R287" s="77">
        <v>293.68701334920598</v>
      </c>
      <c r="S287" s="78">
        <v>0</v>
      </c>
      <c r="T287" s="78">
        <v>1.6999999999999999E-3</v>
      </c>
      <c r="U287" s="78">
        <v>2.9999999999999997E-4</v>
      </c>
    </row>
    <row r="288" spans="2:21">
      <c r="B288" t="s">
        <v>1055</v>
      </c>
      <c r="C288" t="s">
        <v>1056</v>
      </c>
      <c r="D288" t="s">
        <v>123</v>
      </c>
      <c r="E288" t="s">
        <v>881</v>
      </c>
      <c r="F288" t="s">
        <v>1051</v>
      </c>
      <c r="G288" t="s">
        <v>972</v>
      </c>
      <c r="H288" t="s">
        <v>1045</v>
      </c>
      <c r="I288" t="s">
        <v>220</v>
      </c>
      <c r="J288" t="s">
        <v>246</v>
      </c>
      <c r="K288" s="77">
        <v>7.49</v>
      </c>
      <c r="L288" t="s">
        <v>106</v>
      </c>
      <c r="M288" s="78">
        <v>4.4999999999999998E-2</v>
      </c>
      <c r="N288" s="78">
        <v>4.53E-2</v>
      </c>
      <c r="O288" s="77">
        <v>180715.04</v>
      </c>
      <c r="P288" s="77">
        <v>102.04450000000003</v>
      </c>
      <c r="Q288" s="77">
        <v>0</v>
      </c>
      <c r="R288" s="77">
        <v>634.55398069422495</v>
      </c>
      <c r="S288" s="78">
        <v>0</v>
      </c>
      <c r="T288" s="78">
        <v>3.5999999999999999E-3</v>
      </c>
      <c r="U288" s="78">
        <v>5.9999999999999995E-4</v>
      </c>
    </row>
    <row r="289" spans="2:21">
      <c r="B289" t="s">
        <v>1057</v>
      </c>
      <c r="C289" t="s">
        <v>1058</v>
      </c>
      <c r="D289" t="s">
        <v>889</v>
      </c>
      <c r="E289" t="s">
        <v>881</v>
      </c>
      <c r="F289" t="s">
        <v>1059</v>
      </c>
      <c r="G289" t="s">
        <v>918</v>
      </c>
      <c r="H289" t="s">
        <v>1045</v>
      </c>
      <c r="I289" t="s">
        <v>220</v>
      </c>
      <c r="J289" t="s">
        <v>246</v>
      </c>
      <c r="K289" s="77">
        <v>4</v>
      </c>
      <c r="L289" t="s">
        <v>106</v>
      </c>
      <c r="M289" s="78">
        <v>4.2500000000000003E-2</v>
      </c>
      <c r="N289" s="78">
        <v>5.6899999999999999E-2</v>
      </c>
      <c r="O289" s="77">
        <v>208300.82</v>
      </c>
      <c r="P289" s="77">
        <v>95.043099999999967</v>
      </c>
      <c r="Q289" s="77">
        <v>0</v>
      </c>
      <c r="R289" s="77">
        <v>681.23389044441797</v>
      </c>
      <c r="S289" s="78">
        <v>4.0000000000000002E-4</v>
      </c>
      <c r="T289" s="78">
        <v>3.8999999999999998E-3</v>
      </c>
      <c r="U289" s="78">
        <v>6.9999999999999999E-4</v>
      </c>
    </row>
    <row r="290" spans="2:21">
      <c r="B290" t="s">
        <v>1060</v>
      </c>
      <c r="C290" t="s">
        <v>1061</v>
      </c>
      <c r="D290" t="s">
        <v>123</v>
      </c>
      <c r="E290" t="s">
        <v>881</v>
      </c>
      <c r="F290" t="s">
        <v>1062</v>
      </c>
      <c r="G290" t="s">
        <v>1063</v>
      </c>
      <c r="H290" t="s">
        <v>1064</v>
      </c>
      <c r="I290" t="s">
        <v>217</v>
      </c>
      <c r="J290" t="s">
        <v>246</v>
      </c>
      <c r="K290" s="77">
        <v>6.46</v>
      </c>
      <c r="L290" t="s">
        <v>106</v>
      </c>
      <c r="M290" s="78">
        <v>5.8799999999999998E-2</v>
      </c>
      <c r="N290" s="78">
        <v>3.3500000000000002E-2</v>
      </c>
      <c r="O290" s="77">
        <v>168892.56</v>
      </c>
      <c r="P290" s="77">
        <v>117.63476285463375</v>
      </c>
      <c r="Q290" s="77">
        <v>0</v>
      </c>
      <c r="R290" s="77">
        <v>683.64536313924805</v>
      </c>
      <c r="S290" s="78">
        <v>0</v>
      </c>
      <c r="T290" s="78">
        <v>3.8999999999999998E-3</v>
      </c>
      <c r="U290" s="78">
        <v>6.9999999999999999E-4</v>
      </c>
    </row>
    <row r="291" spans="2:21">
      <c r="B291" t="s">
        <v>1065</v>
      </c>
      <c r="C291" t="s">
        <v>1066</v>
      </c>
      <c r="D291" t="s">
        <v>123</v>
      </c>
      <c r="E291" t="s">
        <v>881</v>
      </c>
      <c r="F291" t="s">
        <v>1067</v>
      </c>
      <c r="G291" t="s">
        <v>918</v>
      </c>
      <c r="H291" t="s">
        <v>1045</v>
      </c>
      <c r="I291" t="s">
        <v>220</v>
      </c>
      <c r="J291" t="s">
        <v>246</v>
      </c>
      <c r="K291" s="77">
        <v>4.1500000000000004</v>
      </c>
      <c r="L291" t="s">
        <v>106</v>
      </c>
      <c r="M291" s="78">
        <v>6.88E-2</v>
      </c>
      <c r="N291" s="78">
        <v>5.28E-2</v>
      </c>
      <c r="O291" s="77">
        <v>11259.5</v>
      </c>
      <c r="P291" s="77">
        <v>105.76481122607576</v>
      </c>
      <c r="Q291" s="77">
        <v>0</v>
      </c>
      <c r="R291" s="77">
        <v>40.977454473720002</v>
      </c>
      <c r="S291" s="78">
        <v>0</v>
      </c>
      <c r="T291" s="78">
        <v>2.0000000000000001E-4</v>
      </c>
      <c r="U291" s="78">
        <v>0</v>
      </c>
    </row>
    <row r="292" spans="2:21">
      <c r="B292" t="s">
        <v>1068</v>
      </c>
      <c r="C292" t="s">
        <v>1069</v>
      </c>
      <c r="D292" t="s">
        <v>123</v>
      </c>
      <c r="E292" t="s">
        <v>881</v>
      </c>
      <c r="F292" t="s">
        <v>1067</v>
      </c>
      <c r="G292" t="s">
        <v>918</v>
      </c>
      <c r="H292" t="s">
        <v>1045</v>
      </c>
      <c r="I292" t="s">
        <v>220</v>
      </c>
      <c r="J292" t="s">
        <v>246</v>
      </c>
      <c r="K292" s="77">
        <v>2.97</v>
      </c>
      <c r="L292" t="s">
        <v>106</v>
      </c>
      <c r="M292" s="78">
        <v>6.88E-2</v>
      </c>
      <c r="N292" s="78">
        <v>5.3100000000000001E-2</v>
      </c>
      <c r="O292" s="77">
        <v>129484.3</v>
      </c>
      <c r="P292" s="77">
        <v>108.28301149297646</v>
      </c>
      <c r="Q292" s="77">
        <v>0</v>
      </c>
      <c r="R292" s="77">
        <v>482.460887609515</v>
      </c>
      <c r="S292" s="78">
        <v>0</v>
      </c>
      <c r="T292" s="78">
        <v>2.7000000000000001E-3</v>
      </c>
      <c r="U292" s="78">
        <v>5.0000000000000001E-4</v>
      </c>
    </row>
    <row r="293" spans="2:21">
      <c r="B293" t="s">
        <v>1070</v>
      </c>
      <c r="C293" t="s">
        <v>1071</v>
      </c>
      <c r="D293" t="s">
        <v>123</v>
      </c>
      <c r="E293" t="s">
        <v>881</v>
      </c>
      <c r="F293" t="s">
        <v>1072</v>
      </c>
      <c r="G293" t="s">
        <v>918</v>
      </c>
      <c r="H293" t="s">
        <v>1064</v>
      </c>
      <c r="I293" t="s">
        <v>217</v>
      </c>
      <c r="J293" t="s">
        <v>246</v>
      </c>
      <c r="K293" s="77">
        <v>6.73</v>
      </c>
      <c r="L293" t="s">
        <v>106</v>
      </c>
      <c r="M293" s="78">
        <v>3.7499999999999999E-2</v>
      </c>
      <c r="N293" s="78">
        <v>3.5499999999999997E-2</v>
      </c>
      <c r="O293" s="77">
        <v>140743.79999999999</v>
      </c>
      <c r="P293" s="77">
        <v>102.96173331557053</v>
      </c>
      <c r="Q293" s="77">
        <v>0</v>
      </c>
      <c r="R293" s="77">
        <v>498.64307294486201</v>
      </c>
      <c r="S293" s="78">
        <v>2.0000000000000001E-4</v>
      </c>
      <c r="T293" s="78">
        <v>2.8E-3</v>
      </c>
      <c r="U293" s="78">
        <v>5.0000000000000001E-4</v>
      </c>
    </row>
    <row r="294" spans="2:21">
      <c r="B294" t="s">
        <v>1073</v>
      </c>
      <c r="C294" t="s">
        <v>1074</v>
      </c>
      <c r="D294" t="s">
        <v>889</v>
      </c>
      <c r="E294" t="s">
        <v>881</v>
      </c>
      <c r="F294" t="s">
        <v>1075</v>
      </c>
      <c r="G294" t="s">
        <v>1076</v>
      </c>
      <c r="H294" t="s">
        <v>1077</v>
      </c>
      <c r="I294" t="s">
        <v>220</v>
      </c>
      <c r="J294" t="s">
        <v>246</v>
      </c>
      <c r="K294" s="77">
        <v>6.35</v>
      </c>
      <c r="L294" t="s">
        <v>106</v>
      </c>
      <c r="M294" s="78">
        <v>4.4999999999999998E-2</v>
      </c>
      <c r="N294" s="78">
        <v>3.7400000000000003E-2</v>
      </c>
      <c r="O294" s="77">
        <v>39408.26</v>
      </c>
      <c r="P294" s="77">
        <v>104.81249999999963</v>
      </c>
      <c r="Q294" s="77">
        <v>0</v>
      </c>
      <c r="R294" s="77">
        <v>142.12975662551199</v>
      </c>
      <c r="S294" s="78">
        <v>0</v>
      </c>
      <c r="T294" s="78">
        <v>8.0000000000000004E-4</v>
      </c>
      <c r="U294" s="78">
        <v>1E-4</v>
      </c>
    </row>
    <row r="295" spans="2:21">
      <c r="B295" t="s">
        <v>1078</v>
      </c>
      <c r="C295" t="s">
        <v>1079</v>
      </c>
      <c r="D295" t="s">
        <v>123</v>
      </c>
      <c r="E295" t="s">
        <v>881</v>
      </c>
      <c r="F295" t="s">
        <v>1075</v>
      </c>
      <c r="G295" t="s">
        <v>1076</v>
      </c>
      <c r="H295" t="s">
        <v>1077</v>
      </c>
      <c r="I295" t="s">
        <v>220</v>
      </c>
      <c r="J295" t="s">
        <v>246</v>
      </c>
      <c r="K295" s="77">
        <v>3.62</v>
      </c>
      <c r="L295" t="s">
        <v>106</v>
      </c>
      <c r="M295" s="78">
        <v>4.7500000000000001E-2</v>
      </c>
      <c r="N295" s="78">
        <v>3.85E-2</v>
      </c>
      <c r="O295" s="77">
        <v>180152.06</v>
      </c>
      <c r="P295" s="77">
        <v>105.24860000000007</v>
      </c>
      <c r="Q295" s="77">
        <v>0</v>
      </c>
      <c r="R295" s="77">
        <v>652.43947983381202</v>
      </c>
      <c r="S295" s="78">
        <v>0</v>
      </c>
      <c r="T295" s="78">
        <v>3.7000000000000002E-3</v>
      </c>
      <c r="U295" s="78">
        <v>6.9999999999999999E-4</v>
      </c>
    </row>
    <row r="296" spans="2:21">
      <c r="B296" t="s">
        <v>1080</v>
      </c>
      <c r="C296" t="s">
        <v>1081</v>
      </c>
      <c r="D296" t="s">
        <v>880</v>
      </c>
      <c r="E296" t="s">
        <v>881</v>
      </c>
      <c r="F296" t="s">
        <v>1082</v>
      </c>
      <c r="G296" t="s">
        <v>972</v>
      </c>
      <c r="H296" t="s">
        <v>1083</v>
      </c>
      <c r="I296" t="s">
        <v>209</v>
      </c>
      <c r="J296" t="s">
        <v>246</v>
      </c>
      <c r="K296" s="77">
        <v>2.23</v>
      </c>
      <c r="L296" t="s">
        <v>106</v>
      </c>
      <c r="M296" s="78">
        <v>7.7499999999999999E-2</v>
      </c>
      <c r="N296" s="78">
        <v>0.1135</v>
      </c>
      <c r="O296" s="77">
        <v>84329.46</v>
      </c>
      <c r="P296" s="77">
        <v>95.82</v>
      </c>
      <c r="Q296" s="77">
        <v>0</v>
      </c>
      <c r="R296" s="77">
        <v>278.04824517625201</v>
      </c>
      <c r="S296" s="78">
        <v>1E-4</v>
      </c>
      <c r="T296" s="78">
        <v>1.6000000000000001E-3</v>
      </c>
      <c r="U296" s="78">
        <v>2.9999999999999997E-4</v>
      </c>
    </row>
    <row r="297" spans="2:21">
      <c r="B297" t="s">
        <v>1084</v>
      </c>
      <c r="C297" t="s">
        <v>1085</v>
      </c>
      <c r="D297" t="s">
        <v>123</v>
      </c>
      <c r="E297" t="s">
        <v>881</v>
      </c>
      <c r="F297" t="s">
        <v>1086</v>
      </c>
      <c r="G297" t="s">
        <v>1087</v>
      </c>
      <c r="H297" t="s">
        <v>215</v>
      </c>
      <c r="I297" t="s">
        <v>216</v>
      </c>
      <c r="J297" t="s">
        <v>246</v>
      </c>
      <c r="K297" s="77">
        <v>4.08</v>
      </c>
      <c r="L297" t="s">
        <v>106</v>
      </c>
      <c r="M297" s="78">
        <v>6.5000000000000002E-2</v>
      </c>
      <c r="N297" s="78">
        <v>4.5499999999999999E-2</v>
      </c>
      <c r="O297" s="77">
        <v>168892.56</v>
      </c>
      <c r="P297" s="77">
        <v>109.85327776593597</v>
      </c>
      <c r="Q297" s="77">
        <v>0</v>
      </c>
      <c r="R297" s="77">
        <v>638.42253894909504</v>
      </c>
      <c r="S297" s="78">
        <v>1E-4</v>
      </c>
      <c r="T297" s="78">
        <v>3.5999999999999999E-3</v>
      </c>
      <c r="U297" s="78">
        <v>6.9999999999999999E-4</v>
      </c>
    </row>
    <row r="298" spans="2:21">
      <c r="B298" t="s">
        <v>1088</v>
      </c>
      <c r="C298" t="s">
        <v>1089</v>
      </c>
      <c r="D298" t="s">
        <v>123</v>
      </c>
      <c r="E298" t="s">
        <v>881</v>
      </c>
      <c r="F298" t="s">
        <v>1090</v>
      </c>
      <c r="G298" t="s">
        <v>1087</v>
      </c>
      <c r="H298" t="s">
        <v>215</v>
      </c>
      <c r="I298" t="s">
        <v>216</v>
      </c>
      <c r="J298" t="s">
        <v>246</v>
      </c>
      <c r="K298" s="77">
        <v>3.31</v>
      </c>
      <c r="L298" t="s">
        <v>106</v>
      </c>
      <c r="M298" s="78">
        <v>5.8799999999999998E-2</v>
      </c>
      <c r="N298" s="78">
        <v>4.1200000000000001E-2</v>
      </c>
      <c r="O298" s="77">
        <v>16889.259999999998</v>
      </c>
      <c r="P298" s="77">
        <v>110.36285574963027</v>
      </c>
      <c r="Q298" s="77">
        <v>0</v>
      </c>
      <c r="R298" s="77">
        <v>64.138415069022201</v>
      </c>
      <c r="S298" s="78">
        <v>0</v>
      </c>
      <c r="T298" s="78">
        <v>4.0000000000000002E-4</v>
      </c>
      <c r="U298" s="78">
        <v>1E-4</v>
      </c>
    </row>
    <row r="299" spans="2:21">
      <c r="B299" t="s">
        <v>1091</v>
      </c>
      <c r="C299" t="s">
        <v>1092</v>
      </c>
      <c r="D299" t="s">
        <v>123</v>
      </c>
      <c r="E299" t="s">
        <v>881</v>
      </c>
      <c r="F299" t="s">
        <v>1093</v>
      </c>
      <c r="G299" t="s">
        <v>1094</v>
      </c>
      <c r="H299" t="s">
        <v>215</v>
      </c>
      <c r="I299" t="s">
        <v>216</v>
      </c>
      <c r="J299" t="s">
        <v>246</v>
      </c>
      <c r="K299" s="77">
        <v>8.43</v>
      </c>
      <c r="L299" t="s">
        <v>106</v>
      </c>
      <c r="M299" s="78">
        <v>3.8800000000000001E-2</v>
      </c>
      <c r="N299" s="78">
        <v>2.8299999999999999E-2</v>
      </c>
      <c r="O299" s="77">
        <v>223951.53</v>
      </c>
      <c r="P299" s="77">
        <v>109.44834445244473</v>
      </c>
      <c r="Q299" s="77">
        <v>0</v>
      </c>
      <c r="R299" s="77">
        <v>843.42778358752605</v>
      </c>
      <c r="S299" s="78">
        <v>5.9999999999999995E-4</v>
      </c>
      <c r="T299" s="78">
        <v>4.7999999999999996E-3</v>
      </c>
      <c r="U299" s="78">
        <v>8.9999999999999998E-4</v>
      </c>
    </row>
    <row r="300" spans="2:21">
      <c r="B300" t="s">
        <v>1095</v>
      </c>
      <c r="C300" t="s">
        <v>1096</v>
      </c>
      <c r="D300" t="s">
        <v>123</v>
      </c>
      <c r="E300" t="s">
        <v>881</v>
      </c>
      <c r="F300" t="s">
        <v>1097</v>
      </c>
      <c r="G300" t="s">
        <v>931</v>
      </c>
      <c r="H300" t="s">
        <v>215</v>
      </c>
      <c r="I300" t="s">
        <v>216</v>
      </c>
      <c r="J300" t="s">
        <v>246</v>
      </c>
      <c r="K300" s="77">
        <v>21.32</v>
      </c>
      <c r="L300" t="s">
        <v>106</v>
      </c>
      <c r="M300" s="78">
        <v>3.5000000000000003E-2</v>
      </c>
      <c r="N300" s="78">
        <v>3.73E-2</v>
      </c>
      <c r="O300" s="77">
        <v>84446.28</v>
      </c>
      <c r="P300" s="77">
        <v>95.076744456286278</v>
      </c>
      <c r="Q300" s="77">
        <v>0</v>
      </c>
      <c r="R300" s="77">
        <v>276.27367077807202</v>
      </c>
      <c r="S300" s="78">
        <v>1E-4</v>
      </c>
      <c r="T300" s="78">
        <v>1.6000000000000001E-3</v>
      </c>
      <c r="U300" s="78">
        <v>2.9999999999999997E-4</v>
      </c>
    </row>
    <row r="301" spans="2:21">
      <c r="B301" t="s">
        <v>1098</v>
      </c>
      <c r="C301" t="s">
        <v>1099</v>
      </c>
      <c r="D301" t="s">
        <v>123</v>
      </c>
      <c r="E301" t="s">
        <v>881</v>
      </c>
      <c r="F301" t="s">
        <v>1097</v>
      </c>
      <c r="G301" t="s">
        <v>931</v>
      </c>
      <c r="H301" t="s">
        <v>215</v>
      </c>
      <c r="I301" t="s">
        <v>216</v>
      </c>
      <c r="J301" t="s">
        <v>246</v>
      </c>
      <c r="K301" s="77">
        <v>20.81</v>
      </c>
      <c r="L301" t="s">
        <v>106</v>
      </c>
      <c r="M301" s="78">
        <v>3.2000000000000001E-2</v>
      </c>
      <c r="N301" s="78">
        <v>0</v>
      </c>
      <c r="O301" s="77">
        <v>195481.88</v>
      </c>
      <c r="P301" s="77">
        <v>96.830766661892099</v>
      </c>
      <c r="Q301" s="77">
        <v>0</v>
      </c>
      <c r="R301" s="77">
        <v>651.33520122952405</v>
      </c>
      <c r="S301" s="78">
        <v>0</v>
      </c>
      <c r="T301" s="78">
        <v>3.7000000000000002E-3</v>
      </c>
      <c r="U301" s="78">
        <v>6.9999999999999999E-4</v>
      </c>
    </row>
    <row r="302" spans="2:21">
      <c r="B302" t="s">
        <v>1100</v>
      </c>
      <c r="C302" t="s">
        <v>1101</v>
      </c>
      <c r="D302" t="s">
        <v>123</v>
      </c>
      <c r="E302" t="s">
        <v>881</v>
      </c>
      <c r="F302" t="s">
        <v>1102</v>
      </c>
      <c r="G302" t="s">
        <v>981</v>
      </c>
      <c r="H302" t="s">
        <v>215</v>
      </c>
      <c r="I302" t="s">
        <v>216</v>
      </c>
      <c r="J302" t="s">
        <v>246</v>
      </c>
      <c r="K302" s="77">
        <v>6.93</v>
      </c>
      <c r="L302" t="s">
        <v>106</v>
      </c>
      <c r="M302" s="78">
        <v>4.7500000000000001E-2</v>
      </c>
      <c r="N302" s="78">
        <v>2.5499999999999998E-2</v>
      </c>
      <c r="O302" s="77">
        <v>168892.56</v>
      </c>
      <c r="P302" s="77">
        <v>118.10439343971106</v>
      </c>
      <c r="Q302" s="77">
        <v>0</v>
      </c>
      <c r="R302" s="77">
        <v>686.37466495518504</v>
      </c>
      <c r="S302" s="78">
        <v>0</v>
      </c>
      <c r="T302" s="78">
        <v>3.8999999999999998E-3</v>
      </c>
      <c r="U302" s="78">
        <v>6.9999999999999999E-4</v>
      </c>
    </row>
    <row r="303" spans="2:21">
      <c r="B303" t="s">
        <v>1103</v>
      </c>
      <c r="C303" t="s">
        <v>1104</v>
      </c>
      <c r="D303" t="s">
        <v>123</v>
      </c>
      <c r="E303" t="s">
        <v>881</v>
      </c>
      <c r="F303" t="s">
        <v>1105</v>
      </c>
      <c r="G303" t="s">
        <v>894</v>
      </c>
      <c r="H303" t="s">
        <v>215</v>
      </c>
      <c r="I303" t="s">
        <v>216</v>
      </c>
      <c r="J303" t="s">
        <v>246</v>
      </c>
      <c r="K303" s="77">
        <v>8.6199999999999992</v>
      </c>
      <c r="L303" t="s">
        <v>106</v>
      </c>
      <c r="M303" s="78">
        <v>2.8799999999999999E-2</v>
      </c>
      <c r="N303" s="78">
        <v>0.03</v>
      </c>
      <c r="O303" s="77">
        <v>112595.04</v>
      </c>
      <c r="P303" s="77">
        <v>98.858188871126245</v>
      </c>
      <c r="Q303" s="77">
        <v>0</v>
      </c>
      <c r="R303" s="77">
        <v>383.01570493866001</v>
      </c>
      <c r="S303" s="78">
        <v>1E-4</v>
      </c>
      <c r="T303" s="78">
        <v>2.2000000000000001E-3</v>
      </c>
      <c r="U303" s="78">
        <v>4.0000000000000002E-4</v>
      </c>
    </row>
    <row r="304" spans="2:21">
      <c r="B304" t="s">
        <v>1106</v>
      </c>
      <c r="C304" t="s">
        <v>1107</v>
      </c>
      <c r="D304" t="s">
        <v>880</v>
      </c>
      <c r="E304" t="s">
        <v>881</v>
      </c>
      <c r="F304" t="s">
        <v>1108</v>
      </c>
      <c r="G304" t="s">
        <v>883</v>
      </c>
      <c r="H304" t="s">
        <v>215</v>
      </c>
      <c r="I304" t="s">
        <v>216</v>
      </c>
      <c r="J304" t="s">
        <v>246</v>
      </c>
      <c r="K304" s="77">
        <v>6.32</v>
      </c>
      <c r="L304" t="s">
        <v>110</v>
      </c>
      <c r="M304" s="78">
        <v>3.1300000000000001E-2</v>
      </c>
      <c r="N304" s="78">
        <v>2.9600000000000001E-2</v>
      </c>
      <c r="O304" s="77">
        <v>168892.56</v>
      </c>
      <c r="P304" s="77">
        <v>103.41887975764003</v>
      </c>
      <c r="Q304" s="77">
        <v>0</v>
      </c>
      <c r="R304" s="77">
        <v>703.173577457487</v>
      </c>
      <c r="S304" s="78">
        <v>2.0000000000000001E-4</v>
      </c>
      <c r="T304" s="78">
        <v>4.0000000000000001E-3</v>
      </c>
      <c r="U304" s="78">
        <v>6.9999999999999999E-4</v>
      </c>
    </row>
    <row r="305" spans="2:21">
      <c r="B305" t="s">
        <v>1109</v>
      </c>
      <c r="C305" t="s">
        <v>1110</v>
      </c>
      <c r="D305" t="s">
        <v>123</v>
      </c>
      <c r="E305" t="s">
        <v>881</v>
      </c>
      <c r="F305" t="s">
        <v>1111</v>
      </c>
      <c r="G305" t="s">
        <v>900</v>
      </c>
      <c r="H305" t="s">
        <v>215</v>
      </c>
      <c r="I305" t="s">
        <v>216</v>
      </c>
      <c r="J305" t="s">
        <v>246</v>
      </c>
      <c r="K305" s="77">
        <v>8.09</v>
      </c>
      <c r="L305" t="s">
        <v>106</v>
      </c>
      <c r="M305" s="78">
        <v>3.8800000000000001E-2</v>
      </c>
      <c r="N305" s="78">
        <v>3.7400000000000003E-2</v>
      </c>
      <c r="O305" s="77">
        <v>225190.08</v>
      </c>
      <c r="P305" s="77">
        <v>101.11311111999255</v>
      </c>
      <c r="Q305" s="77">
        <v>0</v>
      </c>
      <c r="R305" s="77">
        <v>783.50433032212595</v>
      </c>
      <c r="S305" s="78">
        <v>2.9999999999999997E-4</v>
      </c>
      <c r="T305" s="78">
        <v>4.4000000000000003E-3</v>
      </c>
      <c r="U305" s="78">
        <v>8.0000000000000004E-4</v>
      </c>
    </row>
    <row r="306" spans="2:21">
      <c r="B306" t="s">
        <v>1112</v>
      </c>
      <c r="C306" t="s">
        <v>1113</v>
      </c>
      <c r="D306" t="s">
        <v>880</v>
      </c>
      <c r="E306" t="s">
        <v>881</v>
      </c>
      <c r="F306" t="s">
        <v>1114</v>
      </c>
      <c r="G306" t="s">
        <v>1087</v>
      </c>
      <c r="H306" t="s">
        <v>215</v>
      </c>
      <c r="I306" t="s">
        <v>216</v>
      </c>
      <c r="J306" t="s">
        <v>246</v>
      </c>
      <c r="K306" s="77">
        <v>17.29</v>
      </c>
      <c r="L306" t="s">
        <v>106</v>
      </c>
      <c r="M306" s="78">
        <v>5.9299999999999999E-2</v>
      </c>
      <c r="N306" s="78">
        <v>4.6199999999999998E-2</v>
      </c>
      <c r="O306" s="77">
        <v>281487.59999999998</v>
      </c>
      <c r="P306" s="77">
        <v>124.93990000000016</v>
      </c>
      <c r="Q306" s="77">
        <v>0</v>
      </c>
      <c r="R306" s="77">
        <v>1210.16641160221</v>
      </c>
      <c r="S306" s="78">
        <v>1E-4</v>
      </c>
      <c r="T306" s="78">
        <v>6.7999999999999996E-3</v>
      </c>
      <c r="U306" s="78">
        <v>1.1999999999999999E-3</v>
      </c>
    </row>
    <row r="307" spans="2:21">
      <c r="B307" t="s">
        <v>1115</v>
      </c>
      <c r="C307" t="s">
        <v>1116</v>
      </c>
      <c r="D307" t="s">
        <v>123</v>
      </c>
      <c r="E307" t="s">
        <v>881</v>
      </c>
      <c r="F307" t="s">
        <v>1117</v>
      </c>
      <c r="G307" t="s">
        <v>972</v>
      </c>
      <c r="H307" t="s">
        <v>215</v>
      </c>
      <c r="I307" t="s">
        <v>216</v>
      </c>
      <c r="J307" t="s">
        <v>246</v>
      </c>
      <c r="K307" s="77">
        <v>7.67</v>
      </c>
      <c r="L307" t="s">
        <v>106</v>
      </c>
      <c r="M307" s="78">
        <v>4.8800000000000003E-2</v>
      </c>
      <c r="N307" s="78">
        <v>3.9699999999999999E-2</v>
      </c>
      <c r="O307" s="77">
        <v>208300.82</v>
      </c>
      <c r="P307" s="77">
        <v>108.02963334093458</v>
      </c>
      <c r="Q307" s="77">
        <v>0</v>
      </c>
      <c r="R307" s="77">
        <v>774.31657220912302</v>
      </c>
      <c r="S307" s="78">
        <v>1E-4</v>
      </c>
      <c r="T307" s="78">
        <v>4.4000000000000003E-3</v>
      </c>
      <c r="U307" s="78">
        <v>8.0000000000000004E-4</v>
      </c>
    </row>
    <row r="308" spans="2:21">
      <c r="B308" t="s">
        <v>1118</v>
      </c>
      <c r="C308" t="s">
        <v>1119</v>
      </c>
      <c r="D308" t="s">
        <v>889</v>
      </c>
      <c r="E308" t="s">
        <v>881</v>
      </c>
      <c r="F308" t="s">
        <v>1120</v>
      </c>
      <c r="G308" t="s">
        <v>981</v>
      </c>
      <c r="H308" t="s">
        <v>215</v>
      </c>
      <c r="I308" t="s">
        <v>216</v>
      </c>
      <c r="J308" t="s">
        <v>246</v>
      </c>
      <c r="K308" s="77">
        <v>7.55</v>
      </c>
      <c r="L308" t="s">
        <v>106</v>
      </c>
      <c r="M308" s="78">
        <v>0.05</v>
      </c>
      <c r="N308" s="78">
        <v>2.7799999999999998E-2</v>
      </c>
      <c r="O308" s="77">
        <v>112595.04</v>
      </c>
      <c r="P308" s="77">
        <v>119.994710372322</v>
      </c>
      <c r="Q308" s="77">
        <v>0</v>
      </c>
      <c r="R308" s="77">
        <v>464.90694505924603</v>
      </c>
      <c r="S308" s="78">
        <v>1E-4</v>
      </c>
      <c r="T308" s="78">
        <v>2.5999999999999999E-3</v>
      </c>
      <c r="U308" s="78">
        <v>5.0000000000000001E-4</v>
      </c>
    </row>
    <row r="309" spans="2:21">
      <c r="B309" t="s">
        <v>1121</v>
      </c>
      <c r="C309" t="s">
        <v>1122</v>
      </c>
      <c r="D309" t="s">
        <v>123</v>
      </c>
      <c r="E309" t="s">
        <v>881</v>
      </c>
      <c r="F309" t="s">
        <v>1123</v>
      </c>
      <c r="G309" t="s">
        <v>1035</v>
      </c>
      <c r="H309" t="s">
        <v>215</v>
      </c>
      <c r="I309" t="s">
        <v>216</v>
      </c>
      <c r="J309" t="s">
        <v>246</v>
      </c>
      <c r="K309" s="77">
        <v>7.77</v>
      </c>
      <c r="L309" t="s">
        <v>106</v>
      </c>
      <c r="M309" s="78">
        <v>3.61E-2</v>
      </c>
      <c r="N309" s="78">
        <v>2.4899999999999999E-2</v>
      </c>
      <c r="O309" s="77">
        <v>168892.56</v>
      </c>
      <c r="P309" s="77">
        <v>108.70649999999993</v>
      </c>
      <c r="Q309" s="77">
        <v>0</v>
      </c>
      <c r="R309" s="77">
        <v>631.75793332395199</v>
      </c>
      <c r="S309" s="78">
        <v>0</v>
      </c>
      <c r="T309" s="78">
        <v>3.5999999999999999E-3</v>
      </c>
      <c r="U309" s="78">
        <v>5.9999999999999995E-4</v>
      </c>
    </row>
    <row r="310" spans="2:21">
      <c r="B310" t="s">
        <v>1124</v>
      </c>
      <c r="C310" t="s">
        <v>1125</v>
      </c>
      <c r="D310" t="s">
        <v>880</v>
      </c>
      <c r="E310" t="s">
        <v>881</v>
      </c>
      <c r="F310" t="s">
        <v>1126</v>
      </c>
      <c r="G310" t="s">
        <v>972</v>
      </c>
      <c r="H310" t="s">
        <v>215</v>
      </c>
      <c r="I310" t="s">
        <v>216</v>
      </c>
      <c r="J310" t="s">
        <v>246</v>
      </c>
      <c r="K310" s="77">
        <v>7.39</v>
      </c>
      <c r="L310" t="s">
        <v>106</v>
      </c>
      <c r="M310" s="78">
        <v>3.6999999999999998E-2</v>
      </c>
      <c r="N310" s="78">
        <v>3.1800000000000002E-2</v>
      </c>
      <c r="O310" s="77">
        <v>87261.16</v>
      </c>
      <c r="P310" s="77">
        <v>104.8625</v>
      </c>
      <c r="Q310" s="77">
        <v>0</v>
      </c>
      <c r="R310" s="77">
        <v>314.86606886710501</v>
      </c>
      <c r="S310" s="78">
        <v>1E-4</v>
      </c>
      <c r="T310" s="78">
        <v>1.8E-3</v>
      </c>
      <c r="U310" s="78">
        <v>2.9999999999999997E-4</v>
      </c>
    </row>
    <row r="311" spans="2:21">
      <c r="B311" t="s">
        <v>1127</v>
      </c>
      <c r="C311" t="s">
        <v>1128</v>
      </c>
      <c r="D311" t="s">
        <v>123</v>
      </c>
      <c r="E311" t="s">
        <v>881</v>
      </c>
      <c r="F311" t="s">
        <v>968</v>
      </c>
      <c r="G311" t="s">
        <v>976</v>
      </c>
      <c r="H311" t="s">
        <v>215</v>
      </c>
      <c r="I311" t="s">
        <v>216</v>
      </c>
      <c r="J311" t="s">
        <v>246</v>
      </c>
      <c r="K311" s="77">
        <v>7.48</v>
      </c>
      <c r="L311" t="s">
        <v>106</v>
      </c>
      <c r="M311" s="78">
        <v>6.2E-2</v>
      </c>
      <c r="N311" s="78">
        <v>3.6600000000000001E-2</v>
      </c>
      <c r="O311" s="77">
        <v>67557.02</v>
      </c>
      <c r="P311" s="77">
        <v>120.90530055647807</v>
      </c>
      <c r="Q311" s="77">
        <v>0</v>
      </c>
      <c r="R311" s="77">
        <v>281.06094220639801</v>
      </c>
      <c r="S311" s="78">
        <v>1E-4</v>
      </c>
      <c r="T311" s="78">
        <v>1.6000000000000001E-3</v>
      </c>
      <c r="U311" s="78">
        <v>2.9999999999999997E-4</v>
      </c>
    </row>
    <row r="312" spans="2:21">
      <c r="B312" t="s">
        <v>1129</v>
      </c>
      <c r="C312" t="s">
        <v>1130</v>
      </c>
      <c r="D312" t="s">
        <v>880</v>
      </c>
      <c r="E312" t="s">
        <v>881</v>
      </c>
      <c r="F312" t="s">
        <v>1131</v>
      </c>
      <c r="G312" t="s">
        <v>1063</v>
      </c>
      <c r="H312" t="s">
        <v>215</v>
      </c>
      <c r="I312" t="s">
        <v>216</v>
      </c>
      <c r="J312" t="s">
        <v>246</v>
      </c>
      <c r="K312" s="77">
        <v>8.16</v>
      </c>
      <c r="L312" t="s">
        <v>106</v>
      </c>
      <c r="M312" s="78">
        <v>3.2500000000000001E-2</v>
      </c>
      <c r="N312" s="78">
        <v>2.2200000000000001E-2</v>
      </c>
      <c r="O312" s="77">
        <v>180152.06</v>
      </c>
      <c r="P312" s="77">
        <v>109.46637977633998</v>
      </c>
      <c r="Q312" s="77">
        <v>0</v>
      </c>
      <c r="R312" s="77">
        <v>678.58563325845398</v>
      </c>
      <c r="S312" s="78">
        <v>2.0000000000000001E-4</v>
      </c>
      <c r="T312" s="78">
        <v>3.8E-3</v>
      </c>
      <c r="U312" s="78">
        <v>6.9999999999999999E-4</v>
      </c>
    </row>
    <row r="313" spans="2:21">
      <c r="B313" t="s">
        <v>1132</v>
      </c>
      <c r="C313" t="s">
        <v>1133</v>
      </c>
      <c r="D313" t="s">
        <v>123</v>
      </c>
      <c r="E313" t="s">
        <v>881</v>
      </c>
      <c r="F313" t="s">
        <v>1019</v>
      </c>
      <c r="G313" t="s">
        <v>955</v>
      </c>
      <c r="H313" t="s">
        <v>215</v>
      </c>
      <c r="I313" t="s">
        <v>216</v>
      </c>
      <c r="J313" t="s">
        <v>246</v>
      </c>
      <c r="K313" s="77">
        <v>8.4</v>
      </c>
      <c r="L313" t="s">
        <v>110</v>
      </c>
      <c r="M313" s="78">
        <v>3.3799999999999997E-2</v>
      </c>
      <c r="N313" s="78">
        <v>3.6299999999999999E-2</v>
      </c>
      <c r="O313" s="77">
        <v>56297.52</v>
      </c>
      <c r="P313" s="77">
        <v>97.79732496891512</v>
      </c>
      <c r="Q313" s="77">
        <v>0</v>
      </c>
      <c r="R313" s="77">
        <v>221.65035702482299</v>
      </c>
      <c r="S313" s="78">
        <v>0</v>
      </c>
      <c r="T313" s="78">
        <v>1.2999999999999999E-3</v>
      </c>
      <c r="U313" s="78">
        <v>2.0000000000000001E-4</v>
      </c>
    </row>
    <row r="314" spans="2:21">
      <c r="B314" t="s">
        <v>1134</v>
      </c>
      <c r="C314" t="s">
        <v>1135</v>
      </c>
      <c r="D314" t="s">
        <v>123</v>
      </c>
      <c r="E314" t="s">
        <v>881</v>
      </c>
      <c r="F314" t="s">
        <v>1136</v>
      </c>
      <c r="G314" t="s">
        <v>1137</v>
      </c>
      <c r="H314" t="s">
        <v>215</v>
      </c>
      <c r="I314" t="s">
        <v>216</v>
      </c>
      <c r="J314" t="s">
        <v>246</v>
      </c>
      <c r="K314" s="77">
        <v>3.8</v>
      </c>
      <c r="L314" t="s">
        <v>106</v>
      </c>
      <c r="M314" s="78">
        <v>6.25E-2</v>
      </c>
      <c r="N314" s="78">
        <v>3.7100000000000001E-2</v>
      </c>
      <c r="O314" s="77">
        <v>168892.56</v>
      </c>
      <c r="P314" s="77">
        <v>112.60339999999989</v>
      </c>
      <c r="Q314" s="77">
        <v>0</v>
      </c>
      <c r="R314" s="77">
        <v>654.405130045124</v>
      </c>
      <c r="S314" s="78">
        <v>1E-4</v>
      </c>
      <c r="T314" s="78">
        <v>3.7000000000000002E-3</v>
      </c>
      <c r="U314" s="78">
        <v>6.9999999999999999E-4</v>
      </c>
    </row>
    <row r="315" spans="2:21">
      <c r="B315" t="s">
        <v>1138</v>
      </c>
      <c r="C315" t="s">
        <v>1139</v>
      </c>
      <c r="D315" t="s">
        <v>880</v>
      </c>
      <c r="E315" t="s">
        <v>881</v>
      </c>
      <c r="F315" t="s">
        <v>1140</v>
      </c>
      <c r="G315" t="s">
        <v>962</v>
      </c>
      <c r="H315" t="s">
        <v>215</v>
      </c>
      <c r="I315" t="s">
        <v>216</v>
      </c>
      <c r="J315" t="s">
        <v>246</v>
      </c>
      <c r="K315" s="77">
        <v>7.63</v>
      </c>
      <c r="L315" t="s">
        <v>106</v>
      </c>
      <c r="M315" s="78">
        <v>4.8800000000000003E-2</v>
      </c>
      <c r="N315" s="78">
        <v>3.1300000000000001E-2</v>
      </c>
      <c r="O315" s="77">
        <v>168892.56</v>
      </c>
      <c r="P315" s="77">
        <v>115.47770000000001</v>
      </c>
      <c r="Q315" s="77">
        <v>0</v>
      </c>
      <c r="R315" s="77">
        <v>671.10939177513205</v>
      </c>
      <c r="S315" s="78">
        <v>5.0000000000000001E-4</v>
      </c>
      <c r="T315" s="78">
        <v>3.8E-3</v>
      </c>
      <c r="U315" s="78">
        <v>6.9999999999999999E-4</v>
      </c>
    </row>
    <row r="316" spans="2:21">
      <c r="B316" t="s">
        <v>1141</v>
      </c>
      <c r="C316" t="s">
        <v>1142</v>
      </c>
      <c r="D316" t="s">
        <v>123</v>
      </c>
      <c r="E316" t="s">
        <v>881</v>
      </c>
      <c r="F316" t="s">
        <v>1143</v>
      </c>
      <c r="G316" t="s">
        <v>1087</v>
      </c>
      <c r="H316" t="s">
        <v>215</v>
      </c>
      <c r="I316" t="s">
        <v>216</v>
      </c>
      <c r="J316" t="s">
        <v>246</v>
      </c>
      <c r="K316" s="77">
        <v>8.51</v>
      </c>
      <c r="L316" t="s">
        <v>106</v>
      </c>
      <c r="M316" s="78">
        <v>3.5000000000000003E-2</v>
      </c>
      <c r="N316" s="78">
        <v>0</v>
      </c>
      <c r="O316" s="77">
        <v>140743.79999999999</v>
      </c>
      <c r="P316" s="77">
        <v>98.952555555555548</v>
      </c>
      <c r="Q316" s="77">
        <v>0</v>
      </c>
      <c r="R316" s="77">
        <v>479.22664847472601</v>
      </c>
      <c r="S316" s="78">
        <v>2.9999999999999997E-4</v>
      </c>
      <c r="T316" s="78">
        <v>2.7000000000000001E-3</v>
      </c>
      <c r="U316" s="78">
        <v>5.0000000000000001E-4</v>
      </c>
    </row>
    <row r="317" spans="2:21">
      <c r="B317" t="s">
        <v>1144</v>
      </c>
      <c r="C317" t="s">
        <v>1145</v>
      </c>
      <c r="D317" t="s">
        <v>123</v>
      </c>
      <c r="E317" t="s">
        <v>881</v>
      </c>
      <c r="F317" t="s">
        <v>1146</v>
      </c>
      <c r="G317" t="s">
        <v>998</v>
      </c>
      <c r="H317" t="s">
        <v>215</v>
      </c>
      <c r="I317" t="s">
        <v>216</v>
      </c>
      <c r="J317" t="s">
        <v>246</v>
      </c>
      <c r="K317" s="77">
        <v>6.52</v>
      </c>
      <c r="L317" t="s">
        <v>106</v>
      </c>
      <c r="M317" s="78">
        <v>9.6299999999999997E-2</v>
      </c>
      <c r="N317" s="78">
        <v>5.57E-2</v>
      </c>
      <c r="O317" s="77">
        <v>160447.93</v>
      </c>
      <c r="P317" s="77">
        <v>132.57314155551268</v>
      </c>
      <c r="Q317" s="77">
        <v>0</v>
      </c>
      <c r="R317" s="77">
        <v>731.93807394591897</v>
      </c>
      <c r="S317" s="78">
        <v>2.0000000000000001E-4</v>
      </c>
      <c r="T317" s="78">
        <v>4.1000000000000003E-3</v>
      </c>
      <c r="U317" s="78">
        <v>6.9999999999999999E-4</v>
      </c>
    </row>
    <row r="318" spans="2:21">
      <c r="B318" t="s">
        <v>1147</v>
      </c>
      <c r="C318" t="s">
        <v>1148</v>
      </c>
      <c r="D318" t="s">
        <v>880</v>
      </c>
      <c r="E318" t="s">
        <v>881</v>
      </c>
      <c r="F318" t="s">
        <v>1059</v>
      </c>
      <c r="G318" t="s">
        <v>918</v>
      </c>
      <c r="H318" t="s">
        <v>215</v>
      </c>
      <c r="I318" t="s">
        <v>216</v>
      </c>
      <c r="J318" t="s">
        <v>246</v>
      </c>
      <c r="K318" s="77">
        <v>3.98</v>
      </c>
      <c r="L318" t="s">
        <v>106</v>
      </c>
      <c r="M318" s="78">
        <v>4.1300000000000003E-2</v>
      </c>
      <c r="N318" s="78">
        <v>4.2200000000000001E-2</v>
      </c>
      <c r="O318" s="77">
        <v>84446.28</v>
      </c>
      <c r="P318" s="77">
        <v>99.952999999999861</v>
      </c>
      <c r="Q318" s="77">
        <v>0</v>
      </c>
      <c r="R318" s="77">
        <v>290.44307704474397</v>
      </c>
      <c r="S318" s="78">
        <v>0</v>
      </c>
      <c r="T318" s="78">
        <v>1.6000000000000001E-3</v>
      </c>
      <c r="U318" s="78">
        <v>2.9999999999999997E-4</v>
      </c>
    </row>
    <row r="319" spans="2:21">
      <c r="B319" t="s">
        <v>1149</v>
      </c>
      <c r="C319" t="s">
        <v>1150</v>
      </c>
      <c r="D319" t="s">
        <v>880</v>
      </c>
      <c r="E319" t="s">
        <v>881</v>
      </c>
      <c r="F319" t="s">
        <v>1151</v>
      </c>
      <c r="G319" t="s">
        <v>894</v>
      </c>
      <c r="H319" t="s">
        <v>215</v>
      </c>
      <c r="I319" t="s">
        <v>216</v>
      </c>
      <c r="J319" t="s">
        <v>246</v>
      </c>
      <c r="K319" s="77">
        <v>5.71</v>
      </c>
      <c r="L319" t="s">
        <v>106</v>
      </c>
      <c r="M319" s="78">
        <v>6.8000000000000005E-2</v>
      </c>
      <c r="N319" s="78">
        <v>3.2500000000000001E-2</v>
      </c>
      <c r="O319" s="77">
        <v>160447.93</v>
      </c>
      <c r="P319" s="77">
        <v>123.73569999999992</v>
      </c>
      <c r="Q319" s="77">
        <v>0</v>
      </c>
      <c r="R319" s="77">
        <v>683.14644183359496</v>
      </c>
      <c r="S319" s="78">
        <v>2.0000000000000001E-4</v>
      </c>
      <c r="T319" s="78">
        <v>3.8999999999999998E-3</v>
      </c>
      <c r="U319" s="78">
        <v>6.9999999999999999E-4</v>
      </c>
    </row>
    <row r="320" spans="2:21">
      <c r="B320" t="s">
        <v>1152</v>
      </c>
      <c r="C320" t="s">
        <v>1153</v>
      </c>
      <c r="D320" t="s">
        <v>880</v>
      </c>
      <c r="E320" t="s">
        <v>881</v>
      </c>
      <c r="F320" t="s">
        <v>1154</v>
      </c>
      <c r="G320" t="s">
        <v>988</v>
      </c>
      <c r="H320" t="s">
        <v>215</v>
      </c>
      <c r="I320" t="s">
        <v>216</v>
      </c>
      <c r="J320" t="s">
        <v>246</v>
      </c>
      <c r="K320" s="77">
        <v>8.42</v>
      </c>
      <c r="L320" t="s">
        <v>106</v>
      </c>
      <c r="M320" s="78">
        <v>4.2500000000000003E-2</v>
      </c>
      <c r="N320" s="78">
        <v>3.1699999999999999E-2</v>
      </c>
      <c r="O320" s="77">
        <v>171707.44</v>
      </c>
      <c r="P320" s="77">
        <v>109.20231201867544</v>
      </c>
      <c r="Q320" s="77">
        <v>0</v>
      </c>
      <c r="R320" s="77">
        <v>645.21672918938305</v>
      </c>
      <c r="S320" s="78">
        <v>1E-4</v>
      </c>
      <c r="T320" s="78">
        <v>3.7000000000000002E-3</v>
      </c>
      <c r="U320" s="78">
        <v>6.9999999999999999E-4</v>
      </c>
    </row>
    <row r="321" spans="2:21">
      <c r="B321" t="s">
        <v>1155</v>
      </c>
      <c r="C321" t="s">
        <v>1156</v>
      </c>
      <c r="D321" t="s">
        <v>123</v>
      </c>
      <c r="E321" t="s">
        <v>881</v>
      </c>
      <c r="F321" t="s">
        <v>1157</v>
      </c>
      <c r="G321" t="s">
        <v>976</v>
      </c>
      <c r="H321" t="s">
        <v>215</v>
      </c>
      <c r="I321" t="s">
        <v>216</v>
      </c>
      <c r="J321" t="s">
        <v>246</v>
      </c>
      <c r="K321" s="77">
        <v>8.15</v>
      </c>
      <c r="L321" t="s">
        <v>106</v>
      </c>
      <c r="M321" s="78">
        <v>3.4000000000000002E-2</v>
      </c>
      <c r="N321" s="78">
        <v>2.5100000000000001E-2</v>
      </c>
      <c r="O321" s="77">
        <v>264598.34000000003</v>
      </c>
      <c r="P321" s="77">
        <v>108.01482220744097</v>
      </c>
      <c r="Q321" s="77">
        <v>0</v>
      </c>
      <c r="R321" s="77">
        <v>983.45647263756496</v>
      </c>
      <c r="S321" s="78">
        <v>2.9999999999999997E-4</v>
      </c>
      <c r="T321" s="78">
        <v>5.5999999999999999E-3</v>
      </c>
      <c r="U321" s="78">
        <v>1E-3</v>
      </c>
    </row>
    <row r="322" spans="2:21">
      <c r="B322" t="s">
        <v>1158</v>
      </c>
      <c r="C322" t="s">
        <v>1159</v>
      </c>
      <c r="D322" t="s">
        <v>123</v>
      </c>
      <c r="E322" t="s">
        <v>881</v>
      </c>
      <c r="F322" t="s">
        <v>1160</v>
      </c>
      <c r="G322" t="s">
        <v>976</v>
      </c>
      <c r="H322" t="s">
        <v>215</v>
      </c>
      <c r="I322" t="s">
        <v>216</v>
      </c>
      <c r="J322" t="s">
        <v>246</v>
      </c>
      <c r="K322" s="77">
        <v>8.6999999999999993</v>
      </c>
      <c r="L322" t="s">
        <v>106</v>
      </c>
      <c r="M322" s="78">
        <v>0.03</v>
      </c>
      <c r="N322" s="78">
        <v>2.75E-2</v>
      </c>
      <c r="O322" s="77">
        <v>157633.06</v>
      </c>
      <c r="P322" s="77">
        <v>102.30166669415667</v>
      </c>
      <c r="Q322" s="77">
        <v>0</v>
      </c>
      <c r="R322" s="77">
        <v>554.89995313268105</v>
      </c>
      <c r="S322" s="78">
        <v>2.9999999999999997E-4</v>
      </c>
      <c r="T322" s="78">
        <v>3.0999999999999999E-3</v>
      </c>
      <c r="U322" s="78">
        <v>5.9999999999999995E-4</v>
      </c>
    </row>
    <row r="323" spans="2:21">
      <c r="B323" t="s">
        <v>1161</v>
      </c>
      <c r="C323" t="s">
        <v>1162</v>
      </c>
      <c r="D323" t="s">
        <v>123</v>
      </c>
      <c r="E323" t="s">
        <v>881</v>
      </c>
      <c r="F323" t="s">
        <v>1163</v>
      </c>
      <c r="G323" t="s">
        <v>912</v>
      </c>
      <c r="H323" t="s">
        <v>215</v>
      </c>
      <c r="I323" t="s">
        <v>216</v>
      </c>
      <c r="J323" t="s">
        <v>246</v>
      </c>
      <c r="K323" s="77">
        <v>18.41</v>
      </c>
      <c r="L323" t="s">
        <v>106</v>
      </c>
      <c r="M323" s="78">
        <v>3.7999999999999999E-2</v>
      </c>
      <c r="N323" s="78">
        <v>2.9899999999999999E-2</v>
      </c>
      <c r="O323" s="77">
        <v>112595.04</v>
      </c>
      <c r="P323" s="77">
        <v>117.43845737588437</v>
      </c>
      <c r="Q323" s="77">
        <v>0</v>
      </c>
      <c r="R323" s="77">
        <v>455.00301039675202</v>
      </c>
      <c r="S323" s="78">
        <v>2.0000000000000001E-4</v>
      </c>
      <c r="T323" s="78">
        <v>2.5999999999999999E-3</v>
      </c>
      <c r="U323" s="78">
        <v>5.0000000000000001E-4</v>
      </c>
    </row>
    <row r="324" spans="2:21">
      <c r="B324" t="s">
        <v>1164</v>
      </c>
      <c r="C324" t="s">
        <v>1165</v>
      </c>
      <c r="D324" t="s">
        <v>889</v>
      </c>
      <c r="E324" t="s">
        <v>881</v>
      </c>
      <c r="F324" t="s">
        <v>1166</v>
      </c>
      <c r="G324" t="s">
        <v>1137</v>
      </c>
      <c r="H324" t="s">
        <v>215</v>
      </c>
      <c r="I324" t="s">
        <v>216</v>
      </c>
      <c r="J324" t="s">
        <v>246</v>
      </c>
      <c r="K324" s="77">
        <v>17.14</v>
      </c>
      <c r="L324" t="s">
        <v>106</v>
      </c>
      <c r="M324" s="78">
        <v>5.1299999999999998E-2</v>
      </c>
      <c r="N324" s="78">
        <v>3.1099999999999999E-2</v>
      </c>
      <c r="O324" s="77">
        <v>98520.66</v>
      </c>
      <c r="P324" s="77">
        <v>140.05839999999998</v>
      </c>
      <c r="Q324" s="77">
        <v>0</v>
      </c>
      <c r="R324" s="77">
        <v>474.81140908517898</v>
      </c>
      <c r="S324" s="78">
        <v>1E-4</v>
      </c>
      <c r="T324" s="78">
        <v>2.7000000000000001E-3</v>
      </c>
      <c r="U324" s="78">
        <v>5.0000000000000001E-4</v>
      </c>
    </row>
    <row r="325" spans="2:21">
      <c r="B325" t="s">
        <v>1167</v>
      </c>
      <c r="C325" t="s">
        <v>1168</v>
      </c>
      <c r="D325" t="s">
        <v>880</v>
      </c>
      <c r="E325" t="s">
        <v>881</v>
      </c>
      <c r="F325" t="s">
        <v>1169</v>
      </c>
      <c r="G325" t="s">
        <v>1035</v>
      </c>
      <c r="H325" t="s">
        <v>215</v>
      </c>
      <c r="I325" t="s">
        <v>216</v>
      </c>
      <c r="J325" t="s">
        <v>246</v>
      </c>
      <c r="K325" s="77">
        <v>8.1999999999999993</v>
      </c>
      <c r="L325" t="s">
        <v>106</v>
      </c>
      <c r="M325" s="78">
        <v>3.6200000000000003E-2</v>
      </c>
      <c r="N325" s="78">
        <v>2.87E-2</v>
      </c>
      <c r="O325" s="77">
        <v>166077.68</v>
      </c>
      <c r="P325" s="77">
        <v>107.02479999999996</v>
      </c>
      <c r="Q325" s="77">
        <v>0</v>
      </c>
      <c r="R325" s="77">
        <v>611.61815303922594</v>
      </c>
      <c r="S325" s="78">
        <v>1E-4</v>
      </c>
      <c r="T325" s="78">
        <v>3.5000000000000001E-3</v>
      </c>
      <c r="U325" s="78">
        <v>5.9999999999999995E-4</v>
      </c>
    </row>
    <row r="326" spans="2:21">
      <c r="B326" t="s">
        <v>1170</v>
      </c>
      <c r="C326" t="s">
        <v>1171</v>
      </c>
      <c r="D326" t="s">
        <v>123</v>
      </c>
      <c r="E326" t="s">
        <v>881</v>
      </c>
      <c r="F326" t="s">
        <v>1172</v>
      </c>
      <c r="G326" t="s">
        <v>1173</v>
      </c>
      <c r="H326" t="s">
        <v>215</v>
      </c>
      <c r="I326" t="s">
        <v>216</v>
      </c>
      <c r="J326" t="s">
        <v>246</v>
      </c>
      <c r="K326" s="77">
        <v>9.8699999999999992</v>
      </c>
      <c r="L326" t="s">
        <v>106</v>
      </c>
      <c r="M326" s="78">
        <v>3.5000000000000003E-2</v>
      </c>
      <c r="N326" s="78">
        <v>3.5700000000000003E-2</v>
      </c>
      <c r="O326" s="77">
        <v>135114.04999999999</v>
      </c>
      <c r="P326" s="77">
        <v>99.244977773666108</v>
      </c>
      <c r="Q326" s="77">
        <v>0</v>
      </c>
      <c r="R326" s="77">
        <v>461.41714049599602</v>
      </c>
      <c r="S326" s="78">
        <v>1E-4</v>
      </c>
      <c r="T326" s="78">
        <v>2.5999999999999999E-3</v>
      </c>
      <c r="U326" s="78">
        <v>5.0000000000000001E-4</v>
      </c>
    </row>
    <row r="327" spans="2:21">
      <c r="B327" t="s">
        <v>1174</v>
      </c>
      <c r="C327" t="s">
        <v>1175</v>
      </c>
      <c r="D327" t="s">
        <v>889</v>
      </c>
      <c r="E327" t="s">
        <v>881</v>
      </c>
      <c r="F327" t="s">
        <v>1176</v>
      </c>
      <c r="G327" t="s">
        <v>1173</v>
      </c>
      <c r="H327" t="s">
        <v>215</v>
      </c>
      <c r="I327" t="s">
        <v>216</v>
      </c>
      <c r="J327" t="s">
        <v>246</v>
      </c>
      <c r="K327" s="77">
        <v>18.239999999999998</v>
      </c>
      <c r="L327" t="s">
        <v>106</v>
      </c>
      <c r="M327" s="78">
        <v>4.2000000000000003E-2</v>
      </c>
      <c r="N327" s="78">
        <v>3.0300000000000001E-2</v>
      </c>
      <c r="O327" s="77">
        <v>180152.06</v>
      </c>
      <c r="P327" s="77">
        <v>123.59</v>
      </c>
      <c r="Q327" s="77">
        <v>0</v>
      </c>
      <c r="R327" s="77">
        <v>766.13841241271405</v>
      </c>
      <c r="S327" s="78">
        <v>2.0000000000000001E-4</v>
      </c>
      <c r="T327" s="78">
        <v>4.3E-3</v>
      </c>
      <c r="U327" s="78">
        <v>8.0000000000000004E-4</v>
      </c>
    </row>
    <row r="328" spans="2:21">
      <c r="B328" t="s">
        <v>1177</v>
      </c>
      <c r="C328" t="s">
        <v>1178</v>
      </c>
      <c r="D328" t="s">
        <v>123</v>
      </c>
      <c r="E328" t="s">
        <v>881</v>
      </c>
      <c r="F328" t="s">
        <v>1179</v>
      </c>
      <c r="G328" t="s">
        <v>1035</v>
      </c>
      <c r="H328" t="s">
        <v>215</v>
      </c>
      <c r="I328" t="s">
        <v>216</v>
      </c>
      <c r="J328" t="s">
        <v>246</v>
      </c>
      <c r="K328" s="77">
        <v>7.59</v>
      </c>
      <c r="L328" t="s">
        <v>106</v>
      </c>
      <c r="M328" s="78">
        <v>3.9300000000000002E-2</v>
      </c>
      <c r="N328" s="78">
        <v>2.4899999999999999E-2</v>
      </c>
      <c r="O328" s="77">
        <v>147218.01</v>
      </c>
      <c r="P328" s="77">
        <v>111.80859999999994</v>
      </c>
      <c r="Q328" s="77">
        <v>0</v>
      </c>
      <c r="R328" s="77">
        <v>566.39684439120697</v>
      </c>
      <c r="S328" s="78">
        <v>0</v>
      </c>
      <c r="T328" s="78">
        <v>3.2000000000000002E-3</v>
      </c>
      <c r="U328" s="78">
        <v>5.9999999999999995E-4</v>
      </c>
    </row>
    <row r="329" spans="2:21">
      <c r="B329" t="s">
        <v>1180</v>
      </c>
      <c r="C329" t="s">
        <v>1181</v>
      </c>
      <c r="D329" t="s">
        <v>889</v>
      </c>
      <c r="E329" t="s">
        <v>123</v>
      </c>
      <c r="F329" t="s">
        <v>1182</v>
      </c>
      <c r="G329" t="s">
        <v>1076</v>
      </c>
      <c r="H329" t="s">
        <v>215</v>
      </c>
      <c r="I329" t="s">
        <v>216</v>
      </c>
      <c r="J329" t="s">
        <v>246</v>
      </c>
      <c r="K329" s="77">
        <v>4.95</v>
      </c>
      <c r="L329" t="s">
        <v>106</v>
      </c>
      <c r="M329" s="78">
        <v>0</v>
      </c>
      <c r="N329" s="78">
        <v>-3.0000000000000001E-3</v>
      </c>
      <c r="O329" s="77">
        <v>85009.26</v>
      </c>
      <c r="P329" s="77">
        <v>100.48799899999995</v>
      </c>
      <c r="Q329" s="77">
        <v>0</v>
      </c>
      <c r="R329" s="77">
        <v>293.94434302949202</v>
      </c>
      <c r="S329" s="78">
        <v>2.0000000000000001E-4</v>
      </c>
      <c r="T329" s="78">
        <v>1.6999999999999999E-3</v>
      </c>
      <c r="U329" s="78">
        <v>2.9999999999999997E-4</v>
      </c>
    </row>
    <row r="330" spans="2:21">
      <c r="B330" t="s">
        <v>1183</v>
      </c>
      <c r="C330" t="s">
        <v>3553</v>
      </c>
      <c r="D330" t="s">
        <v>123</v>
      </c>
      <c r="E330" t="s">
        <v>881</v>
      </c>
      <c r="F330" t="s">
        <v>980</v>
      </c>
      <c r="G330" t="s">
        <v>981</v>
      </c>
      <c r="H330" t="s">
        <v>215</v>
      </c>
      <c r="I330" t="s">
        <v>216</v>
      </c>
      <c r="J330" t="s">
        <v>246</v>
      </c>
      <c r="K330" s="77">
        <v>8.0399999999999991</v>
      </c>
      <c r="L330" t="s">
        <v>106</v>
      </c>
      <c r="M330" s="78">
        <v>5.5500000000000001E-2</v>
      </c>
      <c r="N330" s="78">
        <v>2.2599999999999999E-2</v>
      </c>
      <c r="O330" s="77">
        <v>116817.35</v>
      </c>
      <c r="P330" s="77">
        <v>111.38291806225702</v>
      </c>
      <c r="Q330" s="77">
        <v>0</v>
      </c>
      <c r="R330" s="77">
        <v>447.724246494753</v>
      </c>
      <c r="S330" s="78">
        <v>1E-4</v>
      </c>
      <c r="T330" s="78">
        <v>2.5000000000000001E-3</v>
      </c>
      <c r="U330" s="78">
        <v>5.0000000000000001E-4</v>
      </c>
    </row>
    <row r="331" spans="2:21">
      <c r="B331" t="s">
        <v>1184</v>
      </c>
      <c r="C331" t="s">
        <v>1185</v>
      </c>
      <c r="D331" t="s">
        <v>123</v>
      </c>
      <c r="E331" t="s">
        <v>881</v>
      </c>
      <c r="F331" t="s">
        <v>1186</v>
      </c>
      <c r="G331" t="s">
        <v>1187</v>
      </c>
      <c r="H331" t="s">
        <v>215</v>
      </c>
      <c r="I331" t="s">
        <v>216</v>
      </c>
      <c r="J331" t="s">
        <v>246</v>
      </c>
      <c r="K331" s="77">
        <v>4.24</v>
      </c>
      <c r="L331" t="s">
        <v>106</v>
      </c>
      <c r="M331" s="78">
        <v>4.6300000000000001E-2</v>
      </c>
      <c r="N331" s="78">
        <v>3.5799999999999998E-2</v>
      </c>
      <c r="O331" s="77">
        <v>265679.26</v>
      </c>
      <c r="P331" s="77">
        <v>104.80029444920166</v>
      </c>
      <c r="Q331" s="77">
        <v>0</v>
      </c>
      <c r="R331" s="77">
        <v>958.086737537153</v>
      </c>
      <c r="S331" s="78">
        <v>5.0000000000000001E-4</v>
      </c>
      <c r="T331" s="78">
        <v>5.4000000000000003E-3</v>
      </c>
      <c r="U331" s="78">
        <v>1E-3</v>
      </c>
    </row>
    <row r="332" spans="2:21">
      <c r="B332" t="s">
        <v>1188</v>
      </c>
      <c r="C332" t="s">
        <v>1189</v>
      </c>
      <c r="D332" t="s">
        <v>123</v>
      </c>
      <c r="E332" t="s">
        <v>881</v>
      </c>
      <c r="F332" t="s">
        <v>1143</v>
      </c>
      <c r="G332" t="s">
        <v>1087</v>
      </c>
      <c r="H332" t="s">
        <v>215</v>
      </c>
      <c r="I332" t="s">
        <v>216</v>
      </c>
      <c r="J332" t="s">
        <v>246</v>
      </c>
      <c r="K332" s="77">
        <v>7.47</v>
      </c>
      <c r="L332" t="s">
        <v>106</v>
      </c>
      <c r="M332" s="78">
        <v>3.3799999999999997E-2</v>
      </c>
      <c r="N332" s="78">
        <v>3.1199999999999999E-2</v>
      </c>
      <c r="O332" s="77">
        <v>140743.79999999999</v>
      </c>
      <c r="P332" s="77">
        <v>101.91452502220342</v>
      </c>
      <c r="Q332" s="77">
        <v>0</v>
      </c>
      <c r="R332" s="77">
        <v>493.57144929787597</v>
      </c>
      <c r="S332" s="78">
        <v>2.0000000000000001E-4</v>
      </c>
      <c r="T332" s="78">
        <v>2.8E-3</v>
      </c>
      <c r="U332" s="78">
        <v>5.0000000000000001E-4</v>
      </c>
    </row>
    <row r="333" spans="2:21">
      <c r="B333" t="s">
        <v>1190</v>
      </c>
      <c r="C333" t="s">
        <v>1191</v>
      </c>
      <c r="D333" t="s">
        <v>123</v>
      </c>
      <c r="E333" t="s">
        <v>881</v>
      </c>
      <c r="F333" t="s">
        <v>1192</v>
      </c>
      <c r="G333" t="s">
        <v>1187</v>
      </c>
      <c r="H333" t="s">
        <v>215</v>
      </c>
      <c r="I333" t="s">
        <v>216</v>
      </c>
      <c r="J333" t="s">
        <v>246</v>
      </c>
      <c r="K333" s="77">
        <v>8.27</v>
      </c>
      <c r="L333" t="s">
        <v>106</v>
      </c>
      <c r="M333" s="78">
        <v>2.9499999999999998E-2</v>
      </c>
      <c r="N333" s="78">
        <v>2.4E-2</v>
      </c>
      <c r="O333" s="77">
        <v>222375.2</v>
      </c>
      <c r="P333" s="77">
        <v>105.04362220823188</v>
      </c>
      <c r="Q333" s="77">
        <v>0</v>
      </c>
      <c r="R333" s="77">
        <v>803.78651047140499</v>
      </c>
      <c r="S333" s="78">
        <v>2.9999999999999997E-4</v>
      </c>
      <c r="T333" s="78">
        <v>4.4999999999999997E-3</v>
      </c>
      <c r="U333" s="78">
        <v>8.0000000000000004E-4</v>
      </c>
    </row>
    <row r="334" spans="2:21">
      <c r="B334" t="s">
        <v>1193</v>
      </c>
      <c r="C334" t="s">
        <v>1194</v>
      </c>
      <c r="D334" t="s">
        <v>123</v>
      </c>
      <c r="E334" t="s">
        <v>881</v>
      </c>
      <c r="F334" t="s">
        <v>1195</v>
      </c>
      <c r="G334" t="s">
        <v>883</v>
      </c>
      <c r="H334" t="s">
        <v>215</v>
      </c>
      <c r="I334" t="s">
        <v>216</v>
      </c>
      <c r="J334" t="s">
        <v>246</v>
      </c>
      <c r="K334" s="77">
        <v>18.399999999999999</v>
      </c>
      <c r="L334" t="s">
        <v>106</v>
      </c>
      <c r="M334" s="78">
        <v>0.03</v>
      </c>
      <c r="N334" s="78">
        <v>3.7400000000000003E-2</v>
      </c>
      <c r="O334" s="77">
        <v>225190.08</v>
      </c>
      <c r="P334" s="77">
        <v>96.397266657785323</v>
      </c>
      <c r="Q334" s="77">
        <v>0</v>
      </c>
      <c r="R334" s="77">
        <v>746.96223883331595</v>
      </c>
      <c r="S334" s="78">
        <v>2.0000000000000001E-4</v>
      </c>
      <c r="T334" s="78">
        <v>4.1999999999999997E-3</v>
      </c>
      <c r="U334" s="78">
        <v>8.0000000000000004E-4</v>
      </c>
    </row>
    <row r="335" spans="2:21">
      <c r="B335" t="s">
        <v>1196</v>
      </c>
      <c r="C335" t="s">
        <v>1197</v>
      </c>
      <c r="D335" t="s">
        <v>880</v>
      </c>
      <c r="E335" t="s">
        <v>881</v>
      </c>
      <c r="F335" t="s">
        <v>1198</v>
      </c>
      <c r="G335" t="s">
        <v>972</v>
      </c>
      <c r="H335" t="s">
        <v>215</v>
      </c>
      <c r="I335" t="s">
        <v>216</v>
      </c>
      <c r="J335" t="s">
        <v>246</v>
      </c>
      <c r="K335" s="77">
        <v>7.57</v>
      </c>
      <c r="L335" t="s">
        <v>106</v>
      </c>
      <c r="M335" s="78">
        <v>4.4999999999999998E-2</v>
      </c>
      <c r="N335" s="78">
        <v>2.8899999999999999E-2</v>
      </c>
      <c r="O335" s="77">
        <v>145810.57999999999</v>
      </c>
      <c r="P335" s="77">
        <v>114.12699999999988</v>
      </c>
      <c r="Q335" s="77">
        <v>0</v>
      </c>
      <c r="R335" s="77">
        <v>572.61419703054003</v>
      </c>
      <c r="S335" s="78">
        <v>1E-4</v>
      </c>
      <c r="T335" s="78">
        <v>3.2000000000000002E-3</v>
      </c>
      <c r="U335" s="78">
        <v>5.9999999999999995E-4</v>
      </c>
    </row>
    <row r="336" spans="2:21">
      <c r="B336" t="s">
        <v>1199</v>
      </c>
      <c r="C336" t="s">
        <v>1200</v>
      </c>
      <c r="D336" t="s">
        <v>123</v>
      </c>
      <c r="E336" t="s">
        <v>881</v>
      </c>
      <c r="F336" t="s">
        <v>1009</v>
      </c>
      <c r="G336" t="s">
        <v>976</v>
      </c>
      <c r="H336" t="s">
        <v>215</v>
      </c>
      <c r="I336" t="s">
        <v>216</v>
      </c>
      <c r="J336" t="s">
        <v>246</v>
      </c>
      <c r="K336" s="77">
        <v>7.18</v>
      </c>
      <c r="L336" t="s">
        <v>106</v>
      </c>
      <c r="M336" s="78">
        <v>4.0899999999999999E-2</v>
      </c>
      <c r="N336" s="78">
        <v>3.0099999999999998E-2</v>
      </c>
      <c r="O336" s="77">
        <v>104657.09</v>
      </c>
      <c r="P336" s="77">
        <v>108.29434439791895</v>
      </c>
      <c r="Q336" s="77">
        <v>0</v>
      </c>
      <c r="R336" s="77">
        <v>389.995058325635</v>
      </c>
      <c r="S336" s="78">
        <v>2.0000000000000001E-4</v>
      </c>
      <c r="T336" s="78">
        <v>2.2000000000000001E-3</v>
      </c>
      <c r="U336" s="78">
        <v>4.0000000000000002E-4</v>
      </c>
    </row>
    <row r="337" spans="2:21">
      <c r="B337" t="s">
        <v>1201</v>
      </c>
      <c r="C337" t="s">
        <v>1202</v>
      </c>
      <c r="D337" t="s">
        <v>123</v>
      </c>
      <c r="E337" t="s">
        <v>881</v>
      </c>
      <c r="F337" t="s">
        <v>1009</v>
      </c>
      <c r="G337" t="s">
        <v>976</v>
      </c>
      <c r="H337" t="s">
        <v>215</v>
      </c>
      <c r="I337" t="s">
        <v>216</v>
      </c>
      <c r="J337" t="s">
        <v>246</v>
      </c>
      <c r="K337" s="77">
        <v>8.3000000000000007</v>
      </c>
      <c r="L337" t="s">
        <v>106</v>
      </c>
      <c r="M337" s="78">
        <v>4.1300000000000003E-2</v>
      </c>
      <c r="N337" s="78">
        <v>3.1800000000000002E-2</v>
      </c>
      <c r="O337" s="77">
        <v>63334.71</v>
      </c>
      <c r="P337" s="77">
        <v>108.76596658969443</v>
      </c>
      <c r="Q337" s="77">
        <v>0</v>
      </c>
      <c r="R337" s="77">
        <v>237.03882335240101</v>
      </c>
      <c r="S337" s="78">
        <v>1E-4</v>
      </c>
      <c r="T337" s="78">
        <v>1.2999999999999999E-3</v>
      </c>
      <c r="U337" s="78">
        <v>2.0000000000000001E-4</v>
      </c>
    </row>
    <row r="338" spans="2:21">
      <c r="B338" t="s">
        <v>1203</v>
      </c>
      <c r="C338" t="s">
        <v>1204</v>
      </c>
      <c r="D338" t="s">
        <v>880</v>
      </c>
      <c r="E338" t="s">
        <v>881</v>
      </c>
      <c r="F338" t="s">
        <v>1205</v>
      </c>
      <c r="G338" t="s">
        <v>1173</v>
      </c>
      <c r="H338" t="s">
        <v>215</v>
      </c>
      <c r="I338" t="s">
        <v>216</v>
      </c>
      <c r="J338" t="s">
        <v>246</v>
      </c>
      <c r="K338" s="77">
        <v>18.78</v>
      </c>
      <c r="L338" t="s">
        <v>106</v>
      </c>
      <c r="M338" s="78">
        <v>3.85E-2</v>
      </c>
      <c r="N338" s="78">
        <v>3.1699999999999999E-2</v>
      </c>
      <c r="O338" s="77">
        <v>225190.08</v>
      </c>
      <c r="P338" s="77">
        <v>106.956119113453</v>
      </c>
      <c r="Q338" s="77">
        <v>0</v>
      </c>
      <c r="R338" s="77">
        <v>828.78057604608796</v>
      </c>
      <c r="S338" s="78">
        <v>2.0000000000000001E-4</v>
      </c>
      <c r="T338" s="78">
        <v>4.7000000000000002E-3</v>
      </c>
      <c r="U338" s="78">
        <v>8.0000000000000004E-4</v>
      </c>
    </row>
    <row r="339" spans="2:21">
      <c r="B339" t="s">
        <v>1206</v>
      </c>
      <c r="C339" t="s">
        <v>1207</v>
      </c>
      <c r="D339" t="s">
        <v>123</v>
      </c>
      <c r="E339" t="s">
        <v>881</v>
      </c>
      <c r="F339" t="s">
        <v>1208</v>
      </c>
      <c r="G339" t="s">
        <v>1087</v>
      </c>
      <c r="H339" t="s">
        <v>215</v>
      </c>
      <c r="I339" t="s">
        <v>216</v>
      </c>
      <c r="J339" t="s">
        <v>246</v>
      </c>
      <c r="K339" s="77">
        <v>9.25</v>
      </c>
      <c r="L339" t="s">
        <v>106</v>
      </c>
      <c r="M339" s="78">
        <v>2.4500000000000001E-2</v>
      </c>
      <c r="N339" s="78">
        <v>2.4799999999999999E-2</v>
      </c>
      <c r="O339" s="77">
        <v>134551.07</v>
      </c>
      <c r="P339" s="77">
        <v>99.696144457409417</v>
      </c>
      <c r="Q339" s="77">
        <v>0</v>
      </c>
      <c r="R339" s="77">
        <v>461.58341038881002</v>
      </c>
      <c r="S339" s="78">
        <v>2.9999999999999997E-4</v>
      </c>
      <c r="T339" s="78">
        <v>2.5999999999999999E-3</v>
      </c>
      <c r="U339" s="78">
        <v>5.0000000000000001E-4</v>
      </c>
    </row>
    <row r="340" spans="2:21">
      <c r="B340" t="s">
        <v>1209</v>
      </c>
      <c r="C340" t="s">
        <v>1210</v>
      </c>
      <c r="D340" t="s">
        <v>123</v>
      </c>
      <c r="E340" t="s">
        <v>881</v>
      </c>
      <c r="F340" t="s">
        <v>1072</v>
      </c>
      <c r="G340" t="s">
        <v>1087</v>
      </c>
      <c r="H340" t="s">
        <v>215</v>
      </c>
      <c r="I340" t="s">
        <v>216</v>
      </c>
      <c r="J340" t="s">
        <v>246</v>
      </c>
      <c r="K340" s="77">
        <v>6.83</v>
      </c>
      <c r="L340" t="s">
        <v>106</v>
      </c>
      <c r="M340" s="78">
        <v>3.8800000000000001E-2</v>
      </c>
      <c r="N340" s="78">
        <v>3.6799999999999999E-2</v>
      </c>
      <c r="O340" s="77">
        <v>56297.52</v>
      </c>
      <c r="P340" s="77">
        <v>101.49762778665941</v>
      </c>
      <c r="Q340" s="77">
        <v>0</v>
      </c>
      <c r="R340" s="77">
        <v>196.62096736865999</v>
      </c>
      <c r="S340" s="78">
        <v>1E-4</v>
      </c>
      <c r="T340" s="78">
        <v>1.1000000000000001E-3</v>
      </c>
      <c r="U340" s="78">
        <v>2.0000000000000001E-4</v>
      </c>
    </row>
    <row r="341" spans="2:21">
      <c r="B341" t="s">
        <v>1211</v>
      </c>
      <c r="C341" t="s">
        <v>1212</v>
      </c>
      <c r="D341" t="s">
        <v>880</v>
      </c>
      <c r="E341" t="s">
        <v>881</v>
      </c>
      <c r="F341" t="s">
        <v>1041</v>
      </c>
      <c r="G341" t="s">
        <v>923</v>
      </c>
      <c r="H341" t="s">
        <v>215</v>
      </c>
      <c r="I341" t="s">
        <v>216</v>
      </c>
      <c r="J341" t="s">
        <v>246</v>
      </c>
      <c r="K341" s="77">
        <v>18.72</v>
      </c>
      <c r="L341" t="s">
        <v>106</v>
      </c>
      <c r="M341" s="78">
        <v>3.6299999999999999E-2</v>
      </c>
      <c r="N341" s="78">
        <v>2.93E-2</v>
      </c>
      <c r="O341" s="77">
        <v>56466.41</v>
      </c>
      <c r="P341" s="77">
        <v>113.54149999999993</v>
      </c>
      <c r="Q341" s="77">
        <v>0</v>
      </c>
      <c r="R341" s="77">
        <v>220.61217545982601</v>
      </c>
      <c r="S341" s="78">
        <v>1E-4</v>
      </c>
      <c r="T341" s="78">
        <v>1.1999999999999999E-3</v>
      </c>
      <c r="U341" s="78">
        <v>2.0000000000000001E-4</v>
      </c>
    </row>
    <row r="342" spans="2:21">
      <c r="B342" t="s">
        <v>1213</v>
      </c>
      <c r="C342" t="s">
        <v>1214</v>
      </c>
      <c r="D342" t="s">
        <v>123</v>
      </c>
      <c r="E342" t="s">
        <v>881</v>
      </c>
      <c r="F342" t="s">
        <v>1215</v>
      </c>
      <c r="G342" t="s">
        <v>912</v>
      </c>
      <c r="H342" t="s">
        <v>215</v>
      </c>
      <c r="I342" t="s">
        <v>216</v>
      </c>
      <c r="J342" t="s">
        <v>246</v>
      </c>
      <c r="K342" s="77">
        <v>16.920000000000002</v>
      </c>
      <c r="L342" t="s">
        <v>106</v>
      </c>
      <c r="M342" s="78">
        <v>4.1000000000000002E-2</v>
      </c>
      <c r="N342" s="78">
        <v>4.0899999999999999E-2</v>
      </c>
      <c r="O342" s="77">
        <v>140743.79999999999</v>
      </c>
      <c r="P342" s="77">
        <v>101.15296723408065</v>
      </c>
      <c r="Q342" s="77">
        <v>0</v>
      </c>
      <c r="R342" s="77">
        <v>489.88322937901802</v>
      </c>
      <c r="S342" s="78">
        <v>1E-4</v>
      </c>
      <c r="T342" s="78">
        <v>2.8E-3</v>
      </c>
      <c r="U342" s="78">
        <v>5.0000000000000001E-4</v>
      </c>
    </row>
    <row r="343" spans="2:21">
      <c r="B343" t="s">
        <v>1216</v>
      </c>
      <c r="C343" t="s">
        <v>1217</v>
      </c>
      <c r="D343" t="s">
        <v>880</v>
      </c>
      <c r="E343" t="s">
        <v>881</v>
      </c>
      <c r="F343" t="s">
        <v>1218</v>
      </c>
      <c r="G343" t="s">
        <v>1076</v>
      </c>
      <c r="H343" t="s">
        <v>215</v>
      </c>
      <c r="I343" t="s">
        <v>216</v>
      </c>
      <c r="J343" t="s">
        <v>246</v>
      </c>
      <c r="K343" s="77">
        <v>21.69</v>
      </c>
      <c r="L343" t="s">
        <v>106</v>
      </c>
      <c r="M343" s="78">
        <v>3.7999999999999999E-2</v>
      </c>
      <c r="N343" s="78">
        <v>3.1E-2</v>
      </c>
      <c r="O343" s="77">
        <v>118224.79</v>
      </c>
      <c r="P343" s="77">
        <v>117.14510000000003</v>
      </c>
      <c r="Q343" s="77">
        <v>0</v>
      </c>
      <c r="R343" s="77">
        <v>476.55974128626798</v>
      </c>
      <c r="S343" s="78">
        <v>1E-4</v>
      </c>
      <c r="T343" s="78">
        <v>2.7000000000000001E-3</v>
      </c>
      <c r="U343" s="78">
        <v>5.0000000000000001E-4</v>
      </c>
    </row>
    <row r="344" spans="2:21">
      <c r="B344" t="s">
        <v>1219</v>
      </c>
      <c r="C344" t="s">
        <v>1220</v>
      </c>
      <c r="D344" t="s">
        <v>880</v>
      </c>
      <c r="E344" t="s">
        <v>881</v>
      </c>
      <c r="F344" t="s">
        <v>1221</v>
      </c>
      <c r="G344" t="s">
        <v>1187</v>
      </c>
      <c r="H344" t="s">
        <v>215</v>
      </c>
      <c r="I344" t="s">
        <v>216</v>
      </c>
      <c r="J344" t="s">
        <v>246</v>
      </c>
      <c r="K344" s="77">
        <v>17.399999999999999</v>
      </c>
      <c r="L344" t="s">
        <v>106</v>
      </c>
      <c r="M344" s="78">
        <v>4.5999999999999999E-2</v>
      </c>
      <c r="N344" s="78">
        <v>3.3300000000000003E-2</v>
      </c>
      <c r="O344" s="77">
        <v>168892.56</v>
      </c>
      <c r="P344" s="77">
        <v>124.52006828601567</v>
      </c>
      <c r="Q344" s="77">
        <v>0</v>
      </c>
      <c r="R344" s="77">
        <v>723.659955915522</v>
      </c>
      <c r="S344" s="78">
        <v>2.9999999999999997E-4</v>
      </c>
      <c r="T344" s="78">
        <v>4.1000000000000003E-3</v>
      </c>
      <c r="U344" s="78">
        <v>6.9999999999999999E-4</v>
      </c>
    </row>
    <row r="345" spans="2:21">
      <c r="B345" t="s">
        <v>240</v>
      </c>
      <c r="C345" s="16"/>
      <c r="D345" s="16"/>
      <c r="E345" s="16"/>
      <c r="F345" s="16"/>
    </row>
    <row r="346" spans="2:21">
      <c r="B346" t="s">
        <v>329</v>
      </c>
      <c r="C346" s="16"/>
      <c r="D346" s="16"/>
      <c r="E346" s="16"/>
      <c r="F346" s="16"/>
    </row>
    <row r="347" spans="2:21">
      <c r="B347" t="s">
        <v>330</v>
      </c>
      <c r="C347" s="16"/>
      <c r="D347" s="16"/>
      <c r="E347" s="16"/>
      <c r="F347" s="16"/>
    </row>
    <row r="348" spans="2:21">
      <c r="B348" t="s">
        <v>331</v>
      </c>
      <c r="C348" s="16"/>
      <c r="D348" s="16"/>
      <c r="E348" s="16"/>
      <c r="F348" s="16"/>
    </row>
    <row r="349" spans="2:21">
      <c r="B349" t="s">
        <v>332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B6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1.710937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4">
        <v>44104</v>
      </c>
      <c r="E1" s="16"/>
      <c r="F1" s="16"/>
      <c r="G1" s="16"/>
    </row>
    <row r="2" spans="2:62">
      <c r="B2" s="2" t="s">
        <v>1</v>
      </c>
      <c r="C2" s="12" t="s">
        <v>3564</v>
      </c>
      <c r="E2" s="16"/>
      <c r="F2" s="16"/>
      <c r="G2" s="16"/>
    </row>
    <row r="3" spans="2:62">
      <c r="B3" s="2" t="s">
        <v>2</v>
      </c>
      <c r="C3" s="26" t="s">
        <v>3565</v>
      </c>
      <c r="E3" s="16"/>
      <c r="F3" s="16"/>
      <c r="G3" s="16"/>
    </row>
    <row r="4" spans="2:62">
      <c r="B4" s="2" t="s">
        <v>3</v>
      </c>
      <c r="C4" s="82" t="s">
        <v>197</v>
      </c>
      <c r="E4" s="16"/>
      <c r="F4" s="16"/>
      <c r="G4" s="16"/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9672907.3200000003</v>
      </c>
      <c r="J11" s="7"/>
      <c r="K11" s="75">
        <v>11.919420000000001</v>
      </c>
      <c r="L11" s="75">
        <v>181485.93130852026</v>
      </c>
      <c r="M11" s="7"/>
      <c r="N11" s="76">
        <v>1</v>
      </c>
      <c r="O11" s="76">
        <v>0.185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9175892.9800000004</v>
      </c>
      <c r="K12" s="81">
        <v>1.83016</v>
      </c>
      <c r="L12" s="81">
        <v>105632.824834675</v>
      </c>
      <c r="N12" s="80">
        <v>0.58199999999999996</v>
      </c>
      <c r="O12" s="80">
        <v>0.1077</v>
      </c>
    </row>
    <row r="13" spans="2:62">
      <c r="B13" s="79" t="s">
        <v>1222</v>
      </c>
      <c r="E13" s="16"/>
      <c r="F13" s="16"/>
      <c r="G13" s="16"/>
      <c r="I13" s="81">
        <v>3077354.01</v>
      </c>
      <c r="K13" s="81">
        <v>1.83016</v>
      </c>
      <c r="L13" s="81">
        <v>67990.709763799998</v>
      </c>
      <c r="N13" s="80">
        <v>0.37459999999999999</v>
      </c>
      <c r="O13" s="80">
        <v>6.93E-2</v>
      </c>
    </row>
    <row r="14" spans="2:62">
      <c r="B14" t="s">
        <v>1223</v>
      </c>
      <c r="C14" t="s">
        <v>1224</v>
      </c>
      <c r="D14" t="s">
        <v>100</v>
      </c>
      <c r="E14" t="s">
        <v>123</v>
      </c>
      <c r="F14" t="s">
        <v>1225</v>
      </c>
      <c r="G14" t="s">
        <v>1226</v>
      </c>
      <c r="H14" t="s">
        <v>102</v>
      </c>
      <c r="I14" s="77">
        <v>49606.5</v>
      </c>
      <c r="J14" s="77">
        <v>5272</v>
      </c>
      <c r="K14" s="77">
        <v>0</v>
      </c>
      <c r="L14" s="77">
        <v>2615.25468</v>
      </c>
      <c r="M14" s="78">
        <v>5.0000000000000001E-4</v>
      </c>
      <c r="N14" s="78">
        <v>1.44E-2</v>
      </c>
      <c r="O14" s="78">
        <v>2.7000000000000001E-3</v>
      </c>
    </row>
    <row r="15" spans="2:62">
      <c r="B15" t="s">
        <v>1227</v>
      </c>
      <c r="C15" t="s">
        <v>1228</v>
      </c>
      <c r="D15" t="s">
        <v>100</v>
      </c>
      <c r="E15" t="s">
        <v>123</v>
      </c>
      <c r="F15" t="s">
        <v>551</v>
      </c>
      <c r="G15" t="s">
        <v>468</v>
      </c>
      <c r="H15" t="s">
        <v>102</v>
      </c>
      <c r="I15" s="77">
        <v>56475.95</v>
      </c>
      <c r="J15" s="77">
        <v>1589</v>
      </c>
      <c r="K15" s="77">
        <v>0</v>
      </c>
      <c r="L15" s="77">
        <v>897.40284550000001</v>
      </c>
      <c r="M15" s="78">
        <v>2.0000000000000001E-4</v>
      </c>
      <c r="N15" s="78">
        <v>4.8999999999999998E-3</v>
      </c>
      <c r="O15" s="78">
        <v>8.9999999999999998E-4</v>
      </c>
    </row>
    <row r="16" spans="2:62">
      <c r="B16" t="s">
        <v>1229</v>
      </c>
      <c r="C16" t="s">
        <v>1230</v>
      </c>
      <c r="D16" t="s">
        <v>100</v>
      </c>
      <c r="E16" t="s">
        <v>123</v>
      </c>
      <c r="F16" t="s">
        <v>1231</v>
      </c>
      <c r="G16" t="s">
        <v>468</v>
      </c>
      <c r="H16" t="s">
        <v>102</v>
      </c>
      <c r="I16" s="77">
        <v>42577.81</v>
      </c>
      <c r="J16" s="77">
        <v>2145</v>
      </c>
      <c r="K16" s="77">
        <v>0</v>
      </c>
      <c r="L16" s="77">
        <v>913.29402449999998</v>
      </c>
      <c r="M16" s="78">
        <v>2.0000000000000001E-4</v>
      </c>
      <c r="N16" s="78">
        <v>5.0000000000000001E-3</v>
      </c>
      <c r="O16" s="78">
        <v>8.9999999999999998E-4</v>
      </c>
    </row>
    <row r="17" spans="2:15">
      <c r="B17" t="s">
        <v>1232</v>
      </c>
      <c r="C17" t="s">
        <v>1233</v>
      </c>
      <c r="D17" t="s">
        <v>100</v>
      </c>
      <c r="E17" t="s">
        <v>123</v>
      </c>
      <c r="F17" t="s">
        <v>1234</v>
      </c>
      <c r="G17" t="s">
        <v>716</v>
      </c>
      <c r="H17" t="s">
        <v>102</v>
      </c>
      <c r="I17" s="77">
        <v>8226.74</v>
      </c>
      <c r="J17" s="77">
        <v>41690</v>
      </c>
      <c r="K17" s="77">
        <v>0</v>
      </c>
      <c r="L17" s="77">
        <v>3429.7279060000001</v>
      </c>
      <c r="M17" s="78">
        <v>2.0000000000000001E-4</v>
      </c>
      <c r="N17" s="78">
        <v>1.89E-2</v>
      </c>
      <c r="O17" s="78">
        <v>3.5000000000000001E-3</v>
      </c>
    </row>
    <row r="18" spans="2:15">
      <c r="B18" t="s">
        <v>1235</v>
      </c>
      <c r="C18" t="s">
        <v>1236</v>
      </c>
      <c r="D18" t="s">
        <v>100</v>
      </c>
      <c r="E18" t="s">
        <v>123</v>
      </c>
      <c r="F18" t="s">
        <v>1237</v>
      </c>
      <c r="G18" t="s">
        <v>623</v>
      </c>
      <c r="H18" t="s">
        <v>102</v>
      </c>
      <c r="I18" s="77">
        <v>67923.78</v>
      </c>
      <c r="J18" s="77">
        <v>1540</v>
      </c>
      <c r="K18" s="77">
        <v>0</v>
      </c>
      <c r="L18" s="77">
        <v>1046.026212</v>
      </c>
      <c r="M18" s="78">
        <v>2.0000000000000001E-4</v>
      </c>
      <c r="N18" s="78">
        <v>5.7999999999999996E-3</v>
      </c>
      <c r="O18" s="78">
        <v>1.1000000000000001E-3</v>
      </c>
    </row>
    <row r="19" spans="2:15">
      <c r="B19" t="s">
        <v>1238</v>
      </c>
      <c r="C19" t="s">
        <v>1239</v>
      </c>
      <c r="D19" t="s">
        <v>100</v>
      </c>
      <c r="E19" t="s">
        <v>123</v>
      </c>
      <c r="F19" t="s">
        <v>386</v>
      </c>
      <c r="G19" t="s">
        <v>340</v>
      </c>
      <c r="H19" t="s">
        <v>102</v>
      </c>
      <c r="I19" s="77">
        <v>242207.98</v>
      </c>
      <c r="J19" s="77">
        <v>924</v>
      </c>
      <c r="K19" s="77">
        <v>0</v>
      </c>
      <c r="L19" s="77">
        <v>2238.0017352</v>
      </c>
      <c r="M19" s="78">
        <v>2.0000000000000001E-4</v>
      </c>
      <c r="N19" s="78">
        <v>1.23E-2</v>
      </c>
      <c r="O19" s="78">
        <v>2.3E-3</v>
      </c>
    </row>
    <row r="20" spans="2:15">
      <c r="B20" t="s">
        <v>1240</v>
      </c>
      <c r="C20" t="s">
        <v>1241</v>
      </c>
      <c r="D20" t="s">
        <v>100</v>
      </c>
      <c r="E20" t="s">
        <v>123</v>
      </c>
      <c r="F20" t="s">
        <v>1242</v>
      </c>
      <c r="G20" t="s">
        <v>340</v>
      </c>
      <c r="H20" t="s">
        <v>102</v>
      </c>
      <c r="I20" s="77">
        <v>320134.61</v>
      </c>
      <c r="J20" s="77">
        <v>1830</v>
      </c>
      <c r="K20" s="77">
        <v>0</v>
      </c>
      <c r="L20" s="77">
        <v>5858.4633629999998</v>
      </c>
      <c r="M20" s="78">
        <v>2.0000000000000001E-4</v>
      </c>
      <c r="N20" s="78">
        <v>3.2300000000000002E-2</v>
      </c>
      <c r="O20" s="78">
        <v>6.0000000000000001E-3</v>
      </c>
    </row>
    <row r="21" spans="2:15">
      <c r="B21" t="s">
        <v>1243</v>
      </c>
      <c r="C21" t="s">
        <v>1244</v>
      </c>
      <c r="D21" t="s">
        <v>100</v>
      </c>
      <c r="E21" t="s">
        <v>123</v>
      </c>
      <c r="F21" t="s">
        <v>346</v>
      </c>
      <c r="G21" t="s">
        <v>340</v>
      </c>
      <c r="H21" t="s">
        <v>102</v>
      </c>
      <c r="I21" s="77">
        <v>344760.25</v>
      </c>
      <c r="J21" s="77">
        <v>1508</v>
      </c>
      <c r="K21" s="77">
        <v>0</v>
      </c>
      <c r="L21" s="77">
        <v>5198.9845699999996</v>
      </c>
      <c r="M21" s="78">
        <v>2.0000000000000001E-4</v>
      </c>
      <c r="N21" s="78">
        <v>2.86E-2</v>
      </c>
      <c r="O21" s="78">
        <v>5.3E-3</v>
      </c>
    </row>
    <row r="22" spans="2:15">
      <c r="B22" t="s">
        <v>1245</v>
      </c>
      <c r="C22" t="s">
        <v>1246</v>
      </c>
      <c r="D22" t="s">
        <v>100</v>
      </c>
      <c r="E22" t="s">
        <v>123</v>
      </c>
      <c r="F22" t="s">
        <v>586</v>
      </c>
      <c r="G22" t="s">
        <v>340</v>
      </c>
      <c r="H22" t="s">
        <v>102</v>
      </c>
      <c r="I22" s="77">
        <v>56881.13</v>
      </c>
      <c r="J22" s="77">
        <v>6074</v>
      </c>
      <c r="K22" s="77">
        <v>0</v>
      </c>
      <c r="L22" s="77">
        <v>3454.9598362000002</v>
      </c>
      <c r="M22" s="78">
        <v>2.0000000000000001E-4</v>
      </c>
      <c r="N22" s="78">
        <v>1.9E-2</v>
      </c>
      <c r="O22" s="78">
        <v>3.5000000000000001E-3</v>
      </c>
    </row>
    <row r="23" spans="2:15">
      <c r="B23" t="s">
        <v>1247</v>
      </c>
      <c r="C23" t="s">
        <v>1248</v>
      </c>
      <c r="D23" t="s">
        <v>100</v>
      </c>
      <c r="E23" t="s">
        <v>123</v>
      </c>
      <c r="F23" t="s">
        <v>1249</v>
      </c>
      <c r="G23" t="s">
        <v>340</v>
      </c>
      <c r="H23" t="s">
        <v>102</v>
      </c>
      <c r="I23" s="77">
        <v>16114.06</v>
      </c>
      <c r="J23" s="77">
        <v>7108</v>
      </c>
      <c r="K23" s="77">
        <v>0</v>
      </c>
      <c r="L23" s="77">
        <v>1145.3873848000001</v>
      </c>
      <c r="M23" s="78">
        <v>2.0000000000000001E-4</v>
      </c>
      <c r="N23" s="78">
        <v>6.3E-3</v>
      </c>
      <c r="O23" s="78">
        <v>1.1999999999999999E-3</v>
      </c>
    </row>
    <row r="24" spans="2:15">
      <c r="B24" t="s">
        <v>1250</v>
      </c>
      <c r="C24" t="s">
        <v>1251</v>
      </c>
      <c r="D24" t="s">
        <v>100</v>
      </c>
      <c r="E24" t="s">
        <v>123</v>
      </c>
      <c r="F24" t="s">
        <v>763</v>
      </c>
      <c r="G24" t="s">
        <v>672</v>
      </c>
      <c r="H24" t="s">
        <v>102</v>
      </c>
      <c r="I24" s="77">
        <v>2076.96</v>
      </c>
      <c r="J24" s="77">
        <v>154500</v>
      </c>
      <c r="K24" s="77">
        <v>0</v>
      </c>
      <c r="L24" s="77">
        <v>3208.9032000000002</v>
      </c>
      <c r="M24" s="78">
        <v>5.0000000000000001E-4</v>
      </c>
      <c r="N24" s="78">
        <v>1.77E-2</v>
      </c>
      <c r="O24" s="78">
        <v>3.3E-3</v>
      </c>
    </row>
    <row r="25" spans="2:15">
      <c r="B25" t="s">
        <v>1252</v>
      </c>
      <c r="C25" t="s">
        <v>1253</v>
      </c>
      <c r="D25" t="s">
        <v>100</v>
      </c>
      <c r="E25" t="s">
        <v>123</v>
      </c>
      <c r="F25" t="s">
        <v>1254</v>
      </c>
      <c r="G25" t="s">
        <v>864</v>
      </c>
      <c r="H25" t="s">
        <v>102</v>
      </c>
      <c r="I25" s="77">
        <v>6319.66</v>
      </c>
      <c r="J25" s="77">
        <v>2557</v>
      </c>
      <c r="K25" s="77">
        <v>0</v>
      </c>
      <c r="L25" s="77">
        <v>161.59370620000001</v>
      </c>
      <c r="M25" s="78">
        <v>0</v>
      </c>
      <c r="N25" s="78">
        <v>8.9999999999999998E-4</v>
      </c>
      <c r="O25" s="78">
        <v>2.0000000000000001E-4</v>
      </c>
    </row>
    <row r="26" spans="2:15">
      <c r="B26" t="s">
        <v>1255</v>
      </c>
      <c r="C26" t="s">
        <v>1256</v>
      </c>
      <c r="D26" t="s">
        <v>100</v>
      </c>
      <c r="E26" t="s">
        <v>123</v>
      </c>
      <c r="F26" t="s">
        <v>686</v>
      </c>
      <c r="G26" t="s">
        <v>515</v>
      </c>
      <c r="H26" t="s">
        <v>102</v>
      </c>
      <c r="I26" s="77">
        <v>361944.24</v>
      </c>
      <c r="J26" s="77">
        <v>1212</v>
      </c>
      <c r="K26" s="77">
        <v>0</v>
      </c>
      <c r="L26" s="77">
        <v>4386.7641887999998</v>
      </c>
      <c r="M26" s="78">
        <v>2.9999999999999997E-4</v>
      </c>
      <c r="N26" s="78">
        <v>2.4199999999999999E-2</v>
      </c>
      <c r="O26" s="78">
        <v>4.4999999999999997E-3</v>
      </c>
    </row>
    <row r="27" spans="2:15">
      <c r="B27" t="s">
        <v>1257</v>
      </c>
      <c r="C27" t="s">
        <v>1258</v>
      </c>
      <c r="D27" t="s">
        <v>100</v>
      </c>
      <c r="E27" t="s">
        <v>123</v>
      </c>
      <c r="F27" t="s">
        <v>1259</v>
      </c>
      <c r="G27" t="s">
        <v>1260</v>
      </c>
      <c r="H27" t="s">
        <v>102</v>
      </c>
      <c r="I27" s="77">
        <v>13881.03</v>
      </c>
      <c r="J27" s="77">
        <v>6375</v>
      </c>
      <c r="K27" s="77">
        <v>0</v>
      </c>
      <c r="L27" s="77">
        <v>884.91566250000005</v>
      </c>
      <c r="M27" s="78">
        <v>1E-4</v>
      </c>
      <c r="N27" s="78">
        <v>4.8999999999999998E-3</v>
      </c>
      <c r="O27" s="78">
        <v>8.9999999999999998E-4</v>
      </c>
    </row>
    <row r="28" spans="2:15">
      <c r="B28" t="s">
        <v>1261</v>
      </c>
      <c r="C28" t="s">
        <v>1262</v>
      </c>
      <c r="D28" t="s">
        <v>100</v>
      </c>
      <c r="E28" t="s">
        <v>123</v>
      </c>
      <c r="F28" t="s">
        <v>1263</v>
      </c>
      <c r="G28" t="s">
        <v>1260</v>
      </c>
      <c r="H28" t="s">
        <v>102</v>
      </c>
      <c r="I28" s="77">
        <v>2966.43</v>
      </c>
      <c r="J28" s="77">
        <v>18040</v>
      </c>
      <c r="K28" s="77">
        <v>0</v>
      </c>
      <c r="L28" s="77">
        <v>535.14397199999996</v>
      </c>
      <c r="M28" s="78">
        <v>1E-4</v>
      </c>
      <c r="N28" s="78">
        <v>2.8999999999999998E-3</v>
      </c>
      <c r="O28" s="78">
        <v>5.0000000000000001E-4</v>
      </c>
    </row>
    <row r="29" spans="2:15">
      <c r="B29" t="s">
        <v>1264</v>
      </c>
      <c r="C29" t="s">
        <v>1265</v>
      </c>
      <c r="D29" t="s">
        <v>100</v>
      </c>
      <c r="E29" t="s">
        <v>123</v>
      </c>
      <c r="F29" t="s">
        <v>1266</v>
      </c>
      <c r="G29" t="s">
        <v>681</v>
      </c>
      <c r="H29" t="s">
        <v>102</v>
      </c>
      <c r="I29" s="77">
        <v>692.75</v>
      </c>
      <c r="J29" s="77">
        <v>42300</v>
      </c>
      <c r="K29" s="77">
        <v>1.83016</v>
      </c>
      <c r="L29" s="77">
        <v>294.86340999999999</v>
      </c>
      <c r="M29" s="78">
        <v>0</v>
      </c>
      <c r="N29" s="78">
        <v>1.6000000000000001E-3</v>
      </c>
      <c r="O29" s="78">
        <v>2.9999999999999997E-4</v>
      </c>
    </row>
    <row r="30" spans="2:15">
      <c r="B30" t="s">
        <v>1267</v>
      </c>
      <c r="C30" t="s">
        <v>1268</v>
      </c>
      <c r="D30" t="s">
        <v>100</v>
      </c>
      <c r="E30" t="s">
        <v>123</v>
      </c>
      <c r="F30" t="s">
        <v>680</v>
      </c>
      <c r="G30" t="s">
        <v>681</v>
      </c>
      <c r="H30" t="s">
        <v>102</v>
      </c>
      <c r="I30" s="77">
        <v>29319.5</v>
      </c>
      <c r="J30" s="77">
        <v>9838</v>
      </c>
      <c r="K30" s="77">
        <v>0</v>
      </c>
      <c r="L30" s="77">
        <v>2884.4524099999999</v>
      </c>
      <c r="M30" s="78">
        <v>2.9999999999999997E-4</v>
      </c>
      <c r="N30" s="78">
        <v>1.5900000000000001E-2</v>
      </c>
      <c r="O30" s="78">
        <v>2.8999999999999998E-3</v>
      </c>
    </row>
    <row r="31" spans="2:15">
      <c r="B31" t="s">
        <v>1269</v>
      </c>
      <c r="C31" t="s">
        <v>1270</v>
      </c>
      <c r="D31" t="s">
        <v>100</v>
      </c>
      <c r="E31" t="s">
        <v>123</v>
      </c>
      <c r="F31" t="s">
        <v>439</v>
      </c>
      <c r="G31" t="s">
        <v>440</v>
      </c>
      <c r="H31" t="s">
        <v>102</v>
      </c>
      <c r="I31" s="77">
        <v>111988.23</v>
      </c>
      <c r="J31" s="77">
        <v>2680</v>
      </c>
      <c r="K31" s="77">
        <v>0</v>
      </c>
      <c r="L31" s="77">
        <v>3001.284564</v>
      </c>
      <c r="M31" s="78">
        <v>5.0000000000000001E-4</v>
      </c>
      <c r="N31" s="78">
        <v>1.6500000000000001E-2</v>
      </c>
      <c r="O31" s="78">
        <v>3.0999999999999999E-3</v>
      </c>
    </row>
    <row r="32" spans="2:15">
      <c r="B32" t="s">
        <v>1271</v>
      </c>
      <c r="C32" t="s">
        <v>1272</v>
      </c>
      <c r="D32" t="s">
        <v>100</v>
      </c>
      <c r="E32" t="s">
        <v>123</v>
      </c>
      <c r="F32" t="s">
        <v>769</v>
      </c>
      <c r="G32" t="s">
        <v>770</v>
      </c>
      <c r="H32" t="s">
        <v>102</v>
      </c>
      <c r="I32" s="77">
        <v>117256.21</v>
      </c>
      <c r="J32" s="77">
        <v>2299</v>
      </c>
      <c r="K32" s="77">
        <v>0</v>
      </c>
      <c r="L32" s="77">
        <v>2695.7202679000002</v>
      </c>
      <c r="M32" s="78">
        <v>2.9999999999999997E-4</v>
      </c>
      <c r="N32" s="78">
        <v>1.49E-2</v>
      </c>
      <c r="O32" s="78">
        <v>2.7000000000000001E-3</v>
      </c>
    </row>
    <row r="33" spans="2:15">
      <c r="B33" t="s">
        <v>1273</v>
      </c>
      <c r="C33" t="s">
        <v>1274</v>
      </c>
      <c r="D33" t="s">
        <v>100</v>
      </c>
      <c r="E33" t="s">
        <v>123</v>
      </c>
      <c r="F33" t="s">
        <v>443</v>
      </c>
      <c r="G33" t="s">
        <v>383</v>
      </c>
      <c r="H33" t="s">
        <v>102</v>
      </c>
      <c r="I33" s="77">
        <v>26800.78</v>
      </c>
      <c r="J33" s="77">
        <v>3579</v>
      </c>
      <c r="K33" s="77">
        <v>0</v>
      </c>
      <c r="L33" s="77">
        <v>959.19991619999996</v>
      </c>
      <c r="M33" s="78">
        <v>2.0000000000000001E-4</v>
      </c>
      <c r="N33" s="78">
        <v>5.3E-3</v>
      </c>
      <c r="O33" s="78">
        <v>1E-3</v>
      </c>
    </row>
    <row r="34" spans="2:15">
      <c r="B34" t="s">
        <v>1275</v>
      </c>
      <c r="C34" t="s">
        <v>1276</v>
      </c>
      <c r="D34" t="s">
        <v>100</v>
      </c>
      <c r="E34" t="s">
        <v>123</v>
      </c>
      <c r="F34" t="s">
        <v>446</v>
      </c>
      <c r="G34" t="s">
        <v>383</v>
      </c>
      <c r="H34" t="s">
        <v>102</v>
      </c>
      <c r="I34" s="77">
        <v>64594.27</v>
      </c>
      <c r="J34" s="77">
        <v>1568</v>
      </c>
      <c r="K34" s="77">
        <v>0</v>
      </c>
      <c r="L34" s="77">
        <v>1012.8381536000001</v>
      </c>
      <c r="M34" s="78">
        <v>2.0000000000000001E-4</v>
      </c>
      <c r="N34" s="78">
        <v>5.5999999999999999E-3</v>
      </c>
      <c r="O34" s="78">
        <v>1E-3</v>
      </c>
    </row>
    <row r="35" spans="2:15">
      <c r="B35" t="s">
        <v>1277</v>
      </c>
      <c r="C35" t="s">
        <v>1278</v>
      </c>
      <c r="D35" t="s">
        <v>100</v>
      </c>
      <c r="E35" t="s">
        <v>123</v>
      </c>
      <c r="F35" t="s">
        <v>495</v>
      </c>
      <c r="G35" t="s">
        <v>383</v>
      </c>
      <c r="H35" t="s">
        <v>102</v>
      </c>
      <c r="I35" s="77">
        <v>161150.54</v>
      </c>
      <c r="J35" s="77">
        <v>638.5</v>
      </c>
      <c r="K35" s="77">
        <v>0</v>
      </c>
      <c r="L35" s="77">
        <v>1028.9461979</v>
      </c>
      <c r="M35" s="78">
        <v>2.0000000000000001E-4</v>
      </c>
      <c r="N35" s="78">
        <v>5.7000000000000002E-3</v>
      </c>
      <c r="O35" s="78">
        <v>1E-3</v>
      </c>
    </row>
    <row r="36" spans="2:15">
      <c r="B36" t="s">
        <v>1279</v>
      </c>
      <c r="C36" t="s">
        <v>1280</v>
      </c>
      <c r="D36" t="s">
        <v>100</v>
      </c>
      <c r="E36" t="s">
        <v>123</v>
      </c>
      <c r="F36" t="s">
        <v>421</v>
      </c>
      <c r="G36" t="s">
        <v>383</v>
      </c>
      <c r="H36" t="s">
        <v>102</v>
      </c>
      <c r="I36" s="77">
        <v>13747.52</v>
      </c>
      <c r="J36" s="77">
        <v>11050</v>
      </c>
      <c r="K36" s="77">
        <v>0</v>
      </c>
      <c r="L36" s="77">
        <v>1519.10096</v>
      </c>
      <c r="M36" s="78">
        <v>2.9999999999999997E-4</v>
      </c>
      <c r="N36" s="78">
        <v>8.3999999999999995E-3</v>
      </c>
      <c r="O36" s="78">
        <v>1.5E-3</v>
      </c>
    </row>
    <row r="37" spans="2:15">
      <c r="B37" t="s">
        <v>1281</v>
      </c>
      <c r="C37" t="s">
        <v>1282</v>
      </c>
      <c r="D37" t="s">
        <v>100</v>
      </c>
      <c r="E37" t="s">
        <v>123</v>
      </c>
      <c r="F37" t="s">
        <v>400</v>
      </c>
      <c r="G37" t="s">
        <v>383</v>
      </c>
      <c r="H37" t="s">
        <v>102</v>
      </c>
      <c r="I37" s="77">
        <v>28612.95</v>
      </c>
      <c r="J37" s="77">
        <v>15300</v>
      </c>
      <c r="K37" s="77">
        <v>0</v>
      </c>
      <c r="L37" s="77">
        <v>4377.7813500000002</v>
      </c>
      <c r="M37" s="78">
        <v>2.0000000000000001E-4</v>
      </c>
      <c r="N37" s="78">
        <v>2.41E-2</v>
      </c>
      <c r="O37" s="78">
        <v>4.4999999999999997E-3</v>
      </c>
    </row>
    <row r="38" spans="2:15">
      <c r="B38" t="s">
        <v>1283</v>
      </c>
      <c r="C38" t="s">
        <v>1284</v>
      </c>
      <c r="D38" t="s">
        <v>100</v>
      </c>
      <c r="E38" t="s">
        <v>123</v>
      </c>
      <c r="F38" t="s">
        <v>882</v>
      </c>
      <c r="G38" t="s">
        <v>1285</v>
      </c>
      <c r="H38" t="s">
        <v>102</v>
      </c>
      <c r="I38" s="77">
        <v>23894.95</v>
      </c>
      <c r="J38" s="77">
        <v>3100</v>
      </c>
      <c r="K38" s="77">
        <v>0</v>
      </c>
      <c r="L38" s="77">
        <v>740.74345000000005</v>
      </c>
      <c r="M38" s="78">
        <v>0</v>
      </c>
      <c r="N38" s="78">
        <v>4.1000000000000003E-3</v>
      </c>
      <c r="O38" s="78">
        <v>8.0000000000000004E-4</v>
      </c>
    </row>
    <row r="39" spans="2:15">
      <c r="B39" t="s">
        <v>1286</v>
      </c>
      <c r="C39" t="s">
        <v>1287</v>
      </c>
      <c r="D39" t="s">
        <v>100</v>
      </c>
      <c r="E39" t="s">
        <v>123</v>
      </c>
      <c r="F39" t="s">
        <v>1288</v>
      </c>
      <c r="G39" t="s">
        <v>1285</v>
      </c>
      <c r="H39" t="s">
        <v>102</v>
      </c>
      <c r="I39" s="77">
        <v>8492.94</v>
      </c>
      <c r="J39" s="77">
        <v>15800</v>
      </c>
      <c r="K39" s="77">
        <v>0</v>
      </c>
      <c r="L39" s="77">
        <v>1341.8845200000001</v>
      </c>
      <c r="M39" s="78">
        <v>1E-4</v>
      </c>
      <c r="N39" s="78">
        <v>7.4000000000000003E-3</v>
      </c>
      <c r="O39" s="78">
        <v>1.4E-3</v>
      </c>
    </row>
    <row r="40" spans="2:15">
      <c r="B40" t="s">
        <v>1289</v>
      </c>
      <c r="C40" t="s">
        <v>1290</v>
      </c>
      <c r="D40" t="s">
        <v>100</v>
      </c>
      <c r="E40" t="s">
        <v>123</v>
      </c>
      <c r="F40" t="s">
        <v>1291</v>
      </c>
      <c r="G40" t="s">
        <v>125</v>
      </c>
      <c r="H40" t="s">
        <v>102</v>
      </c>
      <c r="I40" s="77">
        <v>12419.32</v>
      </c>
      <c r="J40" s="77">
        <v>20100</v>
      </c>
      <c r="K40" s="77">
        <v>0</v>
      </c>
      <c r="L40" s="77">
        <v>2496.28332</v>
      </c>
      <c r="M40" s="78">
        <v>2.0000000000000001E-4</v>
      </c>
      <c r="N40" s="78">
        <v>1.38E-2</v>
      </c>
      <c r="O40" s="78">
        <v>2.5000000000000001E-3</v>
      </c>
    </row>
    <row r="41" spans="2:15">
      <c r="B41" t="s">
        <v>1292</v>
      </c>
      <c r="C41" t="s">
        <v>1293</v>
      </c>
      <c r="D41" t="s">
        <v>100</v>
      </c>
      <c r="E41" t="s">
        <v>123</v>
      </c>
      <c r="F41" t="s">
        <v>1294</v>
      </c>
      <c r="G41" t="s">
        <v>125</v>
      </c>
      <c r="H41" t="s">
        <v>102</v>
      </c>
      <c r="I41" s="77">
        <v>198401.13</v>
      </c>
      <c r="J41" s="77">
        <v>1365</v>
      </c>
      <c r="K41" s="77">
        <v>0</v>
      </c>
      <c r="L41" s="77">
        <v>2708.1754245000002</v>
      </c>
      <c r="M41" s="78">
        <v>4.0000000000000002E-4</v>
      </c>
      <c r="N41" s="78">
        <v>1.49E-2</v>
      </c>
      <c r="O41" s="78">
        <v>2.8E-3</v>
      </c>
    </row>
    <row r="42" spans="2:15">
      <c r="B42" t="s">
        <v>1295</v>
      </c>
      <c r="C42" t="s">
        <v>1296</v>
      </c>
      <c r="D42" t="s">
        <v>100</v>
      </c>
      <c r="E42" t="s">
        <v>123</v>
      </c>
      <c r="F42" t="s">
        <v>1297</v>
      </c>
      <c r="G42" t="s">
        <v>1298</v>
      </c>
      <c r="H42" t="s">
        <v>102</v>
      </c>
      <c r="I42" s="77">
        <v>29551.16</v>
      </c>
      <c r="J42" s="77">
        <v>8060</v>
      </c>
      <c r="K42" s="77">
        <v>0</v>
      </c>
      <c r="L42" s="77">
        <v>2381.823496</v>
      </c>
      <c r="M42" s="78">
        <v>5.0000000000000001E-4</v>
      </c>
      <c r="N42" s="78">
        <v>1.3100000000000001E-2</v>
      </c>
      <c r="O42" s="78">
        <v>2.3999999999999998E-3</v>
      </c>
    </row>
    <row r="43" spans="2:15">
      <c r="B43" t="s">
        <v>1299</v>
      </c>
      <c r="C43" t="s">
        <v>1300</v>
      </c>
      <c r="D43" t="s">
        <v>100</v>
      </c>
      <c r="E43" t="s">
        <v>123</v>
      </c>
      <c r="F43" t="s">
        <v>1182</v>
      </c>
      <c r="G43" t="s">
        <v>129</v>
      </c>
      <c r="H43" t="s">
        <v>102</v>
      </c>
      <c r="I43" s="77">
        <v>2536.13</v>
      </c>
      <c r="J43" s="77">
        <v>77390</v>
      </c>
      <c r="K43" s="77">
        <v>0</v>
      </c>
      <c r="L43" s="77">
        <v>1962.7110070000001</v>
      </c>
      <c r="M43" s="78">
        <v>0</v>
      </c>
      <c r="N43" s="78">
        <v>1.0800000000000001E-2</v>
      </c>
      <c r="O43" s="78">
        <v>2E-3</v>
      </c>
    </row>
    <row r="44" spans="2:15">
      <c r="B44" t="s">
        <v>1301</v>
      </c>
      <c r="C44" t="s">
        <v>1302</v>
      </c>
      <c r="D44" t="s">
        <v>100</v>
      </c>
      <c r="E44" t="s">
        <v>123</v>
      </c>
      <c r="F44" t="s">
        <v>518</v>
      </c>
      <c r="G44" t="s">
        <v>132</v>
      </c>
      <c r="H44" t="s">
        <v>102</v>
      </c>
      <c r="I44" s="77">
        <v>655798.5</v>
      </c>
      <c r="J44" s="77">
        <v>398</v>
      </c>
      <c r="K44" s="77">
        <v>0</v>
      </c>
      <c r="L44" s="77">
        <v>2610.0780300000001</v>
      </c>
      <c r="M44" s="78">
        <v>2.0000000000000001E-4</v>
      </c>
      <c r="N44" s="78">
        <v>1.44E-2</v>
      </c>
      <c r="O44" s="78">
        <v>2.7000000000000001E-3</v>
      </c>
    </row>
    <row r="45" spans="2:15">
      <c r="B45" s="79" t="s">
        <v>1303</v>
      </c>
      <c r="E45" s="16"/>
      <c r="F45" s="16"/>
      <c r="G45" s="16"/>
      <c r="I45" s="81">
        <v>4740023.6399999997</v>
      </c>
      <c r="K45" s="81">
        <v>0</v>
      </c>
      <c r="L45" s="81">
        <v>31677.0935618</v>
      </c>
      <c r="N45" s="80">
        <v>0.17449999999999999</v>
      </c>
      <c r="O45" s="80">
        <v>3.2300000000000002E-2</v>
      </c>
    </row>
    <row r="46" spans="2:15">
      <c r="B46" t="s">
        <v>1304</v>
      </c>
      <c r="C46" t="s">
        <v>1305</v>
      </c>
      <c r="D46" t="s">
        <v>100</v>
      </c>
      <c r="E46" t="s">
        <v>123</v>
      </c>
      <c r="F46" t="s">
        <v>1306</v>
      </c>
      <c r="G46" t="s">
        <v>101</v>
      </c>
      <c r="H46" t="s">
        <v>102</v>
      </c>
      <c r="I46" s="77">
        <v>676.47</v>
      </c>
      <c r="J46" s="77">
        <v>22620</v>
      </c>
      <c r="K46" s="77">
        <v>0</v>
      </c>
      <c r="L46" s="77">
        <v>153.01751400000001</v>
      </c>
      <c r="M46" s="78">
        <v>0</v>
      </c>
      <c r="N46" s="78">
        <v>8.0000000000000004E-4</v>
      </c>
      <c r="O46" s="78">
        <v>2.0000000000000001E-4</v>
      </c>
    </row>
    <row r="47" spans="2:15">
      <c r="B47" t="s">
        <v>1307</v>
      </c>
      <c r="C47" t="s">
        <v>1308</v>
      </c>
      <c r="D47" t="s">
        <v>100</v>
      </c>
      <c r="E47" t="s">
        <v>123</v>
      </c>
      <c r="F47" t="s">
        <v>1309</v>
      </c>
      <c r="G47" t="s">
        <v>1226</v>
      </c>
      <c r="H47" t="s">
        <v>102</v>
      </c>
      <c r="I47" s="77">
        <v>11610.47</v>
      </c>
      <c r="J47" s="77">
        <v>4059</v>
      </c>
      <c r="K47" s="77">
        <v>0</v>
      </c>
      <c r="L47" s="77">
        <v>471.26897730000002</v>
      </c>
      <c r="M47" s="78">
        <v>5.0000000000000001E-4</v>
      </c>
      <c r="N47" s="78">
        <v>2.5999999999999999E-3</v>
      </c>
      <c r="O47" s="78">
        <v>5.0000000000000001E-4</v>
      </c>
    </row>
    <row r="48" spans="2:15">
      <c r="B48" t="s">
        <v>1310</v>
      </c>
      <c r="C48" t="s">
        <v>1311</v>
      </c>
      <c r="D48" t="s">
        <v>100</v>
      </c>
      <c r="E48" t="s">
        <v>123</v>
      </c>
      <c r="F48" t="s">
        <v>650</v>
      </c>
      <c r="G48" t="s">
        <v>472</v>
      </c>
      <c r="H48" t="s">
        <v>102</v>
      </c>
      <c r="I48" s="77">
        <v>75025.23</v>
      </c>
      <c r="J48" s="77">
        <v>3117</v>
      </c>
      <c r="K48" s="77">
        <v>0</v>
      </c>
      <c r="L48" s="77">
        <v>2338.5364190999999</v>
      </c>
      <c r="M48" s="78">
        <v>5.0000000000000001E-4</v>
      </c>
      <c r="N48" s="78">
        <v>1.29E-2</v>
      </c>
      <c r="O48" s="78">
        <v>2.3999999999999998E-3</v>
      </c>
    </row>
    <row r="49" spans="2:15">
      <c r="B49" t="s">
        <v>1312</v>
      </c>
      <c r="C49" t="s">
        <v>1313</v>
      </c>
      <c r="D49" t="s">
        <v>100</v>
      </c>
      <c r="E49" t="s">
        <v>123</v>
      </c>
      <c r="F49" t="s">
        <v>847</v>
      </c>
      <c r="G49" t="s">
        <v>472</v>
      </c>
      <c r="H49" t="s">
        <v>102</v>
      </c>
      <c r="I49" s="77">
        <v>369728.3</v>
      </c>
      <c r="J49" s="77">
        <v>61.2</v>
      </c>
      <c r="K49" s="77">
        <v>0</v>
      </c>
      <c r="L49" s="77">
        <v>226.27371959999999</v>
      </c>
      <c r="M49" s="78">
        <v>1E-4</v>
      </c>
      <c r="N49" s="78">
        <v>1.1999999999999999E-3</v>
      </c>
      <c r="O49" s="78">
        <v>2.0000000000000001E-4</v>
      </c>
    </row>
    <row r="50" spans="2:15">
      <c r="B50" t="s">
        <v>1314</v>
      </c>
      <c r="C50" t="s">
        <v>1315</v>
      </c>
      <c r="D50" t="s">
        <v>100</v>
      </c>
      <c r="E50" t="s">
        <v>123</v>
      </c>
      <c r="F50" t="s">
        <v>1316</v>
      </c>
      <c r="G50" t="s">
        <v>472</v>
      </c>
      <c r="H50" t="s">
        <v>102</v>
      </c>
      <c r="I50" s="77">
        <v>4130.45</v>
      </c>
      <c r="J50" s="77">
        <v>8065</v>
      </c>
      <c r="K50" s="77">
        <v>0</v>
      </c>
      <c r="L50" s="77">
        <v>333.12079249999999</v>
      </c>
      <c r="M50" s="78">
        <v>2.9999999999999997E-4</v>
      </c>
      <c r="N50" s="78">
        <v>1.8E-3</v>
      </c>
      <c r="O50" s="78">
        <v>2.9999999999999997E-4</v>
      </c>
    </row>
    <row r="51" spans="2:15">
      <c r="B51" t="s">
        <v>1317</v>
      </c>
      <c r="C51" t="s">
        <v>1318</v>
      </c>
      <c r="D51" t="s">
        <v>100</v>
      </c>
      <c r="E51" t="s">
        <v>123</v>
      </c>
      <c r="F51" t="s">
        <v>509</v>
      </c>
      <c r="G51" t="s">
        <v>472</v>
      </c>
      <c r="H51" t="s">
        <v>102</v>
      </c>
      <c r="I51" s="77">
        <v>4694.29</v>
      </c>
      <c r="J51" s="77">
        <v>26940</v>
      </c>
      <c r="K51" s="77">
        <v>0</v>
      </c>
      <c r="L51" s="77">
        <v>1264.6417260000001</v>
      </c>
      <c r="M51" s="78">
        <v>4.0000000000000002E-4</v>
      </c>
      <c r="N51" s="78">
        <v>7.0000000000000001E-3</v>
      </c>
      <c r="O51" s="78">
        <v>1.2999999999999999E-3</v>
      </c>
    </row>
    <row r="52" spans="2:15">
      <c r="B52" t="s">
        <v>1319</v>
      </c>
      <c r="C52" t="s">
        <v>1320</v>
      </c>
      <c r="D52" t="s">
        <v>100</v>
      </c>
      <c r="E52" t="s">
        <v>123</v>
      </c>
      <c r="F52" t="s">
        <v>1321</v>
      </c>
      <c r="G52" t="s">
        <v>1322</v>
      </c>
      <c r="H52" t="s">
        <v>102</v>
      </c>
      <c r="I52" s="77">
        <v>3501.65</v>
      </c>
      <c r="J52" s="77">
        <v>2925</v>
      </c>
      <c r="K52" s="77">
        <v>0</v>
      </c>
      <c r="L52" s="77">
        <v>102.42326250000001</v>
      </c>
      <c r="M52" s="78">
        <v>1E-4</v>
      </c>
      <c r="N52" s="78">
        <v>5.9999999999999995E-4</v>
      </c>
      <c r="O52" s="78">
        <v>1E-4</v>
      </c>
    </row>
    <row r="53" spans="2:15">
      <c r="B53" t="s">
        <v>1323</v>
      </c>
      <c r="C53" t="s">
        <v>1324</v>
      </c>
      <c r="D53" t="s">
        <v>100</v>
      </c>
      <c r="E53" t="s">
        <v>123</v>
      </c>
      <c r="F53" t="s">
        <v>1325</v>
      </c>
      <c r="G53" t="s">
        <v>468</v>
      </c>
      <c r="H53" t="s">
        <v>102</v>
      </c>
      <c r="I53" s="77">
        <v>3377.67</v>
      </c>
      <c r="J53" s="77">
        <v>8429</v>
      </c>
      <c r="K53" s="77">
        <v>0</v>
      </c>
      <c r="L53" s="77">
        <v>284.7038043</v>
      </c>
      <c r="M53" s="78">
        <v>2.0000000000000001E-4</v>
      </c>
      <c r="N53" s="78">
        <v>1.6000000000000001E-3</v>
      </c>
      <c r="O53" s="78">
        <v>2.9999999999999997E-4</v>
      </c>
    </row>
    <row r="54" spans="2:15">
      <c r="B54" t="s">
        <v>1326</v>
      </c>
      <c r="C54" t="s">
        <v>1327</v>
      </c>
      <c r="D54" t="s">
        <v>100</v>
      </c>
      <c r="E54" t="s">
        <v>123</v>
      </c>
      <c r="F54" t="s">
        <v>1328</v>
      </c>
      <c r="G54" t="s">
        <v>468</v>
      </c>
      <c r="H54" t="s">
        <v>102</v>
      </c>
      <c r="I54" s="77">
        <v>12842.2</v>
      </c>
      <c r="J54" s="77">
        <v>3225</v>
      </c>
      <c r="K54" s="77">
        <v>0</v>
      </c>
      <c r="L54" s="77">
        <v>414.16095000000001</v>
      </c>
      <c r="M54" s="78">
        <v>2.0000000000000001E-4</v>
      </c>
      <c r="N54" s="78">
        <v>2.3E-3</v>
      </c>
      <c r="O54" s="78">
        <v>4.0000000000000002E-4</v>
      </c>
    </row>
    <row r="55" spans="2:15">
      <c r="B55" t="s">
        <v>1329</v>
      </c>
      <c r="C55" t="s">
        <v>1330</v>
      </c>
      <c r="D55" t="s">
        <v>100</v>
      </c>
      <c r="E55" t="s">
        <v>123</v>
      </c>
      <c r="F55" t="s">
        <v>1331</v>
      </c>
      <c r="G55" t="s">
        <v>468</v>
      </c>
      <c r="H55" t="s">
        <v>102</v>
      </c>
      <c r="I55" s="77">
        <v>11842.01</v>
      </c>
      <c r="J55" s="77">
        <v>4147</v>
      </c>
      <c r="K55" s="77">
        <v>0</v>
      </c>
      <c r="L55" s="77">
        <v>491.08815470000002</v>
      </c>
      <c r="M55" s="78">
        <v>2.0000000000000001E-4</v>
      </c>
      <c r="N55" s="78">
        <v>2.7000000000000001E-3</v>
      </c>
      <c r="O55" s="78">
        <v>5.0000000000000001E-4</v>
      </c>
    </row>
    <row r="56" spans="2:15">
      <c r="B56" t="s">
        <v>1332</v>
      </c>
      <c r="C56" t="s">
        <v>1333</v>
      </c>
      <c r="D56" t="s">
        <v>100</v>
      </c>
      <c r="E56" t="s">
        <v>123</v>
      </c>
      <c r="F56" t="s">
        <v>622</v>
      </c>
      <c r="G56" t="s">
        <v>623</v>
      </c>
      <c r="H56" t="s">
        <v>102</v>
      </c>
      <c r="I56" s="77">
        <v>54840.12</v>
      </c>
      <c r="J56" s="77">
        <v>611.6</v>
      </c>
      <c r="K56" s="77">
        <v>0</v>
      </c>
      <c r="L56" s="77">
        <v>335.40217392</v>
      </c>
      <c r="M56" s="78">
        <v>2.9999999999999997E-4</v>
      </c>
      <c r="N56" s="78">
        <v>1.8E-3</v>
      </c>
      <c r="O56" s="78">
        <v>2.9999999999999997E-4</v>
      </c>
    </row>
    <row r="57" spans="2:15">
      <c r="B57" t="s">
        <v>1334</v>
      </c>
      <c r="C57" t="s">
        <v>1335</v>
      </c>
      <c r="D57" t="s">
        <v>100</v>
      </c>
      <c r="E57" t="s">
        <v>123</v>
      </c>
      <c r="F57" t="s">
        <v>803</v>
      </c>
      <c r="G57" t="s">
        <v>623</v>
      </c>
      <c r="H57" t="s">
        <v>102</v>
      </c>
      <c r="I57" s="77">
        <v>4470.2</v>
      </c>
      <c r="J57" s="77">
        <v>9483</v>
      </c>
      <c r="K57" s="77">
        <v>0</v>
      </c>
      <c r="L57" s="77">
        <v>423.909066</v>
      </c>
      <c r="M57" s="78">
        <v>4.0000000000000002E-4</v>
      </c>
      <c r="N57" s="78">
        <v>2.3E-3</v>
      </c>
      <c r="O57" s="78">
        <v>4.0000000000000002E-4</v>
      </c>
    </row>
    <row r="58" spans="2:15">
      <c r="B58" t="s">
        <v>1336</v>
      </c>
      <c r="C58" t="s">
        <v>1337</v>
      </c>
      <c r="D58" t="s">
        <v>100</v>
      </c>
      <c r="E58" t="s">
        <v>123</v>
      </c>
      <c r="F58" t="s">
        <v>775</v>
      </c>
      <c r="G58" t="s">
        <v>623</v>
      </c>
      <c r="H58" t="s">
        <v>102</v>
      </c>
      <c r="I58" s="77">
        <v>4034.79</v>
      </c>
      <c r="J58" s="77">
        <v>10060</v>
      </c>
      <c r="K58" s="77">
        <v>0</v>
      </c>
      <c r="L58" s="77">
        <v>405.89987400000001</v>
      </c>
      <c r="M58" s="78">
        <v>2.0000000000000001E-4</v>
      </c>
      <c r="N58" s="78">
        <v>2.2000000000000001E-3</v>
      </c>
      <c r="O58" s="78">
        <v>4.0000000000000002E-4</v>
      </c>
    </row>
    <row r="59" spans="2:15">
      <c r="B59" t="s">
        <v>1338</v>
      </c>
      <c r="C59" t="s">
        <v>1339</v>
      </c>
      <c r="D59" t="s">
        <v>100</v>
      </c>
      <c r="E59" t="s">
        <v>123</v>
      </c>
      <c r="F59" t="s">
        <v>1340</v>
      </c>
      <c r="G59" t="s">
        <v>672</v>
      </c>
      <c r="H59" t="s">
        <v>102</v>
      </c>
      <c r="I59" s="77">
        <v>3340.44</v>
      </c>
      <c r="J59" s="77">
        <v>6179</v>
      </c>
      <c r="K59" s="77">
        <v>0</v>
      </c>
      <c r="L59" s="77">
        <v>206.4057876</v>
      </c>
      <c r="M59" s="78">
        <v>1E-4</v>
      </c>
      <c r="N59" s="78">
        <v>1.1000000000000001E-3</v>
      </c>
      <c r="O59" s="78">
        <v>2.0000000000000001E-4</v>
      </c>
    </row>
    <row r="60" spans="2:15">
      <c r="B60" t="s">
        <v>1341</v>
      </c>
      <c r="C60" t="s">
        <v>1342</v>
      </c>
      <c r="D60" t="s">
        <v>100</v>
      </c>
      <c r="E60" t="s">
        <v>123</v>
      </c>
      <c r="F60" t="s">
        <v>1343</v>
      </c>
      <c r="G60" t="s">
        <v>672</v>
      </c>
      <c r="H60" t="s">
        <v>102</v>
      </c>
      <c r="I60" s="77">
        <v>1944.26</v>
      </c>
      <c r="J60" s="77">
        <v>24890</v>
      </c>
      <c r="K60" s="77">
        <v>0</v>
      </c>
      <c r="L60" s="77">
        <v>483.92631399999999</v>
      </c>
      <c r="M60" s="78">
        <v>2.9999999999999997E-4</v>
      </c>
      <c r="N60" s="78">
        <v>2.7000000000000001E-3</v>
      </c>
      <c r="O60" s="78">
        <v>5.0000000000000001E-4</v>
      </c>
    </row>
    <row r="61" spans="2:15">
      <c r="B61" t="s">
        <v>1344</v>
      </c>
      <c r="C61" t="s">
        <v>1345</v>
      </c>
      <c r="D61" t="s">
        <v>100</v>
      </c>
      <c r="E61" t="s">
        <v>123</v>
      </c>
      <c r="F61" t="s">
        <v>872</v>
      </c>
      <c r="G61" t="s">
        <v>864</v>
      </c>
      <c r="H61" t="s">
        <v>102</v>
      </c>
      <c r="I61" s="77">
        <v>333040.53000000003</v>
      </c>
      <c r="J61" s="77">
        <v>303.89999999999998</v>
      </c>
      <c r="K61" s="77">
        <v>0</v>
      </c>
      <c r="L61" s="77">
        <v>1012.11017067</v>
      </c>
      <c r="M61" s="78">
        <v>2.9999999999999997E-4</v>
      </c>
      <c r="N61" s="78">
        <v>5.5999999999999999E-3</v>
      </c>
      <c r="O61" s="78">
        <v>1E-3</v>
      </c>
    </row>
    <row r="62" spans="2:15">
      <c r="B62" t="s">
        <v>1346</v>
      </c>
      <c r="C62" t="s">
        <v>1347</v>
      </c>
      <c r="D62" t="s">
        <v>100</v>
      </c>
      <c r="E62" t="s">
        <v>123</v>
      </c>
      <c r="F62" t="s">
        <v>863</v>
      </c>
      <c r="G62" t="s">
        <v>864</v>
      </c>
      <c r="H62" t="s">
        <v>102</v>
      </c>
      <c r="I62" s="77">
        <v>2187280.61</v>
      </c>
      <c r="J62" s="77">
        <v>56.8</v>
      </c>
      <c r="K62" s="77">
        <v>0</v>
      </c>
      <c r="L62" s="77">
        <v>1242.3753864800001</v>
      </c>
      <c r="M62" s="78">
        <v>8.0000000000000004E-4</v>
      </c>
      <c r="N62" s="78">
        <v>6.7999999999999996E-3</v>
      </c>
      <c r="O62" s="78">
        <v>1.2999999999999999E-3</v>
      </c>
    </row>
    <row r="63" spans="2:15">
      <c r="B63" t="s">
        <v>1348</v>
      </c>
      <c r="C63" t="s">
        <v>1349</v>
      </c>
      <c r="D63" t="s">
        <v>100</v>
      </c>
      <c r="E63" t="s">
        <v>123</v>
      </c>
      <c r="F63" t="s">
        <v>1350</v>
      </c>
      <c r="G63" t="s">
        <v>864</v>
      </c>
      <c r="H63" t="s">
        <v>102</v>
      </c>
      <c r="I63" s="77">
        <v>34460.959999999999</v>
      </c>
      <c r="J63" s="77">
        <v>1304</v>
      </c>
      <c r="K63" s="77">
        <v>0</v>
      </c>
      <c r="L63" s="77">
        <v>449.37091839999999</v>
      </c>
      <c r="M63" s="78">
        <v>4.0000000000000002E-4</v>
      </c>
      <c r="N63" s="78">
        <v>2.5000000000000001E-3</v>
      </c>
      <c r="O63" s="78">
        <v>5.0000000000000001E-4</v>
      </c>
    </row>
    <row r="64" spans="2:15">
      <c r="B64" t="s">
        <v>1351</v>
      </c>
      <c r="C64" t="s">
        <v>1352</v>
      </c>
      <c r="D64" t="s">
        <v>100</v>
      </c>
      <c r="E64" t="s">
        <v>123</v>
      </c>
      <c r="F64" t="s">
        <v>1353</v>
      </c>
      <c r="G64" t="s">
        <v>864</v>
      </c>
      <c r="H64" t="s">
        <v>102</v>
      </c>
      <c r="I64" s="77">
        <v>302018.57</v>
      </c>
      <c r="J64" s="77">
        <v>97</v>
      </c>
      <c r="K64" s="77">
        <v>0</v>
      </c>
      <c r="L64" s="77">
        <v>292.95801290000003</v>
      </c>
      <c r="M64" s="78">
        <v>2.9999999999999997E-4</v>
      </c>
      <c r="N64" s="78">
        <v>1.6000000000000001E-3</v>
      </c>
      <c r="O64" s="78">
        <v>2.9999999999999997E-4</v>
      </c>
    </row>
    <row r="65" spans="2:15">
      <c r="B65" t="s">
        <v>1354</v>
      </c>
      <c r="C65" t="s">
        <v>1355</v>
      </c>
      <c r="D65" t="s">
        <v>100</v>
      </c>
      <c r="E65" t="s">
        <v>123</v>
      </c>
      <c r="F65" t="s">
        <v>1356</v>
      </c>
      <c r="G65" t="s">
        <v>515</v>
      </c>
      <c r="H65" t="s">
        <v>102</v>
      </c>
      <c r="I65" s="77">
        <v>2823.04</v>
      </c>
      <c r="J65" s="77">
        <v>14350</v>
      </c>
      <c r="K65" s="77">
        <v>0</v>
      </c>
      <c r="L65" s="77">
        <v>405.10624000000001</v>
      </c>
      <c r="M65" s="78">
        <v>2.9999999999999997E-4</v>
      </c>
      <c r="N65" s="78">
        <v>2.2000000000000001E-3</v>
      </c>
      <c r="O65" s="78">
        <v>4.0000000000000002E-4</v>
      </c>
    </row>
    <row r="66" spans="2:15">
      <c r="B66" t="s">
        <v>1357</v>
      </c>
      <c r="C66" t="s">
        <v>1358</v>
      </c>
      <c r="D66" t="s">
        <v>100</v>
      </c>
      <c r="E66" t="s">
        <v>123</v>
      </c>
      <c r="F66" t="s">
        <v>1359</v>
      </c>
      <c r="G66" t="s">
        <v>1260</v>
      </c>
      <c r="H66" t="s">
        <v>102</v>
      </c>
      <c r="I66" s="77">
        <v>6237.66</v>
      </c>
      <c r="J66" s="77">
        <v>5312</v>
      </c>
      <c r="K66" s="77">
        <v>0</v>
      </c>
      <c r="L66" s="77">
        <v>331.34449919999997</v>
      </c>
      <c r="M66" s="78">
        <v>2.0000000000000001E-4</v>
      </c>
      <c r="N66" s="78">
        <v>1.8E-3</v>
      </c>
      <c r="O66" s="78">
        <v>2.9999999999999997E-4</v>
      </c>
    </row>
    <row r="67" spans="2:15">
      <c r="B67" t="s">
        <v>1360</v>
      </c>
      <c r="C67" t="s">
        <v>1361</v>
      </c>
      <c r="D67" t="s">
        <v>100</v>
      </c>
      <c r="E67" t="s">
        <v>123</v>
      </c>
      <c r="F67" t="s">
        <v>1362</v>
      </c>
      <c r="G67" t="s">
        <v>681</v>
      </c>
      <c r="H67" t="s">
        <v>102</v>
      </c>
      <c r="I67" s="77">
        <v>4569.24</v>
      </c>
      <c r="J67" s="77">
        <v>9780</v>
      </c>
      <c r="K67" s="77">
        <v>0</v>
      </c>
      <c r="L67" s="77">
        <v>446.87167199999999</v>
      </c>
      <c r="M67" s="78">
        <v>4.0000000000000002E-4</v>
      </c>
      <c r="N67" s="78">
        <v>2.5000000000000001E-3</v>
      </c>
      <c r="O67" s="78">
        <v>5.0000000000000001E-4</v>
      </c>
    </row>
    <row r="68" spans="2:15">
      <c r="B68" t="s">
        <v>1363</v>
      </c>
      <c r="C68" t="s">
        <v>1364</v>
      </c>
      <c r="D68" t="s">
        <v>100</v>
      </c>
      <c r="E68" t="s">
        <v>123</v>
      </c>
      <c r="F68" t="s">
        <v>1365</v>
      </c>
      <c r="G68" t="s">
        <v>1366</v>
      </c>
      <c r="H68" t="s">
        <v>102</v>
      </c>
      <c r="I68" s="77">
        <v>108138.06</v>
      </c>
      <c r="J68" s="77">
        <v>231.2</v>
      </c>
      <c r="K68" s="77">
        <v>0</v>
      </c>
      <c r="L68" s="77">
        <v>250.01519472000001</v>
      </c>
      <c r="M68" s="78">
        <v>2.9999999999999997E-4</v>
      </c>
      <c r="N68" s="78">
        <v>1.4E-3</v>
      </c>
      <c r="O68" s="78">
        <v>2.9999999999999997E-4</v>
      </c>
    </row>
    <row r="69" spans="2:15">
      <c r="B69" t="s">
        <v>1367</v>
      </c>
      <c r="C69" t="s">
        <v>1368</v>
      </c>
      <c r="D69" t="s">
        <v>100</v>
      </c>
      <c r="E69" t="s">
        <v>123</v>
      </c>
      <c r="F69" t="s">
        <v>841</v>
      </c>
      <c r="G69" t="s">
        <v>842</v>
      </c>
      <c r="H69" t="s">
        <v>102</v>
      </c>
      <c r="I69" s="77">
        <v>576.73</v>
      </c>
      <c r="J69" s="77">
        <v>19340</v>
      </c>
      <c r="K69" s="77">
        <v>0</v>
      </c>
      <c r="L69" s="77">
        <v>111.539582</v>
      </c>
      <c r="M69" s="78">
        <v>0</v>
      </c>
      <c r="N69" s="78">
        <v>5.9999999999999995E-4</v>
      </c>
      <c r="O69" s="78">
        <v>1E-4</v>
      </c>
    </row>
    <row r="70" spans="2:15">
      <c r="B70" t="s">
        <v>1369</v>
      </c>
      <c r="C70" t="s">
        <v>1370</v>
      </c>
      <c r="D70" t="s">
        <v>100</v>
      </c>
      <c r="E70" t="s">
        <v>123</v>
      </c>
      <c r="F70" t="s">
        <v>1371</v>
      </c>
      <c r="G70" t="s">
        <v>440</v>
      </c>
      <c r="H70" t="s">
        <v>102</v>
      </c>
      <c r="I70" s="77">
        <v>2014.1</v>
      </c>
      <c r="J70" s="77">
        <v>12880</v>
      </c>
      <c r="K70" s="77">
        <v>0</v>
      </c>
      <c r="L70" s="77">
        <v>259.41608000000002</v>
      </c>
      <c r="M70" s="78">
        <v>2.0000000000000001E-4</v>
      </c>
      <c r="N70" s="78">
        <v>1.4E-3</v>
      </c>
      <c r="O70" s="78">
        <v>2.9999999999999997E-4</v>
      </c>
    </row>
    <row r="71" spans="2:15">
      <c r="B71" t="s">
        <v>1372</v>
      </c>
      <c r="C71" t="s">
        <v>1373</v>
      </c>
      <c r="D71" t="s">
        <v>100</v>
      </c>
      <c r="E71" t="s">
        <v>123</v>
      </c>
      <c r="F71" t="s">
        <v>1374</v>
      </c>
      <c r="G71" t="s">
        <v>440</v>
      </c>
      <c r="H71" t="s">
        <v>102</v>
      </c>
      <c r="I71" s="77">
        <v>2701.39</v>
      </c>
      <c r="J71" s="77">
        <v>9400</v>
      </c>
      <c r="K71" s="77">
        <v>0</v>
      </c>
      <c r="L71" s="77">
        <v>253.93065999999999</v>
      </c>
      <c r="M71" s="78">
        <v>1E-4</v>
      </c>
      <c r="N71" s="78">
        <v>1.4E-3</v>
      </c>
      <c r="O71" s="78">
        <v>2.9999999999999997E-4</v>
      </c>
    </row>
    <row r="72" spans="2:15">
      <c r="B72" t="s">
        <v>1375</v>
      </c>
      <c r="C72" t="s">
        <v>1376</v>
      </c>
      <c r="D72" t="s">
        <v>100</v>
      </c>
      <c r="E72" t="s">
        <v>123</v>
      </c>
      <c r="F72" t="s">
        <v>1377</v>
      </c>
      <c r="G72" t="s">
        <v>440</v>
      </c>
      <c r="H72" t="s">
        <v>102</v>
      </c>
      <c r="I72" s="77">
        <v>1860.21</v>
      </c>
      <c r="J72" s="77">
        <v>19000</v>
      </c>
      <c r="K72" s="77">
        <v>0</v>
      </c>
      <c r="L72" s="77">
        <v>353.43990000000002</v>
      </c>
      <c r="M72" s="78">
        <v>1E-4</v>
      </c>
      <c r="N72" s="78">
        <v>1.9E-3</v>
      </c>
      <c r="O72" s="78">
        <v>4.0000000000000002E-4</v>
      </c>
    </row>
    <row r="73" spans="2:15">
      <c r="B73" t="s">
        <v>1378</v>
      </c>
      <c r="C73" t="s">
        <v>1379</v>
      </c>
      <c r="D73" t="s">
        <v>100</v>
      </c>
      <c r="E73" t="s">
        <v>123</v>
      </c>
      <c r="F73" t="s">
        <v>1380</v>
      </c>
      <c r="G73" t="s">
        <v>440</v>
      </c>
      <c r="H73" t="s">
        <v>102</v>
      </c>
      <c r="I73" s="77">
        <v>2596.7399999999998</v>
      </c>
      <c r="J73" s="77">
        <v>23590</v>
      </c>
      <c r="K73" s="77">
        <v>0</v>
      </c>
      <c r="L73" s="77">
        <v>612.570966</v>
      </c>
      <c r="M73" s="78">
        <v>2.0000000000000001E-4</v>
      </c>
      <c r="N73" s="78">
        <v>3.3999999999999998E-3</v>
      </c>
      <c r="O73" s="78">
        <v>5.9999999999999995E-4</v>
      </c>
    </row>
    <row r="74" spans="2:15">
      <c r="B74" t="s">
        <v>1381</v>
      </c>
      <c r="C74" t="s">
        <v>1382</v>
      </c>
      <c r="D74" t="s">
        <v>100</v>
      </c>
      <c r="E74" t="s">
        <v>123</v>
      </c>
      <c r="F74" t="s">
        <v>1383</v>
      </c>
      <c r="G74" t="s">
        <v>440</v>
      </c>
      <c r="H74" t="s">
        <v>102</v>
      </c>
      <c r="I74" s="77">
        <v>1609.3</v>
      </c>
      <c r="J74" s="77">
        <v>22390</v>
      </c>
      <c r="K74" s="77">
        <v>0</v>
      </c>
      <c r="L74" s="77">
        <v>360.32227</v>
      </c>
      <c r="M74" s="78">
        <v>2.0000000000000001E-4</v>
      </c>
      <c r="N74" s="78">
        <v>2E-3</v>
      </c>
      <c r="O74" s="78">
        <v>4.0000000000000002E-4</v>
      </c>
    </row>
    <row r="75" spans="2:15">
      <c r="B75" t="s">
        <v>1384</v>
      </c>
      <c r="C75" t="s">
        <v>1385</v>
      </c>
      <c r="D75" t="s">
        <v>100</v>
      </c>
      <c r="E75" t="s">
        <v>123</v>
      </c>
      <c r="F75" t="s">
        <v>1386</v>
      </c>
      <c r="G75" t="s">
        <v>770</v>
      </c>
      <c r="H75" t="s">
        <v>102</v>
      </c>
      <c r="I75" s="77">
        <v>69430.37</v>
      </c>
      <c r="J75" s="77">
        <v>1385</v>
      </c>
      <c r="K75" s="77">
        <v>0</v>
      </c>
      <c r="L75" s="77">
        <v>961.61062449999997</v>
      </c>
      <c r="M75" s="78">
        <v>5.9999999999999995E-4</v>
      </c>
      <c r="N75" s="78">
        <v>5.3E-3</v>
      </c>
      <c r="O75" s="78">
        <v>1E-3</v>
      </c>
    </row>
    <row r="76" spans="2:15">
      <c r="B76" t="s">
        <v>1387</v>
      </c>
      <c r="C76" t="s">
        <v>1388</v>
      </c>
      <c r="D76" t="s">
        <v>100</v>
      </c>
      <c r="E76" t="s">
        <v>123</v>
      </c>
      <c r="F76" t="s">
        <v>1389</v>
      </c>
      <c r="G76" t="s">
        <v>770</v>
      </c>
      <c r="H76" t="s">
        <v>102</v>
      </c>
      <c r="I76" s="77">
        <v>7862.95</v>
      </c>
      <c r="J76" s="77">
        <v>4955</v>
      </c>
      <c r="K76" s="77">
        <v>0</v>
      </c>
      <c r="L76" s="77">
        <v>389.6091725</v>
      </c>
      <c r="M76" s="78">
        <v>5.0000000000000001E-4</v>
      </c>
      <c r="N76" s="78">
        <v>2.0999999999999999E-3</v>
      </c>
      <c r="O76" s="78">
        <v>4.0000000000000002E-4</v>
      </c>
    </row>
    <row r="77" spans="2:15">
      <c r="B77" t="s">
        <v>1390</v>
      </c>
      <c r="C77" t="s">
        <v>1391</v>
      </c>
      <c r="D77" t="s">
        <v>100</v>
      </c>
      <c r="E77" t="s">
        <v>123</v>
      </c>
      <c r="F77" t="s">
        <v>415</v>
      </c>
      <c r="G77" t="s">
        <v>383</v>
      </c>
      <c r="H77" t="s">
        <v>102</v>
      </c>
      <c r="I77" s="77">
        <v>1702.46</v>
      </c>
      <c r="J77" s="77">
        <v>198000</v>
      </c>
      <c r="K77" s="77">
        <v>0</v>
      </c>
      <c r="L77" s="77">
        <v>3370.8708000000001</v>
      </c>
      <c r="M77" s="78">
        <v>8.0000000000000004E-4</v>
      </c>
      <c r="N77" s="78">
        <v>1.8599999999999998E-2</v>
      </c>
      <c r="O77" s="78">
        <v>3.3999999999999998E-3</v>
      </c>
    </row>
    <row r="78" spans="2:15">
      <c r="B78" t="s">
        <v>1392</v>
      </c>
      <c r="C78" t="s">
        <v>1393</v>
      </c>
      <c r="D78" t="s">
        <v>100</v>
      </c>
      <c r="E78" t="s">
        <v>123</v>
      </c>
      <c r="F78" t="s">
        <v>479</v>
      </c>
      <c r="G78" t="s">
        <v>383</v>
      </c>
      <c r="H78" t="s">
        <v>102</v>
      </c>
      <c r="I78" s="77">
        <v>751.96</v>
      </c>
      <c r="J78" s="77">
        <v>52480</v>
      </c>
      <c r="K78" s="77">
        <v>0</v>
      </c>
      <c r="L78" s="77">
        <v>394.62860799999999</v>
      </c>
      <c r="M78" s="78">
        <v>1E-4</v>
      </c>
      <c r="N78" s="78">
        <v>2.2000000000000001E-3</v>
      </c>
      <c r="O78" s="78">
        <v>4.0000000000000002E-4</v>
      </c>
    </row>
    <row r="79" spans="2:15">
      <c r="B79" t="s">
        <v>1394</v>
      </c>
      <c r="C79" t="s">
        <v>1395</v>
      </c>
      <c r="D79" t="s">
        <v>100</v>
      </c>
      <c r="E79" t="s">
        <v>123</v>
      </c>
      <c r="F79" t="s">
        <v>577</v>
      </c>
      <c r="G79" t="s">
        <v>383</v>
      </c>
      <c r="H79" t="s">
        <v>102</v>
      </c>
      <c r="I79" s="77">
        <v>6730.65</v>
      </c>
      <c r="J79" s="77">
        <v>8287</v>
      </c>
      <c r="K79" s="77">
        <v>0</v>
      </c>
      <c r="L79" s="77">
        <v>557.76896550000004</v>
      </c>
      <c r="M79" s="78">
        <v>2.0000000000000001E-4</v>
      </c>
      <c r="N79" s="78">
        <v>3.0999999999999999E-3</v>
      </c>
      <c r="O79" s="78">
        <v>5.9999999999999995E-4</v>
      </c>
    </row>
    <row r="80" spans="2:15">
      <c r="B80" t="s">
        <v>1396</v>
      </c>
      <c r="C80" t="s">
        <v>1397</v>
      </c>
      <c r="D80" t="s">
        <v>100</v>
      </c>
      <c r="E80" t="s">
        <v>123</v>
      </c>
      <c r="F80" t="s">
        <v>432</v>
      </c>
      <c r="G80" t="s">
        <v>383</v>
      </c>
      <c r="H80" t="s">
        <v>102</v>
      </c>
      <c r="I80" s="77">
        <v>62712.15</v>
      </c>
      <c r="J80" s="77">
        <v>1259</v>
      </c>
      <c r="K80" s="77">
        <v>0</v>
      </c>
      <c r="L80" s="77">
        <v>789.54596849999996</v>
      </c>
      <c r="M80" s="78">
        <v>4.0000000000000002E-4</v>
      </c>
      <c r="N80" s="78">
        <v>4.4000000000000003E-3</v>
      </c>
      <c r="O80" s="78">
        <v>8.0000000000000004E-4</v>
      </c>
    </row>
    <row r="81" spans="2:15">
      <c r="B81" t="s">
        <v>1398</v>
      </c>
      <c r="C81" t="s">
        <v>1399</v>
      </c>
      <c r="D81" t="s">
        <v>100</v>
      </c>
      <c r="E81" t="s">
        <v>123</v>
      </c>
      <c r="F81" t="s">
        <v>1400</v>
      </c>
      <c r="G81" t="s">
        <v>1401</v>
      </c>
      <c r="H81" t="s">
        <v>102</v>
      </c>
      <c r="I81" s="77">
        <v>127625.8</v>
      </c>
      <c r="J81" s="77">
        <v>386.7</v>
      </c>
      <c r="K81" s="77">
        <v>0</v>
      </c>
      <c r="L81" s="77">
        <v>493.52896859999998</v>
      </c>
      <c r="M81" s="78">
        <v>4.0000000000000002E-4</v>
      </c>
      <c r="N81" s="78">
        <v>2.7000000000000001E-3</v>
      </c>
      <c r="O81" s="78">
        <v>5.0000000000000001E-4</v>
      </c>
    </row>
    <row r="82" spans="2:15">
      <c r="B82" t="s">
        <v>1402</v>
      </c>
      <c r="C82" t="s">
        <v>1403</v>
      </c>
      <c r="D82" t="s">
        <v>100</v>
      </c>
      <c r="E82" t="s">
        <v>123</v>
      </c>
      <c r="F82" t="s">
        <v>1404</v>
      </c>
      <c r="G82" t="s">
        <v>125</v>
      </c>
      <c r="H82" t="s">
        <v>102</v>
      </c>
      <c r="I82" s="77">
        <v>1345.42</v>
      </c>
      <c r="J82" s="77">
        <v>25900</v>
      </c>
      <c r="K82" s="77">
        <v>0</v>
      </c>
      <c r="L82" s="77">
        <v>348.46377999999999</v>
      </c>
      <c r="M82" s="78">
        <v>1E-4</v>
      </c>
      <c r="N82" s="78">
        <v>1.9E-3</v>
      </c>
      <c r="O82" s="78">
        <v>4.0000000000000002E-4</v>
      </c>
    </row>
    <row r="83" spans="2:15">
      <c r="B83" t="s">
        <v>1405</v>
      </c>
      <c r="C83" t="s">
        <v>1406</v>
      </c>
      <c r="D83" t="s">
        <v>100</v>
      </c>
      <c r="E83" t="s">
        <v>123</v>
      </c>
      <c r="F83" t="s">
        <v>838</v>
      </c>
      <c r="G83" t="s">
        <v>125</v>
      </c>
      <c r="H83" t="s">
        <v>102</v>
      </c>
      <c r="I83" s="77">
        <v>477979.9</v>
      </c>
      <c r="J83" s="77">
        <v>611.4</v>
      </c>
      <c r="K83" s="77">
        <v>0</v>
      </c>
      <c r="L83" s="77">
        <v>2922.3691085999999</v>
      </c>
      <c r="M83" s="78">
        <v>5.9999999999999995E-4</v>
      </c>
      <c r="N83" s="78">
        <v>1.61E-2</v>
      </c>
      <c r="O83" s="78">
        <v>3.0000000000000001E-3</v>
      </c>
    </row>
    <row r="84" spans="2:15">
      <c r="B84" t="s">
        <v>1407</v>
      </c>
      <c r="C84" t="s">
        <v>1408</v>
      </c>
      <c r="D84" t="s">
        <v>100</v>
      </c>
      <c r="E84" t="s">
        <v>123</v>
      </c>
      <c r="F84" t="s">
        <v>1409</v>
      </c>
      <c r="G84" t="s">
        <v>1298</v>
      </c>
      <c r="H84" t="s">
        <v>102</v>
      </c>
      <c r="I84" s="77">
        <v>4205.46</v>
      </c>
      <c r="J84" s="77">
        <v>27180</v>
      </c>
      <c r="K84" s="77">
        <v>0</v>
      </c>
      <c r="L84" s="77">
        <v>1143.044028</v>
      </c>
      <c r="M84" s="78">
        <v>5.9999999999999995E-4</v>
      </c>
      <c r="N84" s="78">
        <v>6.3E-3</v>
      </c>
      <c r="O84" s="78">
        <v>1.1999999999999999E-3</v>
      </c>
    </row>
    <row r="85" spans="2:15">
      <c r="B85" t="s">
        <v>1410</v>
      </c>
      <c r="C85" t="s">
        <v>1411</v>
      </c>
      <c r="D85" t="s">
        <v>100</v>
      </c>
      <c r="E85" t="s">
        <v>123</v>
      </c>
      <c r="F85" t="s">
        <v>1412</v>
      </c>
      <c r="G85" t="s">
        <v>1298</v>
      </c>
      <c r="H85" t="s">
        <v>102</v>
      </c>
      <c r="I85" s="77">
        <v>11754.69</v>
      </c>
      <c r="J85" s="77">
        <v>14970</v>
      </c>
      <c r="K85" s="77">
        <v>0</v>
      </c>
      <c r="L85" s="77">
        <v>1759.677093</v>
      </c>
      <c r="M85" s="78">
        <v>5.0000000000000001E-4</v>
      </c>
      <c r="N85" s="78">
        <v>9.7000000000000003E-3</v>
      </c>
      <c r="O85" s="78">
        <v>1.8E-3</v>
      </c>
    </row>
    <row r="86" spans="2:15">
      <c r="B86" t="s">
        <v>1413</v>
      </c>
      <c r="C86" t="s">
        <v>1414</v>
      </c>
      <c r="D86" t="s">
        <v>100</v>
      </c>
      <c r="E86" t="s">
        <v>123</v>
      </c>
      <c r="F86" t="s">
        <v>1415</v>
      </c>
      <c r="G86" t="s">
        <v>127</v>
      </c>
      <c r="H86" t="s">
        <v>102</v>
      </c>
      <c r="I86" s="77">
        <v>4185.22</v>
      </c>
      <c r="J86" s="77">
        <v>39700</v>
      </c>
      <c r="K86" s="77">
        <v>0</v>
      </c>
      <c r="L86" s="77">
        <v>1661.53234</v>
      </c>
      <c r="M86" s="78">
        <v>6.9999999999999999E-4</v>
      </c>
      <c r="N86" s="78">
        <v>9.1999999999999998E-3</v>
      </c>
      <c r="O86" s="78">
        <v>1.6999999999999999E-3</v>
      </c>
    </row>
    <row r="87" spans="2:15">
      <c r="B87" t="s">
        <v>1416</v>
      </c>
      <c r="C87" t="s">
        <v>1417</v>
      </c>
      <c r="D87" t="s">
        <v>100</v>
      </c>
      <c r="E87" t="s">
        <v>123</v>
      </c>
      <c r="F87" t="s">
        <v>1418</v>
      </c>
      <c r="G87" t="s">
        <v>127</v>
      </c>
      <c r="H87" t="s">
        <v>102</v>
      </c>
      <c r="I87" s="77">
        <v>259325.19</v>
      </c>
      <c r="J87" s="77">
        <v>284.89999999999998</v>
      </c>
      <c r="K87" s="77">
        <v>0</v>
      </c>
      <c r="L87" s="77">
        <v>738.81746630999999</v>
      </c>
      <c r="M87" s="78">
        <v>5.9999999999999995E-4</v>
      </c>
      <c r="N87" s="78">
        <v>4.1000000000000003E-3</v>
      </c>
      <c r="O87" s="78">
        <v>8.0000000000000004E-4</v>
      </c>
    </row>
    <row r="88" spans="2:15">
      <c r="B88" t="s">
        <v>1419</v>
      </c>
      <c r="C88" t="s">
        <v>1420</v>
      </c>
      <c r="D88" t="s">
        <v>100</v>
      </c>
      <c r="E88" t="s">
        <v>123</v>
      </c>
      <c r="F88" t="s">
        <v>1421</v>
      </c>
      <c r="G88" t="s">
        <v>128</v>
      </c>
      <c r="H88" t="s">
        <v>102</v>
      </c>
      <c r="I88" s="77">
        <v>43211.06</v>
      </c>
      <c r="J88" s="77">
        <v>850</v>
      </c>
      <c r="K88" s="77">
        <v>0</v>
      </c>
      <c r="L88" s="77">
        <v>367.29401000000001</v>
      </c>
      <c r="M88" s="78">
        <v>2.0000000000000001E-4</v>
      </c>
      <c r="N88" s="78">
        <v>2E-3</v>
      </c>
      <c r="O88" s="78">
        <v>4.0000000000000002E-4</v>
      </c>
    </row>
    <row r="89" spans="2:15">
      <c r="B89" t="s">
        <v>1422</v>
      </c>
      <c r="C89" t="s">
        <v>1423</v>
      </c>
      <c r="D89" t="s">
        <v>100</v>
      </c>
      <c r="E89" t="s">
        <v>123</v>
      </c>
      <c r="F89" t="s">
        <v>1424</v>
      </c>
      <c r="G89" t="s">
        <v>129</v>
      </c>
      <c r="H89" t="s">
        <v>102</v>
      </c>
      <c r="I89" s="77">
        <v>747.45</v>
      </c>
      <c r="J89" s="77">
        <v>3108</v>
      </c>
      <c r="K89" s="77">
        <v>0</v>
      </c>
      <c r="L89" s="77">
        <v>23.230746</v>
      </c>
      <c r="M89" s="78">
        <v>0</v>
      </c>
      <c r="N89" s="78">
        <v>1E-4</v>
      </c>
      <c r="O89" s="78">
        <v>0</v>
      </c>
    </row>
    <row r="90" spans="2:15">
      <c r="B90" t="s">
        <v>1425</v>
      </c>
      <c r="C90" t="s">
        <v>1426</v>
      </c>
      <c r="D90" t="s">
        <v>100</v>
      </c>
      <c r="E90" t="s">
        <v>123</v>
      </c>
      <c r="F90" t="s">
        <v>789</v>
      </c>
      <c r="G90" t="s">
        <v>132</v>
      </c>
      <c r="H90" t="s">
        <v>102</v>
      </c>
      <c r="I90" s="77">
        <v>39981.839999999997</v>
      </c>
      <c r="J90" s="77">
        <v>1341</v>
      </c>
      <c r="K90" s="77">
        <v>0</v>
      </c>
      <c r="L90" s="77">
        <v>536.15647439999998</v>
      </c>
      <c r="M90" s="78">
        <v>2.0000000000000001E-4</v>
      </c>
      <c r="N90" s="78">
        <v>3.0000000000000001E-3</v>
      </c>
      <c r="O90" s="78">
        <v>5.0000000000000001E-4</v>
      </c>
    </row>
    <row r="91" spans="2:15">
      <c r="B91" t="s">
        <v>1427</v>
      </c>
      <c r="C91" t="s">
        <v>1428</v>
      </c>
      <c r="D91" t="s">
        <v>100</v>
      </c>
      <c r="E91" t="s">
        <v>123</v>
      </c>
      <c r="F91" t="s">
        <v>627</v>
      </c>
      <c r="G91" t="s">
        <v>132</v>
      </c>
      <c r="H91" t="s">
        <v>102</v>
      </c>
      <c r="I91" s="77">
        <v>64485.38</v>
      </c>
      <c r="J91" s="77">
        <v>1400</v>
      </c>
      <c r="K91" s="77">
        <v>0</v>
      </c>
      <c r="L91" s="77">
        <v>902.79531999999995</v>
      </c>
      <c r="M91" s="78">
        <v>4.0000000000000002E-4</v>
      </c>
      <c r="N91" s="78">
        <v>5.0000000000000001E-3</v>
      </c>
      <c r="O91" s="78">
        <v>8.9999999999999998E-4</v>
      </c>
    </row>
    <row r="92" spans="2:15">
      <c r="B92" s="79" t="s">
        <v>1429</v>
      </c>
      <c r="E92" s="16"/>
      <c r="F92" s="16"/>
      <c r="G92" s="16"/>
      <c r="I92" s="81">
        <v>1358515.33</v>
      </c>
      <c r="K92" s="81">
        <v>0</v>
      </c>
      <c r="L92" s="81">
        <v>5965.0258343144187</v>
      </c>
      <c r="N92" s="80">
        <v>3.2899999999999999E-2</v>
      </c>
      <c r="O92" s="80">
        <v>6.1000000000000004E-3</v>
      </c>
    </row>
    <row r="93" spans="2:15">
      <c r="B93" t="s">
        <v>1433</v>
      </c>
      <c r="C93" t="s">
        <v>1434</v>
      </c>
      <c r="D93" t="s">
        <v>100</v>
      </c>
      <c r="E93" t="s">
        <v>123</v>
      </c>
      <c r="F93" t="s">
        <v>1435</v>
      </c>
      <c r="G93" t="s">
        <v>101</v>
      </c>
      <c r="H93" t="s">
        <v>102</v>
      </c>
      <c r="I93" s="77">
        <v>4464.4399999999996</v>
      </c>
      <c r="J93" s="77">
        <v>492.1</v>
      </c>
      <c r="K93" s="77">
        <v>0</v>
      </c>
      <c r="L93" s="77">
        <v>21.969509240000001</v>
      </c>
      <c r="M93" s="78">
        <v>6.9999999999999999E-4</v>
      </c>
      <c r="N93" s="78">
        <v>1E-4</v>
      </c>
      <c r="O93" s="78">
        <v>0</v>
      </c>
    </row>
    <row r="94" spans="2:15">
      <c r="B94" t="s">
        <v>1436</v>
      </c>
      <c r="C94" t="s">
        <v>1437</v>
      </c>
      <c r="D94" t="s">
        <v>100</v>
      </c>
      <c r="E94" t="s">
        <v>123</v>
      </c>
      <c r="F94" t="s">
        <v>1438</v>
      </c>
      <c r="G94" t="s">
        <v>101</v>
      </c>
      <c r="H94" t="s">
        <v>102</v>
      </c>
      <c r="I94" s="77">
        <v>1983.93</v>
      </c>
      <c r="J94" s="77">
        <v>2449</v>
      </c>
      <c r="K94" s="77">
        <v>0</v>
      </c>
      <c r="L94" s="77">
        <v>48.586445699999999</v>
      </c>
      <c r="M94" s="78">
        <v>2.0000000000000001E-4</v>
      </c>
      <c r="N94" s="78">
        <v>2.9999999999999997E-4</v>
      </c>
      <c r="O94" s="78">
        <v>0</v>
      </c>
    </row>
    <row r="95" spans="2:15">
      <c r="B95" t="s">
        <v>1439</v>
      </c>
      <c r="C95" t="s">
        <v>1440</v>
      </c>
      <c r="D95" t="s">
        <v>100</v>
      </c>
      <c r="E95" t="s">
        <v>123</v>
      </c>
      <c r="F95" t="s">
        <v>1441</v>
      </c>
      <c r="G95" t="s">
        <v>123</v>
      </c>
      <c r="H95" t="s">
        <v>102</v>
      </c>
      <c r="I95" s="77">
        <v>0.01</v>
      </c>
      <c r="J95" s="77">
        <v>0</v>
      </c>
      <c r="K95" s="77">
        <v>0</v>
      </c>
      <c r="L95" s="77">
        <v>0</v>
      </c>
      <c r="M95" s="78">
        <v>0</v>
      </c>
      <c r="N95" s="78">
        <v>0</v>
      </c>
      <c r="O95" s="78">
        <v>0</v>
      </c>
    </row>
    <row r="96" spans="2:15">
      <c r="B96" t="s">
        <v>1442</v>
      </c>
      <c r="C96" t="s">
        <v>1443</v>
      </c>
      <c r="D96" t="s">
        <v>100</v>
      </c>
      <c r="E96" t="s">
        <v>123</v>
      </c>
      <c r="F96" t="s">
        <v>1444</v>
      </c>
      <c r="G96" t="s">
        <v>472</v>
      </c>
      <c r="H96" t="s">
        <v>102</v>
      </c>
      <c r="I96" s="77">
        <v>709688.01</v>
      </c>
      <c r="J96" s="77">
        <v>81.7</v>
      </c>
      <c r="K96" s="77">
        <v>0</v>
      </c>
      <c r="L96" s="77">
        <v>579.81510417000004</v>
      </c>
      <c r="M96" s="78">
        <v>5.9999999999999995E-4</v>
      </c>
      <c r="N96" s="78">
        <v>3.2000000000000002E-3</v>
      </c>
      <c r="O96" s="78">
        <v>5.9999999999999995E-4</v>
      </c>
    </row>
    <row r="97" spans="2:15">
      <c r="B97" t="s">
        <v>1445</v>
      </c>
      <c r="C97" t="s">
        <v>1446</v>
      </c>
      <c r="D97" t="s">
        <v>100</v>
      </c>
      <c r="E97" t="s">
        <v>123</v>
      </c>
      <c r="F97" t="s">
        <v>1447</v>
      </c>
      <c r="G97" t="s">
        <v>1322</v>
      </c>
      <c r="H97" t="s">
        <v>102</v>
      </c>
      <c r="I97" s="77">
        <v>5519.94</v>
      </c>
      <c r="J97" s="77">
        <v>3056</v>
      </c>
      <c r="K97" s="77">
        <v>0</v>
      </c>
      <c r="L97" s="77">
        <v>168.68936640000001</v>
      </c>
      <c r="M97" s="78">
        <v>2.9999999999999997E-4</v>
      </c>
      <c r="N97" s="78">
        <v>8.9999999999999998E-4</v>
      </c>
      <c r="O97" s="78">
        <v>2.0000000000000001E-4</v>
      </c>
    </row>
    <row r="98" spans="2:15">
      <c r="B98" t="s">
        <v>1448</v>
      </c>
      <c r="C98" t="s">
        <v>1449</v>
      </c>
      <c r="D98" t="s">
        <v>100</v>
      </c>
      <c r="E98" t="s">
        <v>123</v>
      </c>
      <c r="F98" t="s">
        <v>1450</v>
      </c>
      <c r="G98" t="s">
        <v>623</v>
      </c>
      <c r="H98" t="s">
        <v>102</v>
      </c>
      <c r="I98" s="77">
        <v>80.69</v>
      </c>
      <c r="J98" s="77">
        <v>162</v>
      </c>
      <c r="K98" s="77">
        <v>0</v>
      </c>
      <c r="L98" s="77">
        <v>0.1307178</v>
      </c>
      <c r="M98" s="78">
        <v>0</v>
      </c>
      <c r="N98" s="78">
        <v>0</v>
      </c>
      <c r="O98" s="78">
        <v>0</v>
      </c>
    </row>
    <row r="99" spans="2:15">
      <c r="B99" t="s">
        <v>1451</v>
      </c>
      <c r="C99" t="s">
        <v>1452</v>
      </c>
      <c r="D99" t="s">
        <v>100</v>
      </c>
      <c r="E99" t="s">
        <v>123</v>
      </c>
      <c r="F99" t="s">
        <v>1453</v>
      </c>
      <c r="G99" t="s">
        <v>623</v>
      </c>
      <c r="H99" t="s">
        <v>102</v>
      </c>
      <c r="I99" s="77">
        <v>44847.28</v>
      </c>
      <c r="J99" s="77">
        <v>1047</v>
      </c>
      <c r="K99" s="77">
        <v>0</v>
      </c>
      <c r="L99" s="77">
        <v>469.55102160000001</v>
      </c>
      <c r="M99" s="78">
        <v>6.9999999999999999E-4</v>
      </c>
      <c r="N99" s="78">
        <v>2.5999999999999999E-3</v>
      </c>
      <c r="O99" s="78">
        <v>5.0000000000000001E-4</v>
      </c>
    </row>
    <row r="100" spans="2:15">
      <c r="B100" t="s">
        <v>1454</v>
      </c>
      <c r="C100" t="s">
        <v>1455</v>
      </c>
      <c r="D100" t="s">
        <v>100</v>
      </c>
      <c r="E100" t="s">
        <v>123</v>
      </c>
      <c r="F100" t="s">
        <v>1456</v>
      </c>
      <c r="G100" t="s">
        <v>672</v>
      </c>
      <c r="H100" t="s">
        <v>102</v>
      </c>
      <c r="I100" s="77">
        <v>7260.29</v>
      </c>
      <c r="J100" s="77">
        <v>1618</v>
      </c>
      <c r="K100" s="77">
        <v>0</v>
      </c>
      <c r="L100" s="77">
        <v>117.4714922</v>
      </c>
      <c r="M100" s="78">
        <v>2.0000000000000001E-4</v>
      </c>
      <c r="N100" s="78">
        <v>5.9999999999999995E-4</v>
      </c>
      <c r="O100" s="78">
        <v>1E-4</v>
      </c>
    </row>
    <row r="101" spans="2:15">
      <c r="B101" t="s">
        <v>1457</v>
      </c>
      <c r="C101" t="s">
        <v>1458</v>
      </c>
      <c r="D101" t="s">
        <v>100</v>
      </c>
      <c r="E101" t="s">
        <v>123</v>
      </c>
      <c r="F101" t="s">
        <v>1459</v>
      </c>
      <c r="G101" t="s">
        <v>672</v>
      </c>
      <c r="H101" t="s">
        <v>102</v>
      </c>
      <c r="I101" s="77">
        <v>7034.69</v>
      </c>
      <c r="J101" s="77">
        <v>6851</v>
      </c>
      <c r="K101" s="77">
        <v>0</v>
      </c>
      <c r="L101" s="77">
        <v>481.94661189999999</v>
      </c>
      <c r="M101" s="78">
        <v>2.9999999999999997E-4</v>
      </c>
      <c r="N101" s="78">
        <v>2.7000000000000001E-3</v>
      </c>
      <c r="O101" s="78">
        <v>5.0000000000000001E-4</v>
      </c>
    </row>
    <row r="102" spans="2:15">
      <c r="B102" t="s">
        <v>1460</v>
      </c>
      <c r="C102" t="s">
        <v>1461</v>
      </c>
      <c r="D102" t="s">
        <v>100</v>
      </c>
      <c r="E102" t="s">
        <v>123</v>
      </c>
      <c r="F102" t="s">
        <v>1462</v>
      </c>
      <c r="G102" t="s">
        <v>1463</v>
      </c>
      <c r="H102" t="s">
        <v>102</v>
      </c>
      <c r="I102" s="77">
        <v>1761.97</v>
      </c>
      <c r="J102" s="77">
        <v>2477</v>
      </c>
      <c r="K102" s="77">
        <v>0</v>
      </c>
      <c r="L102" s="77">
        <v>43.643996899999998</v>
      </c>
      <c r="M102" s="78">
        <v>2.9999999999999997E-4</v>
      </c>
      <c r="N102" s="78">
        <v>2.0000000000000001E-4</v>
      </c>
      <c r="O102" s="78">
        <v>0</v>
      </c>
    </row>
    <row r="103" spans="2:15">
      <c r="B103" t="s">
        <v>1464</v>
      </c>
      <c r="C103" t="s">
        <v>1465</v>
      </c>
      <c r="D103" t="s">
        <v>100</v>
      </c>
      <c r="E103" t="s">
        <v>123</v>
      </c>
      <c r="F103" t="s">
        <v>1466</v>
      </c>
      <c r="G103" t="s">
        <v>1467</v>
      </c>
      <c r="H103" t="s">
        <v>102</v>
      </c>
      <c r="I103" s="77">
        <v>6925.79</v>
      </c>
      <c r="J103" s="77">
        <v>900.8</v>
      </c>
      <c r="K103" s="77">
        <v>0</v>
      </c>
      <c r="L103" s="77">
        <v>62.387516320000003</v>
      </c>
      <c r="M103" s="78">
        <v>2.0000000000000001E-4</v>
      </c>
      <c r="N103" s="78">
        <v>2.9999999999999997E-4</v>
      </c>
      <c r="O103" s="78">
        <v>1E-4</v>
      </c>
    </row>
    <row r="104" spans="2:15">
      <c r="B104" t="s">
        <v>1468</v>
      </c>
      <c r="C104" t="s">
        <v>1469</v>
      </c>
      <c r="D104" t="s">
        <v>100</v>
      </c>
      <c r="E104" t="s">
        <v>123</v>
      </c>
      <c r="F104" t="s">
        <v>1470</v>
      </c>
      <c r="G104" t="s">
        <v>864</v>
      </c>
      <c r="H104" t="s">
        <v>102</v>
      </c>
      <c r="I104" s="77">
        <v>8391.7199999999993</v>
      </c>
      <c r="J104" s="77">
        <v>551.70000000000005</v>
      </c>
      <c r="K104" s="77">
        <v>0</v>
      </c>
      <c r="L104" s="77">
        <v>46.297119240000001</v>
      </c>
      <c r="M104" s="78">
        <v>4.0000000000000002E-4</v>
      </c>
      <c r="N104" s="78">
        <v>2.9999999999999997E-4</v>
      </c>
      <c r="O104" s="78">
        <v>0</v>
      </c>
    </row>
    <row r="105" spans="2:15">
      <c r="B105" t="s">
        <v>1471</v>
      </c>
      <c r="C105" t="s">
        <v>1472</v>
      </c>
      <c r="D105" t="s">
        <v>100</v>
      </c>
      <c r="E105" t="s">
        <v>123</v>
      </c>
      <c r="F105" t="s">
        <v>867</v>
      </c>
      <c r="G105" t="s">
        <v>864</v>
      </c>
      <c r="H105" t="s">
        <v>102</v>
      </c>
      <c r="I105" s="77">
        <v>35036.49</v>
      </c>
      <c r="J105" s="77">
        <v>215.2</v>
      </c>
      <c r="K105" s="77">
        <v>0</v>
      </c>
      <c r="L105" s="77">
        <v>75.398526480000001</v>
      </c>
      <c r="M105" s="78">
        <v>4.0000000000000002E-4</v>
      </c>
      <c r="N105" s="78">
        <v>4.0000000000000002E-4</v>
      </c>
      <c r="O105" s="78">
        <v>1E-4</v>
      </c>
    </row>
    <row r="106" spans="2:15">
      <c r="B106" t="s">
        <v>1473</v>
      </c>
      <c r="C106" t="s">
        <v>1474</v>
      </c>
      <c r="D106" t="s">
        <v>100</v>
      </c>
      <c r="E106" t="s">
        <v>123</v>
      </c>
      <c r="F106" t="s">
        <v>1475</v>
      </c>
      <c r="G106" t="s">
        <v>1476</v>
      </c>
      <c r="H106" t="s">
        <v>102</v>
      </c>
      <c r="I106" s="77">
        <v>11539.19</v>
      </c>
      <c r="J106" s="77">
        <v>348.5</v>
      </c>
      <c r="K106" s="77">
        <v>0</v>
      </c>
      <c r="L106" s="77">
        <v>40.214077150000001</v>
      </c>
      <c r="M106" s="78">
        <v>5.9999999999999995E-4</v>
      </c>
      <c r="N106" s="78">
        <v>2.0000000000000001E-4</v>
      </c>
      <c r="O106" s="78">
        <v>0</v>
      </c>
    </row>
    <row r="107" spans="2:15">
      <c r="B107" t="s">
        <v>1477</v>
      </c>
      <c r="C107" t="s">
        <v>1478</v>
      </c>
      <c r="D107" t="s">
        <v>100</v>
      </c>
      <c r="E107" t="s">
        <v>123</v>
      </c>
      <c r="F107" t="s">
        <v>1479</v>
      </c>
      <c r="G107" t="s">
        <v>1476</v>
      </c>
      <c r="H107" t="s">
        <v>102</v>
      </c>
      <c r="I107" s="77">
        <v>1689.73</v>
      </c>
      <c r="J107" s="77">
        <v>9371</v>
      </c>
      <c r="K107" s="77">
        <v>0</v>
      </c>
      <c r="L107" s="77">
        <v>158.3445983</v>
      </c>
      <c r="M107" s="78">
        <v>2.9999999999999997E-4</v>
      </c>
      <c r="N107" s="78">
        <v>8.9999999999999998E-4</v>
      </c>
      <c r="O107" s="78">
        <v>2.0000000000000001E-4</v>
      </c>
    </row>
    <row r="108" spans="2:15">
      <c r="B108" t="s">
        <v>1480</v>
      </c>
      <c r="C108" t="s">
        <v>1481</v>
      </c>
      <c r="D108" t="s">
        <v>100</v>
      </c>
      <c r="E108" t="s">
        <v>123</v>
      </c>
      <c r="F108" t="s">
        <v>1482</v>
      </c>
      <c r="G108" t="s">
        <v>515</v>
      </c>
      <c r="H108" t="s">
        <v>102</v>
      </c>
      <c r="I108" s="77">
        <v>14280.87</v>
      </c>
      <c r="J108" s="77">
        <v>660</v>
      </c>
      <c r="K108" s="77">
        <v>0</v>
      </c>
      <c r="L108" s="77">
        <v>94.253742000000003</v>
      </c>
      <c r="M108" s="78">
        <v>4.0000000000000002E-4</v>
      </c>
      <c r="N108" s="78">
        <v>5.0000000000000001E-4</v>
      </c>
      <c r="O108" s="78">
        <v>1E-4</v>
      </c>
    </row>
    <row r="109" spans="2:15">
      <c r="B109" t="s">
        <v>1483</v>
      </c>
      <c r="C109" t="s">
        <v>1484</v>
      </c>
      <c r="D109" t="s">
        <v>100</v>
      </c>
      <c r="E109" t="s">
        <v>123</v>
      </c>
      <c r="F109" t="s">
        <v>1485</v>
      </c>
      <c r="G109" t="s">
        <v>515</v>
      </c>
      <c r="H109" t="s">
        <v>102</v>
      </c>
      <c r="I109" s="77">
        <v>8915.9</v>
      </c>
      <c r="J109" s="77">
        <v>1476</v>
      </c>
      <c r="K109" s="77">
        <v>0</v>
      </c>
      <c r="L109" s="77">
        <v>131.59868399999999</v>
      </c>
      <c r="M109" s="78">
        <v>5.9999999999999995E-4</v>
      </c>
      <c r="N109" s="78">
        <v>6.9999999999999999E-4</v>
      </c>
      <c r="O109" s="78">
        <v>1E-4</v>
      </c>
    </row>
    <row r="110" spans="2:15">
      <c r="B110" t="s">
        <v>1486</v>
      </c>
      <c r="C110" t="s">
        <v>1487</v>
      </c>
      <c r="D110" t="s">
        <v>100</v>
      </c>
      <c r="E110" t="s">
        <v>123</v>
      </c>
      <c r="F110" t="s">
        <v>1488</v>
      </c>
      <c r="G110" t="s">
        <v>515</v>
      </c>
      <c r="H110" t="s">
        <v>102</v>
      </c>
      <c r="I110" s="77">
        <v>3895.42</v>
      </c>
      <c r="J110" s="77">
        <v>450</v>
      </c>
      <c r="K110" s="77">
        <v>0</v>
      </c>
      <c r="L110" s="77">
        <v>17.529389999999999</v>
      </c>
      <c r="M110" s="78">
        <v>2.9999999999999997E-4</v>
      </c>
      <c r="N110" s="78">
        <v>1E-4</v>
      </c>
      <c r="O110" s="78">
        <v>0</v>
      </c>
    </row>
    <row r="111" spans="2:15">
      <c r="B111" t="s">
        <v>1489</v>
      </c>
      <c r="C111" t="s">
        <v>1490</v>
      </c>
      <c r="D111" t="s">
        <v>100</v>
      </c>
      <c r="E111" t="s">
        <v>123</v>
      </c>
      <c r="F111" t="s">
        <v>1491</v>
      </c>
      <c r="G111" t="s">
        <v>515</v>
      </c>
      <c r="H111" t="s">
        <v>102</v>
      </c>
      <c r="I111" s="77">
        <v>8546.4</v>
      </c>
      <c r="J111" s="77">
        <v>2862</v>
      </c>
      <c r="K111" s="77">
        <v>0</v>
      </c>
      <c r="L111" s="77">
        <v>244.59796800000001</v>
      </c>
      <c r="M111" s="78">
        <v>2.9999999999999997E-4</v>
      </c>
      <c r="N111" s="78">
        <v>1.2999999999999999E-3</v>
      </c>
      <c r="O111" s="78">
        <v>2.0000000000000001E-4</v>
      </c>
    </row>
    <row r="112" spans="2:15">
      <c r="B112" t="s">
        <v>1492</v>
      </c>
      <c r="C112" t="s">
        <v>1493</v>
      </c>
      <c r="D112" t="s">
        <v>100</v>
      </c>
      <c r="E112" t="s">
        <v>123</v>
      </c>
      <c r="F112" t="s">
        <v>1494</v>
      </c>
      <c r="G112" t="s">
        <v>515</v>
      </c>
      <c r="H112" t="s">
        <v>102</v>
      </c>
      <c r="I112" s="77">
        <v>43685.16</v>
      </c>
      <c r="J112" s="77">
        <v>655.7</v>
      </c>
      <c r="K112" s="77">
        <v>0</v>
      </c>
      <c r="L112" s="77">
        <v>286.44359412</v>
      </c>
      <c r="M112" s="78">
        <v>5.0000000000000001E-4</v>
      </c>
      <c r="N112" s="78">
        <v>1.6000000000000001E-3</v>
      </c>
      <c r="O112" s="78">
        <v>2.9999999999999997E-4</v>
      </c>
    </row>
    <row r="113" spans="2:15">
      <c r="B113" t="s">
        <v>1495</v>
      </c>
      <c r="C113" t="s">
        <v>1496</v>
      </c>
      <c r="D113" t="s">
        <v>100</v>
      </c>
      <c r="E113" t="s">
        <v>123</v>
      </c>
      <c r="F113" t="s">
        <v>1497</v>
      </c>
      <c r="G113" t="s">
        <v>515</v>
      </c>
      <c r="H113" t="s">
        <v>102</v>
      </c>
      <c r="I113" s="77">
        <v>10344.379999999999</v>
      </c>
      <c r="J113" s="77">
        <v>1149</v>
      </c>
      <c r="K113" s="77">
        <v>0</v>
      </c>
      <c r="L113" s="77">
        <v>118.8569262</v>
      </c>
      <c r="M113" s="78">
        <v>5.9999999999999995E-4</v>
      </c>
      <c r="N113" s="78">
        <v>6.9999999999999999E-4</v>
      </c>
      <c r="O113" s="78">
        <v>1E-4</v>
      </c>
    </row>
    <row r="114" spans="2:15">
      <c r="B114" t="s">
        <v>1498</v>
      </c>
      <c r="C114" t="s">
        <v>1499</v>
      </c>
      <c r="D114" t="s">
        <v>100</v>
      </c>
      <c r="E114" t="s">
        <v>123</v>
      </c>
      <c r="F114" t="s">
        <v>1500</v>
      </c>
      <c r="G114" t="s">
        <v>681</v>
      </c>
      <c r="H114" t="s">
        <v>102</v>
      </c>
      <c r="I114" s="77">
        <v>6184.94</v>
      </c>
      <c r="J114" s="77">
        <v>2390</v>
      </c>
      <c r="K114" s="77">
        <v>0</v>
      </c>
      <c r="L114" s="77">
        <v>147.820066</v>
      </c>
      <c r="M114" s="78">
        <v>2.9999999999999997E-4</v>
      </c>
      <c r="N114" s="78">
        <v>8.0000000000000004E-4</v>
      </c>
      <c r="O114" s="78">
        <v>2.0000000000000001E-4</v>
      </c>
    </row>
    <row r="115" spans="2:15">
      <c r="B115" t="s">
        <v>1501</v>
      </c>
      <c r="C115" t="s">
        <v>1502</v>
      </c>
      <c r="D115" t="s">
        <v>100</v>
      </c>
      <c r="E115" t="s">
        <v>123</v>
      </c>
      <c r="F115" t="s">
        <v>1503</v>
      </c>
      <c r="G115" t="s">
        <v>681</v>
      </c>
      <c r="H115" t="s">
        <v>102</v>
      </c>
      <c r="I115" s="77">
        <v>260.83</v>
      </c>
      <c r="J115" s="77">
        <v>14620</v>
      </c>
      <c r="K115" s="77">
        <v>0</v>
      </c>
      <c r="L115" s="77">
        <v>38.133346000000003</v>
      </c>
      <c r="M115" s="78">
        <v>1E-4</v>
      </c>
      <c r="N115" s="78">
        <v>2.0000000000000001E-4</v>
      </c>
      <c r="O115" s="78">
        <v>0</v>
      </c>
    </row>
    <row r="116" spans="2:15">
      <c r="B116" t="s">
        <v>1504</v>
      </c>
      <c r="C116" t="s">
        <v>1505</v>
      </c>
      <c r="D116" t="s">
        <v>100</v>
      </c>
      <c r="E116" t="s">
        <v>123</v>
      </c>
      <c r="F116" t="s">
        <v>1506</v>
      </c>
      <c r="G116" t="s">
        <v>440</v>
      </c>
      <c r="H116" t="s">
        <v>102</v>
      </c>
      <c r="I116" s="77">
        <v>16774.27</v>
      </c>
      <c r="J116" s="77">
        <v>712.2</v>
      </c>
      <c r="K116" s="77">
        <v>0</v>
      </c>
      <c r="L116" s="77">
        <v>119.46635094</v>
      </c>
      <c r="M116" s="78">
        <v>4.0000000000000002E-4</v>
      </c>
      <c r="N116" s="78">
        <v>6.9999999999999999E-4</v>
      </c>
      <c r="O116" s="78">
        <v>1E-4</v>
      </c>
    </row>
    <row r="117" spans="2:15">
      <c r="B117" t="s">
        <v>1507</v>
      </c>
      <c r="C117" t="s">
        <v>1508</v>
      </c>
      <c r="D117" t="s">
        <v>100</v>
      </c>
      <c r="E117" t="s">
        <v>123</v>
      </c>
      <c r="F117" t="s">
        <v>1509</v>
      </c>
      <c r="G117" t="s">
        <v>440</v>
      </c>
      <c r="H117" t="s">
        <v>102</v>
      </c>
      <c r="I117" s="77">
        <v>11607.53</v>
      </c>
      <c r="J117" s="77">
        <v>1195</v>
      </c>
      <c r="K117" s="77">
        <v>0</v>
      </c>
      <c r="L117" s="77">
        <v>138.70998349999999</v>
      </c>
      <c r="M117" s="78">
        <v>1E-4</v>
      </c>
      <c r="N117" s="78">
        <v>8.0000000000000004E-4</v>
      </c>
      <c r="O117" s="78">
        <v>1E-4</v>
      </c>
    </row>
    <row r="118" spans="2:15">
      <c r="B118" t="s">
        <v>1510</v>
      </c>
      <c r="C118" t="s">
        <v>1511</v>
      </c>
      <c r="D118" t="s">
        <v>100</v>
      </c>
      <c r="E118" t="s">
        <v>123</v>
      </c>
      <c r="F118" t="s">
        <v>1512</v>
      </c>
      <c r="G118" t="s">
        <v>440</v>
      </c>
      <c r="H118" t="s">
        <v>102</v>
      </c>
      <c r="I118" s="77">
        <v>27440</v>
      </c>
      <c r="J118" s="77">
        <v>38.1</v>
      </c>
      <c r="K118" s="77">
        <v>0</v>
      </c>
      <c r="L118" s="77">
        <v>10.454639999999999</v>
      </c>
      <c r="M118" s="78">
        <v>2.0000000000000001E-4</v>
      </c>
      <c r="N118" s="78">
        <v>1E-4</v>
      </c>
      <c r="O118" s="78">
        <v>0</v>
      </c>
    </row>
    <row r="119" spans="2:15">
      <c r="B119" t="s">
        <v>1513</v>
      </c>
      <c r="C119" t="s">
        <v>1514</v>
      </c>
      <c r="D119" t="s">
        <v>100</v>
      </c>
      <c r="E119" t="s">
        <v>123</v>
      </c>
      <c r="F119" t="s">
        <v>1515</v>
      </c>
      <c r="G119" t="s">
        <v>440</v>
      </c>
      <c r="H119" t="s">
        <v>102</v>
      </c>
      <c r="I119" s="77">
        <v>4662.32</v>
      </c>
      <c r="J119" s="77">
        <v>6020</v>
      </c>
      <c r="K119" s="77">
        <v>0</v>
      </c>
      <c r="L119" s="77">
        <v>280.67166400000002</v>
      </c>
      <c r="M119" s="78">
        <v>4.0000000000000002E-4</v>
      </c>
      <c r="N119" s="78">
        <v>1.5E-3</v>
      </c>
      <c r="O119" s="78">
        <v>2.9999999999999997E-4</v>
      </c>
    </row>
    <row r="120" spans="2:15">
      <c r="B120" t="s">
        <v>1516</v>
      </c>
      <c r="C120" t="s">
        <v>1517</v>
      </c>
      <c r="D120" t="s">
        <v>100</v>
      </c>
      <c r="E120" t="s">
        <v>123</v>
      </c>
      <c r="F120" t="s">
        <v>1518</v>
      </c>
      <c r="G120" t="s">
        <v>770</v>
      </c>
      <c r="H120" t="s">
        <v>102</v>
      </c>
      <c r="I120" s="77">
        <v>644.16999999999996</v>
      </c>
      <c r="J120" s="77">
        <v>1.0000000000000001E-5</v>
      </c>
      <c r="K120" s="77">
        <v>0</v>
      </c>
      <c r="L120" s="77">
        <v>6.4417E-8</v>
      </c>
      <c r="M120" s="78">
        <v>0</v>
      </c>
      <c r="N120" s="78">
        <v>0</v>
      </c>
      <c r="O120" s="78">
        <v>0</v>
      </c>
    </row>
    <row r="121" spans="2:15">
      <c r="B121" t="s">
        <v>1519</v>
      </c>
      <c r="C121" t="s">
        <v>1520</v>
      </c>
      <c r="D121" t="s">
        <v>100</v>
      </c>
      <c r="E121" t="s">
        <v>123</v>
      </c>
      <c r="F121" t="s">
        <v>1521</v>
      </c>
      <c r="G121" t="s">
        <v>770</v>
      </c>
      <c r="H121" t="s">
        <v>102</v>
      </c>
      <c r="I121" s="77">
        <v>3208.59</v>
      </c>
      <c r="J121" s="77">
        <v>5694</v>
      </c>
      <c r="K121" s="77">
        <v>0</v>
      </c>
      <c r="L121" s="77">
        <v>182.69711459999999</v>
      </c>
      <c r="M121" s="78">
        <v>4.0000000000000002E-4</v>
      </c>
      <c r="N121" s="78">
        <v>1E-3</v>
      </c>
      <c r="O121" s="78">
        <v>2.0000000000000001E-4</v>
      </c>
    </row>
    <row r="122" spans="2:15">
      <c r="B122" t="s">
        <v>1522</v>
      </c>
      <c r="C122" t="s">
        <v>1523</v>
      </c>
      <c r="D122" t="s">
        <v>100</v>
      </c>
      <c r="E122" t="s">
        <v>123</v>
      </c>
      <c r="F122" t="s">
        <v>1524</v>
      </c>
      <c r="G122" t="s">
        <v>770</v>
      </c>
      <c r="H122" t="s">
        <v>102</v>
      </c>
      <c r="I122" s="77">
        <v>725.52</v>
      </c>
      <c r="J122" s="77">
        <v>24240</v>
      </c>
      <c r="K122" s="77">
        <v>0</v>
      </c>
      <c r="L122" s="77">
        <v>175.86604800000001</v>
      </c>
      <c r="M122" s="78">
        <v>2.9999999999999997E-4</v>
      </c>
      <c r="N122" s="78">
        <v>1E-3</v>
      </c>
      <c r="O122" s="78">
        <v>2.0000000000000001E-4</v>
      </c>
    </row>
    <row r="123" spans="2:15">
      <c r="B123" t="s">
        <v>1525</v>
      </c>
      <c r="C123" t="s">
        <v>1526</v>
      </c>
      <c r="D123" t="s">
        <v>100</v>
      </c>
      <c r="E123" t="s">
        <v>123</v>
      </c>
      <c r="F123" t="s">
        <v>1527</v>
      </c>
      <c r="G123" t="s">
        <v>770</v>
      </c>
      <c r="H123" t="s">
        <v>102</v>
      </c>
      <c r="I123" s="77">
        <v>53465.57</v>
      </c>
      <c r="J123" s="77">
        <v>9.1</v>
      </c>
      <c r="K123" s="77">
        <v>0</v>
      </c>
      <c r="L123" s="77">
        <v>4.8653668699999999</v>
      </c>
      <c r="M123" s="78">
        <v>1E-4</v>
      </c>
      <c r="N123" s="78">
        <v>0</v>
      </c>
      <c r="O123" s="78">
        <v>0</v>
      </c>
    </row>
    <row r="124" spans="2:15">
      <c r="B124" t="s">
        <v>1528</v>
      </c>
      <c r="C124" t="s">
        <v>1529</v>
      </c>
      <c r="D124" t="s">
        <v>100</v>
      </c>
      <c r="E124" t="s">
        <v>123</v>
      </c>
      <c r="F124" t="s">
        <v>666</v>
      </c>
      <c r="G124" t="s">
        <v>383</v>
      </c>
      <c r="H124" t="s">
        <v>102</v>
      </c>
      <c r="I124" s="77">
        <v>87935.48</v>
      </c>
      <c r="J124" s="77">
        <v>154.80000000000001</v>
      </c>
      <c r="K124" s="77">
        <v>0</v>
      </c>
      <c r="L124" s="77">
        <v>136.12412304</v>
      </c>
      <c r="M124" s="78">
        <v>2.0000000000000001E-4</v>
      </c>
      <c r="N124" s="78">
        <v>8.0000000000000004E-4</v>
      </c>
      <c r="O124" s="78">
        <v>1E-4</v>
      </c>
    </row>
    <row r="125" spans="2:15">
      <c r="B125" t="s">
        <v>1530</v>
      </c>
      <c r="C125" t="s">
        <v>1531</v>
      </c>
      <c r="D125" t="s">
        <v>100</v>
      </c>
      <c r="E125" t="s">
        <v>123</v>
      </c>
      <c r="F125" t="s">
        <v>1532</v>
      </c>
      <c r="G125" t="s">
        <v>383</v>
      </c>
      <c r="H125" t="s">
        <v>102</v>
      </c>
      <c r="I125" s="77">
        <v>2596.5500000000002</v>
      </c>
      <c r="J125" s="77">
        <v>14620</v>
      </c>
      <c r="K125" s="77">
        <v>0</v>
      </c>
      <c r="L125" s="77">
        <v>379.61561</v>
      </c>
      <c r="M125" s="78">
        <v>4.0000000000000002E-4</v>
      </c>
      <c r="N125" s="78">
        <v>2.0999999999999999E-3</v>
      </c>
      <c r="O125" s="78">
        <v>4.0000000000000002E-4</v>
      </c>
    </row>
    <row r="126" spans="2:15">
      <c r="B126" t="s">
        <v>1533</v>
      </c>
      <c r="C126" t="s">
        <v>1534</v>
      </c>
      <c r="D126" t="s">
        <v>100</v>
      </c>
      <c r="E126" t="s">
        <v>123</v>
      </c>
      <c r="F126" t="s">
        <v>1535</v>
      </c>
      <c r="G126" t="s">
        <v>1401</v>
      </c>
      <c r="H126" t="s">
        <v>102</v>
      </c>
      <c r="I126" s="77">
        <v>3081.13</v>
      </c>
      <c r="J126" s="77">
        <v>8000</v>
      </c>
      <c r="K126" s="77">
        <v>0</v>
      </c>
      <c r="L126" s="77">
        <v>246.49039999999999</v>
      </c>
      <c r="M126" s="78">
        <v>2.9999999999999997E-4</v>
      </c>
      <c r="N126" s="78">
        <v>1.4E-3</v>
      </c>
      <c r="O126" s="78">
        <v>2.9999999999999997E-4</v>
      </c>
    </row>
    <row r="127" spans="2:15">
      <c r="B127" t="s">
        <v>1536</v>
      </c>
      <c r="C127" t="s">
        <v>1537</v>
      </c>
      <c r="D127" t="s">
        <v>100</v>
      </c>
      <c r="E127" t="s">
        <v>123</v>
      </c>
      <c r="F127" t="s">
        <v>1538</v>
      </c>
      <c r="G127" t="s">
        <v>125</v>
      </c>
      <c r="H127" t="s">
        <v>102</v>
      </c>
      <c r="I127" s="77">
        <v>10201.17</v>
      </c>
      <c r="J127" s="77">
        <v>1637</v>
      </c>
      <c r="K127" s="77">
        <v>0</v>
      </c>
      <c r="L127" s="77">
        <v>166.99315290000001</v>
      </c>
      <c r="M127" s="78">
        <v>5.0000000000000001E-4</v>
      </c>
      <c r="N127" s="78">
        <v>8.9999999999999998E-4</v>
      </c>
      <c r="O127" s="78">
        <v>2.0000000000000001E-4</v>
      </c>
    </row>
    <row r="128" spans="2:15">
      <c r="B128" t="s">
        <v>1539</v>
      </c>
      <c r="C128" t="s">
        <v>1540</v>
      </c>
      <c r="D128" t="s">
        <v>100</v>
      </c>
      <c r="E128" t="s">
        <v>123</v>
      </c>
      <c r="F128" t="s">
        <v>1541</v>
      </c>
      <c r="G128" t="s">
        <v>125</v>
      </c>
      <c r="H128" t="s">
        <v>102</v>
      </c>
      <c r="I128" s="77">
        <v>34098.17</v>
      </c>
      <c r="J128" s="77">
        <v>309</v>
      </c>
      <c r="K128" s="77">
        <v>0</v>
      </c>
      <c r="L128" s="77">
        <v>105.36334530000001</v>
      </c>
      <c r="M128" s="78">
        <v>2.9999999999999997E-4</v>
      </c>
      <c r="N128" s="78">
        <v>5.9999999999999995E-4</v>
      </c>
      <c r="O128" s="78">
        <v>1E-4</v>
      </c>
    </row>
    <row r="129" spans="2:15">
      <c r="B129" t="s">
        <v>1542</v>
      </c>
      <c r="C129" t="s">
        <v>1543</v>
      </c>
      <c r="D129" t="s">
        <v>100</v>
      </c>
      <c r="E129" t="s">
        <v>123</v>
      </c>
      <c r="F129" t="s">
        <v>1544</v>
      </c>
      <c r="G129" t="s">
        <v>127</v>
      </c>
      <c r="H129" t="s">
        <v>102</v>
      </c>
      <c r="I129" s="77">
        <v>23030.84</v>
      </c>
      <c r="J129" s="77">
        <v>300.8</v>
      </c>
      <c r="K129" s="77">
        <v>0</v>
      </c>
      <c r="L129" s="77">
        <v>69.276766719999998</v>
      </c>
      <c r="M129" s="78">
        <v>4.0000000000000002E-4</v>
      </c>
      <c r="N129" s="78">
        <v>4.0000000000000002E-4</v>
      </c>
      <c r="O129" s="78">
        <v>1E-4</v>
      </c>
    </row>
    <row r="130" spans="2:15">
      <c r="B130" t="s">
        <v>1545</v>
      </c>
      <c r="C130" t="s">
        <v>1546</v>
      </c>
      <c r="D130" t="s">
        <v>100</v>
      </c>
      <c r="E130" t="s">
        <v>123</v>
      </c>
      <c r="F130" t="s">
        <v>1547</v>
      </c>
      <c r="G130" t="s">
        <v>127</v>
      </c>
      <c r="H130" t="s">
        <v>102</v>
      </c>
      <c r="I130" s="77">
        <v>7331.01</v>
      </c>
      <c r="J130" s="77">
        <v>2698</v>
      </c>
      <c r="K130" s="77">
        <v>0</v>
      </c>
      <c r="L130" s="77">
        <v>197.79064980000001</v>
      </c>
      <c r="M130" s="78">
        <v>5.9999999999999995E-4</v>
      </c>
      <c r="N130" s="78">
        <v>1.1000000000000001E-3</v>
      </c>
      <c r="O130" s="78">
        <v>2.0000000000000001E-4</v>
      </c>
    </row>
    <row r="131" spans="2:15">
      <c r="B131" t="s">
        <v>1548</v>
      </c>
      <c r="C131" t="s">
        <v>1549</v>
      </c>
      <c r="D131" t="s">
        <v>100</v>
      </c>
      <c r="E131" t="s">
        <v>123</v>
      </c>
      <c r="F131" t="s">
        <v>1550</v>
      </c>
      <c r="G131" t="s">
        <v>127</v>
      </c>
      <c r="H131" t="s">
        <v>102</v>
      </c>
      <c r="I131" s="77">
        <v>3875.84</v>
      </c>
      <c r="J131" s="77">
        <v>1580</v>
      </c>
      <c r="K131" s="77">
        <v>0</v>
      </c>
      <c r="L131" s="77">
        <v>61.238272000000002</v>
      </c>
      <c r="M131" s="78">
        <v>5.0000000000000001E-4</v>
      </c>
      <c r="N131" s="78">
        <v>2.9999999999999997E-4</v>
      </c>
      <c r="O131" s="78">
        <v>1E-4</v>
      </c>
    </row>
    <row r="132" spans="2:15">
      <c r="B132" t="s">
        <v>1551</v>
      </c>
      <c r="C132" t="s">
        <v>1552</v>
      </c>
      <c r="D132" t="s">
        <v>100</v>
      </c>
      <c r="E132" t="s">
        <v>123</v>
      </c>
      <c r="F132" t="s">
        <v>1553</v>
      </c>
      <c r="G132" t="s">
        <v>127</v>
      </c>
      <c r="H132" t="s">
        <v>102</v>
      </c>
      <c r="I132" s="77">
        <v>6190.07</v>
      </c>
      <c r="J132" s="77">
        <v>591</v>
      </c>
      <c r="K132" s="77">
        <v>0</v>
      </c>
      <c r="L132" s="77">
        <v>36.583313699999998</v>
      </c>
      <c r="M132" s="78">
        <v>5.0000000000000001E-4</v>
      </c>
      <c r="N132" s="78">
        <v>2.0000000000000001E-4</v>
      </c>
      <c r="O132" s="78">
        <v>0</v>
      </c>
    </row>
    <row r="133" spans="2:15">
      <c r="B133" t="s">
        <v>1554</v>
      </c>
      <c r="C133" t="s">
        <v>1555</v>
      </c>
      <c r="D133" t="s">
        <v>100</v>
      </c>
      <c r="E133" t="s">
        <v>123</v>
      </c>
      <c r="F133" t="s">
        <v>1556</v>
      </c>
      <c r="G133" t="s">
        <v>128</v>
      </c>
      <c r="H133" t="s">
        <v>102</v>
      </c>
      <c r="I133" s="77">
        <v>119309.03</v>
      </c>
      <c r="J133" s="77">
        <v>217.2</v>
      </c>
      <c r="K133" s="77">
        <v>0</v>
      </c>
      <c r="L133" s="77">
        <v>259.13921316</v>
      </c>
      <c r="M133" s="78">
        <v>5.0000000000000001E-4</v>
      </c>
      <c r="N133" s="78">
        <v>1.4E-3</v>
      </c>
      <c r="O133" s="78">
        <v>2.9999999999999997E-4</v>
      </c>
    </row>
    <row r="134" spans="2:15">
      <c r="B134" s="79" t="s">
        <v>1557</v>
      </c>
      <c r="E134" s="16"/>
      <c r="F134" s="16"/>
      <c r="G134" s="16"/>
      <c r="I134" s="81">
        <v>0</v>
      </c>
      <c r="K134" s="81">
        <v>0</v>
      </c>
      <c r="L134" s="81">
        <v>0</v>
      </c>
      <c r="N134" s="80">
        <v>0</v>
      </c>
      <c r="O134" s="80">
        <v>0</v>
      </c>
    </row>
    <row r="135" spans="2:15">
      <c r="B135" t="s">
        <v>215</v>
      </c>
      <c r="C135" t="s">
        <v>215</v>
      </c>
      <c r="E135" s="16"/>
      <c r="F135" s="16"/>
      <c r="G135" t="s">
        <v>215</v>
      </c>
      <c r="H135" t="s">
        <v>215</v>
      </c>
      <c r="I135" s="77">
        <v>0</v>
      </c>
      <c r="J135" s="77">
        <v>0</v>
      </c>
      <c r="L135" s="77">
        <v>0</v>
      </c>
      <c r="M135" s="78">
        <v>0</v>
      </c>
      <c r="N135" s="78">
        <v>0</v>
      </c>
      <c r="O135" s="78">
        <v>0</v>
      </c>
    </row>
    <row r="136" spans="2:15">
      <c r="B136" s="79" t="s">
        <v>238</v>
      </c>
      <c r="E136" s="16"/>
      <c r="F136" s="16"/>
      <c r="G136" s="16"/>
      <c r="I136" s="81">
        <v>497014.34</v>
      </c>
      <c r="K136" s="81">
        <v>10.089259999999999</v>
      </c>
      <c r="L136" s="81">
        <v>75853.102148605831</v>
      </c>
      <c r="N136" s="80">
        <v>0.41799999999999998</v>
      </c>
      <c r="O136" s="80">
        <v>7.7299999999999994E-2</v>
      </c>
    </row>
    <row r="137" spans="2:15">
      <c r="B137" s="79" t="s">
        <v>335</v>
      </c>
      <c r="E137" s="16"/>
      <c r="F137" s="16"/>
      <c r="G137" s="16"/>
      <c r="I137" s="81">
        <v>206438.72</v>
      </c>
      <c r="K137" s="81">
        <v>0</v>
      </c>
      <c r="L137" s="81">
        <v>26130.889998845443</v>
      </c>
      <c r="N137" s="80">
        <v>0.14399999999999999</v>
      </c>
      <c r="O137" s="80">
        <v>2.6599999999999999E-2</v>
      </c>
    </row>
    <row r="138" spans="2:15">
      <c r="B138" t="s">
        <v>1430</v>
      </c>
      <c r="C138" t="s">
        <v>1431</v>
      </c>
      <c r="D138" t="s">
        <v>100</v>
      </c>
      <c r="E138" t="s">
        <v>123</v>
      </c>
      <c r="F138" t="s">
        <v>1432</v>
      </c>
      <c r="G138" t="s">
        <v>1087</v>
      </c>
      <c r="H138" t="s">
        <v>110</v>
      </c>
      <c r="I138" s="77">
        <v>41.53</v>
      </c>
      <c r="J138" s="77">
        <v>33.299999999999997</v>
      </c>
      <c r="K138" s="77">
        <v>0</v>
      </c>
      <c r="L138" s="77">
        <v>5.5674760842000001E-2</v>
      </c>
      <c r="M138" s="78">
        <v>0</v>
      </c>
      <c r="N138" s="78">
        <v>0</v>
      </c>
      <c r="O138" s="78">
        <v>0</v>
      </c>
    </row>
    <row r="139" spans="2:15">
      <c r="B139" t="s">
        <v>1558</v>
      </c>
      <c r="C139" t="s">
        <v>1559</v>
      </c>
      <c r="D139" t="s">
        <v>889</v>
      </c>
      <c r="E139" t="s">
        <v>881</v>
      </c>
      <c r="F139" t="s">
        <v>1560</v>
      </c>
      <c r="G139" t="s">
        <v>1035</v>
      </c>
      <c r="H139" t="s">
        <v>106</v>
      </c>
      <c r="I139" s="77">
        <v>184.8</v>
      </c>
      <c r="J139" s="77">
        <v>73753</v>
      </c>
      <c r="K139" s="77">
        <v>0</v>
      </c>
      <c r="L139" s="77">
        <v>468.99296690400001</v>
      </c>
      <c r="M139" s="78">
        <v>0</v>
      </c>
      <c r="N139" s="78">
        <v>2.5999999999999999E-3</v>
      </c>
      <c r="O139" s="78">
        <v>5.0000000000000001E-4</v>
      </c>
    </row>
    <row r="140" spans="2:15">
      <c r="B140" t="s">
        <v>1561</v>
      </c>
      <c r="C140" t="s">
        <v>1562</v>
      </c>
      <c r="D140" t="s">
        <v>889</v>
      </c>
      <c r="E140" t="s">
        <v>881</v>
      </c>
      <c r="F140" t="s">
        <v>1234</v>
      </c>
      <c r="G140" t="s">
        <v>1087</v>
      </c>
      <c r="H140" t="s">
        <v>106</v>
      </c>
      <c r="I140" s="77">
        <v>36.93</v>
      </c>
      <c r="J140" s="77">
        <v>12030</v>
      </c>
      <c r="K140" s="77">
        <v>0</v>
      </c>
      <c r="L140" s="77">
        <v>15.287258439</v>
      </c>
      <c r="M140" s="78">
        <v>0</v>
      </c>
      <c r="N140" s="78">
        <v>1E-4</v>
      </c>
      <c r="O140" s="78">
        <v>0</v>
      </c>
    </row>
    <row r="141" spans="2:15">
      <c r="B141" t="s">
        <v>1563</v>
      </c>
      <c r="C141" t="s">
        <v>1564</v>
      </c>
      <c r="D141" t="s">
        <v>889</v>
      </c>
      <c r="E141" t="s">
        <v>881</v>
      </c>
      <c r="F141" t="s">
        <v>1565</v>
      </c>
      <c r="G141" t="s">
        <v>918</v>
      </c>
      <c r="H141" t="s">
        <v>106</v>
      </c>
      <c r="I141" s="77">
        <v>2034.87</v>
      </c>
      <c r="J141" s="77">
        <v>6417</v>
      </c>
      <c r="K141" s="77">
        <v>0</v>
      </c>
      <c r="L141" s="77">
        <v>449.31754878390001</v>
      </c>
      <c r="M141" s="78">
        <v>0</v>
      </c>
      <c r="N141" s="78">
        <v>2.5000000000000001E-3</v>
      </c>
      <c r="O141" s="78">
        <v>5.0000000000000001E-4</v>
      </c>
    </row>
    <row r="142" spans="2:15">
      <c r="B142" t="s">
        <v>1566</v>
      </c>
      <c r="C142" t="s">
        <v>1567</v>
      </c>
      <c r="D142" t="s">
        <v>889</v>
      </c>
      <c r="E142" t="s">
        <v>881</v>
      </c>
      <c r="F142" t="s">
        <v>1568</v>
      </c>
      <c r="G142" t="s">
        <v>894</v>
      </c>
      <c r="H142" t="s">
        <v>106</v>
      </c>
      <c r="I142" s="77">
        <v>6009.94</v>
      </c>
      <c r="J142" s="77">
        <v>980</v>
      </c>
      <c r="K142" s="77">
        <v>0</v>
      </c>
      <c r="L142" s="77">
        <v>202.665994692</v>
      </c>
      <c r="M142" s="78">
        <v>2.0000000000000001E-4</v>
      </c>
      <c r="N142" s="78">
        <v>1.1000000000000001E-3</v>
      </c>
      <c r="O142" s="78">
        <v>2.0000000000000001E-4</v>
      </c>
    </row>
    <row r="143" spans="2:15">
      <c r="B143" t="s">
        <v>1569</v>
      </c>
      <c r="C143" t="s">
        <v>1570</v>
      </c>
      <c r="D143" t="s">
        <v>889</v>
      </c>
      <c r="E143" t="s">
        <v>881</v>
      </c>
      <c r="F143" t="s">
        <v>1571</v>
      </c>
      <c r="G143" t="s">
        <v>883</v>
      </c>
      <c r="H143" t="s">
        <v>106</v>
      </c>
      <c r="I143" s="77">
        <v>10072.76</v>
      </c>
      <c r="J143" s="77">
        <v>376</v>
      </c>
      <c r="K143" s="77">
        <v>0</v>
      </c>
      <c r="L143" s="77">
        <v>130.32298052159999</v>
      </c>
      <c r="M143" s="78">
        <v>4.0000000000000002E-4</v>
      </c>
      <c r="N143" s="78">
        <v>6.9999999999999999E-4</v>
      </c>
      <c r="O143" s="78">
        <v>1E-4</v>
      </c>
    </row>
    <row r="144" spans="2:15">
      <c r="B144" t="s">
        <v>1572</v>
      </c>
      <c r="C144" t="s">
        <v>1573</v>
      </c>
      <c r="D144" t="s">
        <v>889</v>
      </c>
      <c r="E144" t="s">
        <v>881</v>
      </c>
      <c r="F144" t="s">
        <v>1574</v>
      </c>
      <c r="G144" t="s">
        <v>883</v>
      </c>
      <c r="H144" t="s">
        <v>106</v>
      </c>
      <c r="I144" s="77">
        <v>4697.5600000000004</v>
      </c>
      <c r="J144" s="77">
        <v>1022</v>
      </c>
      <c r="K144" s="77">
        <v>0</v>
      </c>
      <c r="L144" s="77">
        <v>165.19918647119999</v>
      </c>
      <c r="M144" s="78">
        <v>2.9999999999999997E-4</v>
      </c>
      <c r="N144" s="78">
        <v>8.9999999999999998E-4</v>
      </c>
      <c r="O144" s="78">
        <v>2.0000000000000001E-4</v>
      </c>
    </row>
    <row r="145" spans="2:15">
      <c r="B145" t="s">
        <v>1575</v>
      </c>
      <c r="C145" t="s">
        <v>1576</v>
      </c>
      <c r="D145" t="s">
        <v>889</v>
      </c>
      <c r="E145" t="s">
        <v>881</v>
      </c>
      <c r="F145" t="s">
        <v>1577</v>
      </c>
      <c r="G145" t="s">
        <v>883</v>
      </c>
      <c r="H145" t="s">
        <v>106</v>
      </c>
      <c r="I145" s="77">
        <v>3895.39</v>
      </c>
      <c r="J145" s="77">
        <v>1929</v>
      </c>
      <c r="K145" s="77">
        <v>0</v>
      </c>
      <c r="L145" s="77">
        <v>258.56387353709999</v>
      </c>
      <c r="M145" s="78">
        <v>0</v>
      </c>
      <c r="N145" s="78">
        <v>1.4E-3</v>
      </c>
      <c r="O145" s="78">
        <v>2.9999999999999997E-4</v>
      </c>
    </row>
    <row r="146" spans="2:15">
      <c r="B146" t="s">
        <v>1578</v>
      </c>
      <c r="C146" t="s">
        <v>1579</v>
      </c>
      <c r="D146" t="s">
        <v>880</v>
      </c>
      <c r="E146" t="s">
        <v>881</v>
      </c>
      <c r="F146" t="s">
        <v>882</v>
      </c>
      <c r="G146" t="s">
        <v>883</v>
      </c>
      <c r="H146" t="s">
        <v>106</v>
      </c>
      <c r="I146" s="77">
        <v>92136.35</v>
      </c>
      <c r="J146" s="77">
        <v>901</v>
      </c>
      <c r="K146" s="77">
        <v>0</v>
      </c>
      <c r="L146" s="77">
        <v>2856.5410349535</v>
      </c>
      <c r="M146" s="78">
        <v>1E-4</v>
      </c>
      <c r="N146" s="78">
        <v>1.5699999999999999E-2</v>
      </c>
      <c r="O146" s="78">
        <v>2.8999999999999998E-3</v>
      </c>
    </row>
    <row r="147" spans="2:15">
      <c r="B147" t="s">
        <v>1580</v>
      </c>
      <c r="C147" t="s">
        <v>1581</v>
      </c>
      <c r="D147" t="s">
        <v>880</v>
      </c>
      <c r="E147" t="s">
        <v>881</v>
      </c>
      <c r="F147" t="s">
        <v>1288</v>
      </c>
      <c r="G147" t="s">
        <v>883</v>
      </c>
      <c r="H147" t="s">
        <v>106</v>
      </c>
      <c r="I147" s="77">
        <v>5677.5</v>
      </c>
      <c r="J147" s="77">
        <v>4591</v>
      </c>
      <c r="K147" s="77">
        <v>0</v>
      </c>
      <c r="L147" s="77">
        <v>896.91050002500003</v>
      </c>
      <c r="M147" s="78">
        <v>0</v>
      </c>
      <c r="N147" s="78">
        <v>4.8999999999999998E-3</v>
      </c>
      <c r="O147" s="78">
        <v>8.9999999999999998E-4</v>
      </c>
    </row>
    <row r="148" spans="2:15">
      <c r="B148" t="s">
        <v>1582</v>
      </c>
      <c r="C148" t="s">
        <v>1583</v>
      </c>
      <c r="D148" t="s">
        <v>889</v>
      </c>
      <c r="E148" t="s">
        <v>881</v>
      </c>
      <c r="F148" t="s">
        <v>1321</v>
      </c>
      <c r="G148" t="s">
        <v>883</v>
      </c>
      <c r="H148" t="s">
        <v>106</v>
      </c>
      <c r="I148" s="77">
        <v>2435.86</v>
      </c>
      <c r="J148" s="77">
        <v>836</v>
      </c>
      <c r="K148" s="77">
        <v>0</v>
      </c>
      <c r="L148" s="77">
        <v>70.071800013599997</v>
      </c>
      <c r="M148" s="78">
        <v>1E-4</v>
      </c>
      <c r="N148" s="78">
        <v>4.0000000000000002E-4</v>
      </c>
      <c r="O148" s="78">
        <v>1E-4</v>
      </c>
    </row>
    <row r="149" spans="2:15">
      <c r="B149" t="s">
        <v>1584</v>
      </c>
      <c r="C149" t="s">
        <v>1585</v>
      </c>
      <c r="D149" t="s">
        <v>880</v>
      </c>
      <c r="E149" t="s">
        <v>881</v>
      </c>
      <c r="F149" t="s">
        <v>1586</v>
      </c>
      <c r="G149" t="s">
        <v>1137</v>
      </c>
      <c r="H149" t="s">
        <v>106</v>
      </c>
      <c r="I149" s="77">
        <v>2255.83</v>
      </c>
      <c r="J149" s="77">
        <v>13898</v>
      </c>
      <c r="K149" s="77">
        <v>0</v>
      </c>
      <c r="L149" s="77">
        <v>1078.8059869494</v>
      </c>
      <c r="M149" s="78">
        <v>0</v>
      </c>
      <c r="N149" s="78">
        <v>5.8999999999999999E-3</v>
      </c>
      <c r="O149" s="78">
        <v>1.1000000000000001E-3</v>
      </c>
    </row>
    <row r="150" spans="2:15">
      <c r="B150" t="s">
        <v>1587</v>
      </c>
      <c r="C150" t="s">
        <v>1588</v>
      </c>
      <c r="D150" t="s">
        <v>889</v>
      </c>
      <c r="E150" t="s">
        <v>881</v>
      </c>
      <c r="F150" t="s">
        <v>1589</v>
      </c>
      <c r="G150" t="s">
        <v>981</v>
      </c>
      <c r="H150" t="s">
        <v>106</v>
      </c>
      <c r="I150" s="77">
        <v>5226.45</v>
      </c>
      <c r="J150" s="77">
        <v>23835</v>
      </c>
      <c r="K150" s="77">
        <v>0</v>
      </c>
      <c r="L150" s="77">
        <v>4286.5375141574996</v>
      </c>
      <c r="M150" s="78">
        <v>1E-4</v>
      </c>
      <c r="N150" s="78">
        <v>2.3599999999999999E-2</v>
      </c>
      <c r="O150" s="78">
        <v>4.4000000000000003E-3</v>
      </c>
    </row>
    <row r="151" spans="2:15">
      <c r="B151" t="s">
        <v>1590</v>
      </c>
      <c r="C151" t="s">
        <v>1591</v>
      </c>
      <c r="D151" t="s">
        <v>889</v>
      </c>
      <c r="E151" t="s">
        <v>881</v>
      </c>
      <c r="F151" t="s">
        <v>1259</v>
      </c>
      <c r="G151" t="s">
        <v>981</v>
      </c>
      <c r="H151" t="s">
        <v>106</v>
      </c>
      <c r="I151" s="77">
        <v>9215.9</v>
      </c>
      <c r="J151" s="77">
        <v>1822</v>
      </c>
      <c r="K151" s="77">
        <v>0</v>
      </c>
      <c r="L151" s="77">
        <v>577.79103481799996</v>
      </c>
      <c r="M151" s="78">
        <v>1E-4</v>
      </c>
      <c r="N151" s="78">
        <v>3.2000000000000002E-3</v>
      </c>
      <c r="O151" s="78">
        <v>5.9999999999999995E-4</v>
      </c>
    </row>
    <row r="152" spans="2:15">
      <c r="B152" t="s">
        <v>1592</v>
      </c>
      <c r="C152" t="s">
        <v>1593</v>
      </c>
      <c r="D152" t="s">
        <v>889</v>
      </c>
      <c r="E152" t="s">
        <v>881</v>
      </c>
      <c r="F152" t="s">
        <v>1263</v>
      </c>
      <c r="G152" t="s">
        <v>981</v>
      </c>
      <c r="H152" t="s">
        <v>106</v>
      </c>
      <c r="I152" s="77">
        <v>5587.51</v>
      </c>
      <c r="J152" s="77">
        <v>5214</v>
      </c>
      <c r="K152" s="77">
        <v>0</v>
      </c>
      <c r="L152" s="77">
        <v>1002.4760663874</v>
      </c>
      <c r="M152" s="78">
        <v>2.0000000000000001E-4</v>
      </c>
      <c r="N152" s="78">
        <v>5.4999999999999997E-3</v>
      </c>
      <c r="O152" s="78">
        <v>1E-3</v>
      </c>
    </row>
    <row r="153" spans="2:15">
      <c r="B153" t="s">
        <v>1594</v>
      </c>
      <c r="C153" t="s">
        <v>1595</v>
      </c>
      <c r="D153" t="s">
        <v>889</v>
      </c>
      <c r="E153" t="s">
        <v>881</v>
      </c>
      <c r="F153" t="s">
        <v>1359</v>
      </c>
      <c r="G153" t="s">
        <v>981</v>
      </c>
      <c r="H153" t="s">
        <v>106</v>
      </c>
      <c r="I153" s="77">
        <v>7304.86</v>
      </c>
      <c r="J153" s="77">
        <v>1538</v>
      </c>
      <c r="K153" s="77">
        <v>0</v>
      </c>
      <c r="L153" s="77">
        <v>386.5920377388</v>
      </c>
      <c r="M153" s="78">
        <v>0</v>
      </c>
      <c r="N153" s="78">
        <v>2.0999999999999999E-3</v>
      </c>
      <c r="O153" s="78">
        <v>4.0000000000000002E-4</v>
      </c>
    </row>
    <row r="154" spans="2:15">
      <c r="B154" t="s">
        <v>1596</v>
      </c>
      <c r="C154" t="s">
        <v>1597</v>
      </c>
      <c r="D154" t="s">
        <v>880</v>
      </c>
      <c r="E154" t="s">
        <v>881</v>
      </c>
      <c r="F154" t="s">
        <v>904</v>
      </c>
      <c r="G154" t="s">
        <v>905</v>
      </c>
      <c r="H154" t="s">
        <v>106</v>
      </c>
      <c r="I154" s="77">
        <v>2268.7399999999998</v>
      </c>
      <c r="J154" s="77">
        <v>10342</v>
      </c>
      <c r="K154" s="77">
        <v>0</v>
      </c>
      <c r="L154" s="77">
        <v>807.37246544280003</v>
      </c>
      <c r="M154" s="78">
        <v>1E-4</v>
      </c>
      <c r="N154" s="78">
        <v>4.4000000000000003E-3</v>
      </c>
      <c r="O154" s="78">
        <v>8.0000000000000004E-4</v>
      </c>
    </row>
    <row r="155" spans="2:15">
      <c r="B155" t="s">
        <v>1598</v>
      </c>
      <c r="C155" t="s">
        <v>1599</v>
      </c>
      <c r="D155" t="s">
        <v>889</v>
      </c>
      <c r="E155" t="s">
        <v>881</v>
      </c>
      <c r="F155" t="s">
        <v>1600</v>
      </c>
      <c r="G155" t="s">
        <v>905</v>
      </c>
      <c r="H155" t="s">
        <v>106</v>
      </c>
      <c r="I155" s="77">
        <v>105.52</v>
      </c>
      <c r="J155" s="77">
        <v>8465</v>
      </c>
      <c r="K155" s="77">
        <v>0</v>
      </c>
      <c r="L155" s="77">
        <v>30.735934188000002</v>
      </c>
      <c r="M155" s="78">
        <v>0</v>
      </c>
      <c r="N155" s="78">
        <v>2.0000000000000001E-4</v>
      </c>
      <c r="O155" s="78">
        <v>0</v>
      </c>
    </row>
    <row r="156" spans="2:15">
      <c r="B156" t="s">
        <v>1601</v>
      </c>
      <c r="C156" t="s">
        <v>1602</v>
      </c>
      <c r="D156" t="s">
        <v>889</v>
      </c>
      <c r="E156" t="s">
        <v>881</v>
      </c>
      <c r="F156" t="s">
        <v>1603</v>
      </c>
      <c r="G156" t="s">
        <v>905</v>
      </c>
      <c r="H156" t="s">
        <v>106</v>
      </c>
      <c r="I156" s="77">
        <v>3028.73</v>
      </c>
      <c r="J156" s="77">
        <v>825</v>
      </c>
      <c r="K156" s="77">
        <v>0</v>
      </c>
      <c r="L156" s="77">
        <v>85.980344422499996</v>
      </c>
      <c r="M156" s="78">
        <v>1E-4</v>
      </c>
      <c r="N156" s="78">
        <v>5.0000000000000001E-4</v>
      </c>
      <c r="O156" s="78">
        <v>1E-4</v>
      </c>
    </row>
    <row r="157" spans="2:15">
      <c r="B157" t="s">
        <v>1604</v>
      </c>
      <c r="C157" t="s">
        <v>1605</v>
      </c>
      <c r="D157" t="s">
        <v>889</v>
      </c>
      <c r="E157" t="s">
        <v>881</v>
      </c>
      <c r="F157" t="s">
        <v>1606</v>
      </c>
      <c r="G157" t="s">
        <v>905</v>
      </c>
      <c r="H157" t="s">
        <v>106</v>
      </c>
      <c r="I157" s="77">
        <v>2016.54</v>
      </c>
      <c r="J157" s="77">
        <v>11542</v>
      </c>
      <c r="K157" s="77">
        <v>0</v>
      </c>
      <c r="L157" s="77">
        <v>800.88947003880003</v>
      </c>
      <c r="M157" s="78">
        <v>1E-4</v>
      </c>
      <c r="N157" s="78">
        <v>4.4000000000000003E-3</v>
      </c>
      <c r="O157" s="78">
        <v>8.0000000000000004E-4</v>
      </c>
    </row>
    <row r="158" spans="2:15">
      <c r="B158" t="s">
        <v>1607</v>
      </c>
      <c r="C158" t="s">
        <v>1608</v>
      </c>
      <c r="D158" t="s">
        <v>889</v>
      </c>
      <c r="E158" t="s">
        <v>881</v>
      </c>
      <c r="F158" t="s">
        <v>1609</v>
      </c>
      <c r="G158" t="s">
        <v>905</v>
      </c>
      <c r="H158" t="s">
        <v>106</v>
      </c>
      <c r="I158" s="77">
        <v>1187.8399999999999</v>
      </c>
      <c r="J158" s="77">
        <v>25485</v>
      </c>
      <c r="K158" s="77">
        <v>0</v>
      </c>
      <c r="L158" s="77">
        <v>1041.663043584</v>
      </c>
      <c r="M158" s="78">
        <v>0</v>
      </c>
      <c r="N158" s="78">
        <v>5.7000000000000002E-3</v>
      </c>
      <c r="O158" s="78">
        <v>1.1000000000000001E-3</v>
      </c>
    </row>
    <row r="159" spans="2:15">
      <c r="B159" t="s">
        <v>1610</v>
      </c>
      <c r="C159" t="s">
        <v>1611</v>
      </c>
      <c r="D159" t="s">
        <v>889</v>
      </c>
      <c r="E159" t="s">
        <v>881</v>
      </c>
      <c r="F159" t="s">
        <v>1612</v>
      </c>
      <c r="G159" t="s">
        <v>905</v>
      </c>
      <c r="H159" t="s">
        <v>106</v>
      </c>
      <c r="I159" s="77">
        <v>5566.34</v>
      </c>
      <c r="J159" s="77">
        <v>4818</v>
      </c>
      <c r="K159" s="77">
        <v>0</v>
      </c>
      <c r="L159" s="77">
        <v>922.82892478919996</v>
      </c>
      <c r="M159" s="78">
        <v>1E-4</v>
      </c>
      <c r="N159" s="78">
        <v>5.1000000000000004E-3</v>
      </c>
      <c r="O159" s="78">
        <v>8.9999999999999998E-4</v>
      </c>
    </row>
    <row r="160" spans="2:15">
      <c r="B160" t="s">
        <v>1613</v>
      </c>
      <c r="C160" t="s">
        <v>1614</v>
      </c>
      <c r="D160" t="s">
        <v>889</v>
      </c>
      <c r="E160" t="s">
        <v>881</v>
      </c>
      <c r="F160" t="s">
        <v>1182</v>
      </c>
      <c r="G160" t="s">
        <v>905</v>
      </c>
      <c r="H160" t="s">
        <v>106</v>
      </c>
      <c r="I160" s="77">
        <v>6980.19</v>
      </c>
      <c r="J160" s="77">
        <v>22703</v>
      </c>
      <c r="K160" s="77">
        <v>0</v>
      </c>
      <c r="L160" s="77">
        <v>5452.9958353436996</v>
      </c>
      <c r="M160" s="78">
        <v>1E-4</v>
      </c>
      <c r="N160" s="78">
        <v>0.03</v>
      </c>
      <c r="O160" s="78">
        <v>5.5999999999999999E-3</v>
      </c>
    </row>
    <row r="161" spans="2:15">
      <c r="B161" t="s">
        <v>1615</v>
      </c>
      <c r="C161" t="s">
        <v>1616</v>
      </c>
      <c r="D161" t="s">
        <v>889</v>
      </c>
      <c r="E161" t="s">
        <v>881</v>
      </c>
      <c r="F161" t="s">
        <v>1617</v>
      </c>
      <c r="G161" t="s">
        <v>905</v>
      </c>
      <c r="H161" t="s">
        <v>106</v>
      </c>
      <c r="I161" s="77">
        <v>1633.81</v>
      </c>
      <c r="J161" s="77">
        <v>12034</v>
      </c>
      <c r="K161" s="77">
        <v>0</v>
      </c>
      <c r="L161" s="77">
        <v>676.54428487140001</v>
      </c>
      <c r="M161" s="78">
        <v>0</v>
      </c>
      <c r="N161" s="78">
        <v>3.7000000000000002E-3</v>
      </c>
      <c r="O161" s="78">
        <v>6.9999999999999999E-4</v>
      </c>
    </row>
    <row r="162" spans="2:15">
      <c r="B162" t="s">
        <v>1618</v>
      </c>
      <c r="C162" t="s">
        <v>1619</v>
      </c>
      <c r="D162" t="s">
        <v>889</v>
      </c>
      <c r="E162" t="s">
        <v>881</v>
      </c>
      <c r="F162" t="s">
        <v>1620</v>
      </c>
      <c r="G162" t="s">
        <v>976</v>
      </c>
      <c r="H162" t="s">
        <v>106</v>
      </c>
      <c r="I162" s="77">
        <v>8306.14</v>
      </c>
      <c r="J162" s="77">
        <v>6487</v>
      </c>
      <c r="K162" s="77">
        <v>0</v>
      </c>
      <c r="L162" s="77">
        <v>1854.0772174937999</v>
      </c>
      <c r="M162" s="78">
        <v>2.9999999999999997E-4</v>
      </c>
      <c r="N162" s="78">
        <v>1.0200000000000001E-2</v>
      </c>
      <c r="O162" s="78">
        <v>1.9E-3</v>
      </c>
    </row>
    <row r="163" spans="2:15">
      <c r="B163" t="s">
        <v>1621</v>
      </c>
      <c r="C163" t="s">
        <v>1622</v>
      </c>
      <c r="D163" t="s">
        <v>889</v>
      </c>
      <c r="E163" t="s">
        <v>881</v>
      </c>
      <c r="F163" t="s">
        <v>1623</v>
      </c>
      <c r="G163" t="s">
        <v>976</v>
      </c>
      <c r="H163" t="s">
        <v>106</v>
      </c>
      <c r="I163" s="77">
        <v>972.39</v>
      </c>
      <c r="J163" s="77">
        <v>3146</v>
      </c>
      <c r="K163" s="77">
        <v>0</v>
      </c>
      <c r="L163" s="77">
        <v>105.26497092539999</v>
      </c>
      <c r="M163" s="78">
        <v>0</v>
      </c>
      <c r="N163" s="78">
        <v>5.9999999999999995E-4</v>
      </c>
      <c r="O163" s="78">
        <v>1E-4</v>
      </c>
    </row>
    <row r="164" spans="2:15">
      <c r="B164" t="s">
        <v>1624</v>
      </c>
      <c r="C164" t="s">
        <v>1625</v>
      </c>
      <c r="D164" t="s">
        <v>889</v>
      </c>
      <c r="E164" t="s">
        <v>881</v>
      </c>
      <c r="F164" t="s">
        <v>1626</v>
      </c>
      <c r="G164" t="s">
        <v>976</v>
      </c>
      <c r="H164" t="s">
        <v>106</v>
      </c>
      <c r="I164" s="77">
        <v>1034.93</v>
      </c>
      <c r="J164" s="77">
        <v>1392</v>
      </c>
      <c r="K164" s="77">
        <v>0</v>
      </c>
      <c r="L164" s="77">
        <v>49.5718222896</v>
      </c>
      <c r="M164" s="78">
        <v>0</v>
      </c>
      <c r="N164" s="78">
        <v>2.9999999999999997E-4</v>
      </c>
      <c r="O164" s="78">
        <v>1E-4</v>
      </c>
    </row>
    <row r="165" spans="2:15">
      <c r="B165" t="s">
        <v>1627</v>
      </c>
      <c r="C165" t="s">
        <v>1628</v>
      </c>
      <c r="D165" t="s">
        <v>889</v>
      </c>
      <c r="E165" t="s">
        <v>881</v>
      </c>
      <c r="F165" t="s">
        <v>1424</v>
      </c>
      <c r="G165" t="s">
        <v>931</v>
      </c>
      <c r="H165" t="s">
        <v>106</v>
      </c>
      <c r="I165" s="77">
        <v>10633.67</v>
      </c>
      <c r="J165" s="77">
        <v>910</v>
      </c>
      <c r="K165" s="77">
        <v>0</v>
      </c>
      <c r="L165" s="77">
        <v>332.97317207700002</v>
      </c>
      <c r="M165" s="78">
        <v>2.9999999999999997E-4</v>
      </c>
      <c r="N165" s="78">
        <v>1.8E-3</v>
      </c>
      <c r="O165" s="78">
        <v>2.9999999999999997E-4</v>
      </c>
    </row>
    <row r="166" spans="2:15">
      <c r="B166" t="s">
        <v>1629</v>
      </c>
      <c r="C166" t="s">
        <v>1630</v>
      </c>
      <c r="D166" t="s">
        <v>889</v>
      </c>
      <c r="E166" t="s">
        <v>881</v>
      </c>
      <c r="F166" t="s">
        <v>789</v>
      </c>
      <c r="G166" t="s">
        <v>931</v>
      </c>
      <c r="H166" t="s">
        <v>106</v>
      </c>
      <c r="I166" s="77">
        <v>390.21</v>
      </c>
      <c r="J166" s="77">
        <v>391</v>
      </c>
      <c r="K166" s="77">
        <v>0</v>
      </c>
      <c r="L166" s="77">
        <v>5.2500063051000003</v>
      </c>
      <c r="M166" s="78">
        <v>0</v>
      </c>
      <c r="N166" s="78">
        <v>0</v>
      </c>
      <c r="O166" s="78">
        <v>0</v>
      </c>
    </row>
    <row r="167" spans="2:15">
      <c r="B167" t="s">
        <v>1631</v>
      </c>
      <c r="C167" t="s">
        <v>1632</v>
      </c>
      <c r="D167" t="s">
        <v>889</v>
      </c>
      <c r="E167" t="s">
        <v>881</v>
      </c>
      <c r="F167" t="s">
        <v>1291</v>
      </c>
      <c r="G167" t="s">
        <v>955</v>
      </c>
      <c r="H167" t="s">
        <v>106</v>
      </c>
      <c r="I167" s="77">
        <v>5499.63</v>
      </c>
      <c r="J167" s="77">
        <v>5911</v>
      </c>
      <c r="K167" s="77">
        <v>0</v>
      </c>
      <c r="L167" s="77">
        <v>1118.6110479213</v>
      </c>
      <c r="M167" s="78">
        <v>1E-4</v>
      </c>
      <c r="N167" s="78">
        <v>6.1999999999999998E-3</v>
      </c>
      <c r="O167" s="78">
        <v>1.1000000000000001E-3</v>
      </c>
    </row>
    <row r="168" spans="2:15">
      <c r="B168" s="79" t="s">
        <v>336</v>
      </c>
      <c r="E168" s="16"/>
      <c r="F168" s="16"/>
      <c r="G168" s="16"/>
      <c r="I168" s="81">
        <v>290575.62</v>
      </c>
      <c r="K168" s="81">
        <v>10.089259999999999</v>
      </c>
      <c r="L168" s="81">
        <v>49722.212149760388</v>
      </c>
      <c r="N168" s="80">
        <v>0.27400000000000002</v>
      </c>
      <c r="O168" s="80">
        <v>5.0700000000000002E-2</v>
      </c>
    </row>
    <row r="169" spans="2:15">
      <c r="B169" t="s">
        <v>1633</v>
      </c>
      <c r="C169" t="s">
        <v>1634</v>
      </c>
      <c r="D169" t="s">
        <v>916</v>
      </c>
      <c r="E169" t="s">
        <v>881</v>
      </c>
      <c r="F169" t="s">
        <v>1635</v>
      </c>
      <c r="G169" t="s">
        <v>998</v>
      </c>
      <c r="H169" t="s">
        <v>110</v>
      </c>
      <c r="I169" s="77">
        <v>892.85</v>
      </c>
      <c r="J169" s="77">
        <v>6187</v>
      </c>
      <c r="K169" s="77">
        <v>0</v>
      </c>
      <c r="L169" s="77">
        <v>222.38772624110001</v>
      </c>
      <c r="M169" s="78">
        <v>0</v>
      </c>
      <c r="N169" s="78">
        <v>1.1999999999999999E-3</v>
      </c>
      <c r="O169" s="78">
        <v>2.0000000000000001E-4</v>
      </c>
    </row>
    <row r="170" spans="2:15">
      <c r="B170" t="s">
        <v>1636</v>
      </c>
      <c r="C170" t="s">
        <v>1637</v>
      </c>
      <c r="D170" t="s">
        <v>916</v>
      </c>
      <c r="E170" t="s">
        <v>881</v>
      </c>
      <c r="F170" t="s">
        <v>997</v>
      </c>
      <c r="G170" t="s">
        <v>998</v>
      </c>
      <c r="H170" t="s">
        <v>110</v>
      </c>
      <c r="I170" s="77">
        <v>975.91</v>
      </c>
      <c r="J170" s="77">
        <v>13838</v>
      </c>
      <c r="K170" s="77">
        <v>0</v>
      </c>
      <c r="L170" s="77">
        <v>543.66990098563997</v>
      </c>
      <c r="M170" s="78">
        <v>0</v>
      </c>
      <c r="N170" s="78">
        <v>3.0000000000000001E-3</v>
      </c>
      <c r="O170" s="78">
        <v>5.9999999999999995E-4</v>
      </c>
    </row>
    <row r="171" spans="2:15">
      <c r="B171" t="s">
        <v>1638</v>
      </c>
      <c r="C171" t="s">
        <v>1639</v>
      </c>
      <c r="D171" t="s">
        <v>889</v>
      </c>
      <c r="E171" t="s">
        <v>881</v>
      </c>
      <c r="F171" t="s">
        <v>1640</v>
      </c>
      <c r="G171" t="s">
        <v>998</v>
      </c>
      <c r="H171" t="s">
        <v>201</v>
      </c>
      <c r="I171" s="77">
        <v>11793.92</v>
      </c>
      <c r="J171" s="77">
        <v>17305</v>
      </c>
      <c r="K171" s="77">
        <v>0</v>
      </c>
      <c r="L171" s="77">
        <v>777.18913556480004</v>
      </c>
      <c r="M171" s="78">
        <v>0</v>
      </c>
      <c r="N171" s="78">
        <v>4.3E-3</v>
      </c>
      <c r="O171" s="78">
        <v>8.0000000000000004E-4</v>
      </c>
    </row>
    <row r="172" spans="2:15">
      <c r="B172" t="s">
        <v>1641</v>
      </c>
      <c r="C172" t="s">
        <v>1642</v>
      </c>
      <c r="D172" t="s">
        <v>889</v>
      </c>
      <c r="E172" t="s">
        <v>881</v>
      </c>
      <c r="F172" t="s">
        <v>1643</v>
      </c>
      <c r="G172" t="s">
        <v>1035</v>
      </c>
      <c r="H172" t="s">
        <v>106</v>
      </c>
      <c r="I172" s="77">
        <v>10822.17</v>
      </c>
      <c r="J172" s="77">
        <v>2409</v>
      </c>
      <c r="K172" s="77">
        <v>0</v>
      </c>
      <c r="L172" s="77">
        <v>897.08960510730003</v>
      </c>
      <c r="M172" s="78">
        <v>0</v>
      </c>
      <c r="N172" s="78">
        <v>4.8999999999999998E-3</v>
      </c>
      <c r="O172" s="78">
        <v>8.9999999999999998E-4</v>
      </c>
    </row>
    <row r="173" spans="2:15">
      <c r="B173" t="s">
        <v>1644</v>
      </c>
      <c r="C173" t="s">
        <v>1645</v>
      </c>
      <c r="D173" t="s">
        <v>889</v>
      </c>
      <c r="E173" t="s">
        <v>881</v>
      </c>
      <c r="F173" t="s">
        <v>1646</v>
      </c>
      <c r="G173" t="s">
        <v>1035</v>
      </c>
      <c r="H173" t="s">
        <v>106</v>
      </c>
      <c r="I173" s="77">
        <v>3592.16</v>
      </c>
      <c r="J173" s="77">
        <v>4311</v>
      </c>
      <c r="K173" s="77">
        <v>0</v>
      </c>
      <c r="L173" s="77">
        <v>532.86643856160003</v>
      </c>
      <c r="M173" s="78">
        <v>0</v>
      </c>
      <c r="N173" s="78">
        <v>2.8999999999999998E-3</v>
      </c>
      <c r="O173" s="78">
        <v>5.0000000000000001E-4</v>
      </c>
    </row>
    <row r="174" spans="2:15">
      <c r="B174" t="s">
        <v>1647</v>
      </c>
      <c r="C174" t="s">
        <v>1648</v>
      </c>
      <c r="D174" t="s">
        <v>880</v>
      </c>
      <c r="E174" t="s">
        <v>881</v>
      </c>
      <c r="F174" t="s">
        <v>1649</v>
      </c>
      <c r="G174" t="s">
        <v>1035</v>
      </c>
      <c r="H174" t="s">
        <v>106</v>
      </c>
      <c r="I174" s="77">
        <v>375.41</v>
      </c>
      <c r="J174" s="77">
        <v>20097</v>
      </c>
      <c r="K174" s="77">
        <v>0</v>
      </c>
      <c r="L174" s="77">
        <v>259.61019423570002</v>
      </c>
      <c r="M174" s="78">
        <v>0</v>
      </c>
      <c r="N174" s="78">
        <v>1.4E-3</v>
      </c>
      <c r="O174" s="78">
        <v>2.9999999999999997E-4</v>
      </c>
    </row>
    <row r="175" spans="2:15">
      <c r="B175" t="s">
        <v>1650</v>
      </c>
      <c r="C175" t="s">
        <v>1651</v>
      </c>
      <c r="D175" t="s">
        <v>880</v>
      </c>
      <c r="E175" t="s">
        <v>881</v>
      </c>
      <c r="F175" t="s">
        <v>1652</v>
      </c>
      <c r="G175" t="s">
        <v>1035</v>
      </c>
      <c r="H175" t="s">
        <v>106</v>
      </c>
      <c r="I175" s="77">
        <v>2967.17</v>
      </c>
      <c r="J175" s="77">
        <v>9627</v>
      </c>
      <c r="K175" s="77">
        <v>0</v>
      </c>
      <c r="L175" s="77">
        <v>982.91977775190003</v>
      </c>
      <c r="M175" s="78">
        <v>0</v>
      </c>
      <c r="N175" s="78">
        <v>5.4000000000000003E-3</v>
      </c>
      <c r="O175" s="78">
        <v>1E-3</v>
      </c>
    </row>
    <row r="176" spans="2:15">
      <c r="B176" t="s">
        <v>1653</v>
      </c>
      <c r="C176" t="s">
        <v>1654</v>
      </c>
      <c r="D176" t="s">
        <v>889</v>
      </c>
      <c r="E176" t="s">
        <v>881</v>
      </c>
      <c r="F176" t="s">
        <v>1655</v>
      </c>
      <c r="G176" t="s">
        <v>1087</v>
      </c>
      <c r="H176" t="s">
        <v>199</v>
      </c>
      <c r="I176" s="77">
        <v>5363.45</v>
      </c>
      <c r="J176" s="77">
        <v>2345</v>
      </c>
      <c r="K176" s="77">
        <v>0</v>
      </c>
      <c r="L176" s="77">
        <v>468.62983471500002</v>
      </c>
      <c r="M176" s="78">
        <v>0</v>
      </c>
      <c r="N176" s="78">
        <v>2.5999999999999999E-3</v>
      </c>
      <c r="O176" s="78">
        <v>5.0000000000000001E-4</v>
      </c>
    </row>
    <row r="177" spans="2:15">
      <c r="B177" t="s">
        <v>1656</v>
      </c>
      <c r="C177" t="s">
        <v>1657</v>
      </c>
      <c r="D177" t="s">
        <v>1018</v>
      </c>
      <c r="E177" t="s">
        <v>881</v>
      </c>
      <c r="F177" t="s">
        <v>1658</v>
      </c>
      <c r="G177" t="s">
        <v>1087</v>
      </c>
      <c r="H177" t="s">
        <v>110</v>
      </c>
      <c r="I177" s="77">
        <v>1559.81</v>
      </c>
      <c r="J177" s="77">
        <v>6207</v>
      </c>
      <c r="K177" s="77">
        <v>0</v>
      </c>
      <c r="L177" s="77">
        <v>389.76751589285999</v>
      </c>
      <c r="M177" s="78">
        <v>0</v>
      </c>
      <c r="N177" s="78">
        <v>2.0999999999999999E-3</v>
      </c>
      <c r="O177" s="78">
        <v>4.0000000000000002E-4</v>
      </c>
    </row>
    <row r="178" spans="2:15">
      <c r="B178" t="s">
        <v>1659</v>
      </c>
      <c r="C178" t="s">
        <v>1660</v>
      </c>
      <c r="D178" t="s">
        <v>880</v>
      </c>
      <c r="E178" t="s">
        <v>881</v>
      </c>
      <c r="F178" t="s">
        <v>1114</v>
      </c>
      <c r="G178" t="s">
        <v>1087</v>
      </c>
      <c r="H178" t="s">
        <v>106</v>
      </c>
      <c r="I178" s="77">
        <v>390.36</v>
      </c>
      <c r="J178" s="77">
        <v>16526</v>
      </c>
      <c r="K178" s="77">
        <v>0</v>
      </c>
      <c r="L178" s="77">
        <v>221.98198487760001</v>
      </c>
      <c r="M178" s="78">
        <v>0</v>
      </c>
      <c r="N178" s="78">
        <v>1.1999999999999999E-3</v>
      </c>
      <c r="O178" s="78">
        <v>2.0000000000000001E-4</v>
      </c>
    </row>
    <row r="179" spans="2:15">
      <c r="B179" t="s">
        <v>1661</v>
      </c>
      <c r="C179" t="s">
        <v>1662</v>
      </c>
      <c r="D179" t="s">
        <v>1018</v>
      </c>
      <c r="E179" t="s">
        <v>881</v>
      </c>
      <c r="F179" t="s">
        <v>1663</v>
      </c>
      <c r="G179" t="s">
        <v>1087</v>
      </c>
      <c r="H179" t="s">
        <v>110</v>
      </c>
      <c r="I179" s="77">
        <v>3945.15</v>
      </c>
      <c r="J179" s="77">
        <v>3601</v>
      </c>
      <c r="K179" s="77">
        <v>0</v>
      </c>
      <c r="L179" s="77">
        <v>571.92467916869998</v>
      </c>
      <c r="M179" s="78">
        <v>0</v>
      </c>
      <c r="N179" s="78">
        <v>3.2000000000000002E-3</v>
      </c>
      <c r="O179" s="78">
        <v>5.9999999999999995E-4</v>
      </c>
    </row>
    <row r="180" spans="2:15">
      <c r="B180" t="s">
        <v>1664</v>
      </c>
      <c r="C180" t="s">
        <v>1665</v>
      </c>
      <c r="D180" t="s">
        <v>889</v>
      </c>
      <c r="E180" t="s">
        <v>881</v>
      </c>
      <c r="F180" t="s">
        <v>1666</v>
      </c>
      <c r="G180" t="s">
        <v>1087</v>
      </c>
      <c r="H180" t="s">
        <v>110</v>
      </c>
      <c r="I180" s="77">
        <v>1328.81</v>
      </c>
      <c r="J180" s="77">
        <v>6982</v>
      </c>
      <c r="K180" s="77">
        <v>0</v>
      </c>
      <c r="L180" s="77">
        <v>373.50371666635999</v>
      </c>
      <c r="M180" s="78">
        <v>0</v>
      </c>
      <c r="N180" s="78">
        <v>2.0999999999999999E-3</v>
      </c>
      <c r="O180" s="78">
        <v>4.0000000000000002E-4</v>
      </c>
    </row>
    <row r="181" spans="2:15">
      <c r="B181" t="s">
        <v>1667</v>
      </c>
      <c r="C181" t="s">
        <v>1668</v>
      </c>
      <c r="D181" t="s">
        <v>889</v>
      </c>
      <c r="E181" t="s">
        <v>881</v>
      </c>
      <c r="F181" t="s">
        <v>1669</v>
      </c>
      <c r="G181" t="s">
        <v>1087</v>
      </c>
      <c r="H181" t="s">
        <v>106</v>
      </c>
      <c r="I181" s="77">
        <v>1424.56</v>
      </c>
      <c r="J181" s="77">
        <v>1827</v>
      </c>
      <c r="K181" s="77">
        <v>0</v>
      </c>
      <c r="L181" s="77">
        <v>89.557913239200005</v>
      </c>
      <c r="M181" s="78">
        <v>0</v>
      </c>
      <c r="N181" s="78">
        <v>5.0000000000000001E-4</v>
      </c>
      <c r="O181" s="78">
        <v>1E-4</v>
      </c>
    </row>
    <row r="182" spans="2:15">
      <c r="B182" t="s">
        <v>1670</v>
      </c>
      <c r="C182" t="s">
        <v>1671</v>
      </c>
      <c r="D182" t="s">
        <v>916</v>
      </c>
      <c r="E182" t="s">
        <v>881</v>
      </c>
      <c r="F182" t="s">
        <v>1672</v>
      </c>
      <c r="G182" t="s">
        <v>1087</v>
      </c>
      <c r="H182" t="s">
        <v>110</v>
      </c>
      <c r="I182" s="77">
        <v>1312.9</v>
      </c>
      <c r="J182" s="77">
        <v>10804</v>
      </c>
      <c r="K182" s="77">
        <v>0</v>
      </c>
      <c r="L182" s="77">
        <v>571.04248347279997</v>
      </c>
      <c r="M182" s="78">
        <v>0</v>
      </c>
      <c r="N182" s="78">
        <v>3.0999999999999999E-3</v>
      </c>
      <c r="O182" s="78">
        <v>5.9999999999999995E-4</v>
      </c>
    </row>
    <row r="183" spans="2:15">
      <c r="B183" t="s">
        <v>1673</v>
      </c>
      <c r="C183" t="s">
        <v>1674</v>
      </c>
      <c r="D183" t="s">
        <v>889</v>
      </c>
      <c r="E183" t="s">
        <v>881</v>
      </c>
      <c r="F183" t="s">
        <v>1675</v>
      </c>
      <c r="G183" t="s">
        <v>1087</v>
      </c>
      <c r="H183" t="s">
        <v>106</v>
      </c>
      <c r="I183" s="77">
        <v>382.06</v>
      </c>
      <c r="J183" s="77">
        <v>17450</v>
      </c>
      <c r="K183" s="77">
        <v>0</v>
      </c>
      <c r="L183" s="77">
        <v>229.40964627</v>
      </c>
      <c r="M183" s="78">
        <v>0</v>
      </c>
      <c r="N183" s="78">
        <v>1.2999999999999999E-3</v>
      </c>
      <c r="O183" s="78">
        <v>2.0000000000000001E-4</v>
      </c>
    </row>
    <row r="184" spans="2:15">
      <c r="B184" t="s">
        <v>1676</v>
      </c>
      <c r="C184" t="s">
        <v>1677</v>
      </c>
      <c r="D184" t="s">
        <v>1018</v>
      </c>
      <c r="E184" t="s">
        <v>881</v>
      </c>
      <c r="F184" t="s">
        <v>1678</v>
      </c>
      <c r="G184" t="s">
        <v>1087</v>
      </c>
      <c r="H184" t="s">
        <v>110</v>
      </c>
      <c r="I184" s="77">
        <v>1425.69</v>
      </c>
      <c r="J184" s="77">
        <v>7152</v>
      </c>
      <c r="K184" s="77">
        <v>0</v>
      </c>
      <c r="L184" s="77">
        <v>410.49210119904001</v>
      </c>
      <c r="M184" s="78">
        <v>0</v>
      </c>
      <c r="N184" s="78">
        <v>2.3E-3</v>
      </c>
      <c r="O184" s="78">
        <v>4.0000000000000002E-4</v>
      </c>
    </row>
    <row r="185" spans="2:15">
      <c r="B185" t="s">
        <v>1679</v>
      </c>
      <c r="C185" t="s">
        <v>1680</v>
      </c>
      <c r="D185" t="s">
        <v>889</v>
      </c>
      <c r="E185" t="s">
        <v>881</v>
      </c>
      <c r="F185" t="s">
        <v>1681</v>
      </c>
      <c r="G185" t="s">
        <v>1187</v>
      </c>
      <c r="H185" t="s">
        <v>110</v>
      </c>
      <c r="I185" s="77">
        <v>544.02</v>
      </c>
      <c r="J185" s="77">
        <v>27740</v>
      </c>
      <c r="K185" s="77">
        <v>0</v>
      </c>
      <c r="L185" s="77">
        <v>607.5380996184</v>
      </c>
      <c r="M185" s="78">
        <v>0</v>
      </c>
      <c r="N185" s="78">
        <v>3.3E-3</v>
      </c>
      <c r="O185" s="78">
        <v>5.9999999999999995E-4</v>
      </c>
    </row>
    <row r="186" spans="2:15">
      <c r="B186" t="s">
        <v>1682</v>
      </c>
      <c r="C186" t="s">
        <v>3556</v>
      </c>
      <c r="D186" t="s">
        <v>889</v>
      </c>
      <c r="E186" t="s">
        <v>881</v>
      </c>
      <c r="F186" t="s">
        <v>1683</v>
      </c>
      <c r="G186" t="s">
        <v>1187</v>
      </c>
      <c r="H186" t="s">
        <v>106</v>
      </c>
      <c r="I186" s="77">
        <v>978.4</v>
      </c>
      <c r="J186" s="77">
        <v>7563</v>
      </c>
      <c r="K186" s="77">
        <v>0</v>
      </c>
      <c r="L186" s="77">
        <v>254.621584872</v>
      </c>
      <c r="M186" s="78">
        <v>0</v>
      </c>
      <c r="N186" s="78">
        <v>1.4E-3</v>
      </c>
      <c r="O186" s="78">
        <v>2.9999999999999997E-4</v>
      </c>
    </row>
    <row r="187" spans="2:15">
      <c r="B187" t="s">
        <v>1684</v>
      </c>
      <c r="C187" t="s">
        <v>1685</v>
      </c>
      <c r="D187" t="s">
        <v>889</v>
      </c>
      <c r="E187" t="s">
        <v>881</v>
      </c>
      <c r="F187" t="s">
        <v>1686</v>
      </c>
      <c r="G187" t="s">
        <v>1187</v>
      </c>
      <c r="H187" t="s">
        <v>106</v>
      </c>
      <c r="I187" s="77">
        <v>830.56</v>
      </c>
      <c r="J187" s="77">
        <v>8272</v>
      </c>
      <c r="K187" s="77">
        <v>0</v>
      </c>
      <c r="L187" s="77">
        <v>236.41019973120001</v>
      </c>
      <c r="M187" s="78">
        <v>0</v>
      </c>
      <c r="N187" s="78">
        <v>1.2999999999999999E-3</v>
      </c>
      <c r="O187" s="78">
        <v>2.0000000000000001E-4</v>
      </c>
    </row>
    <row r="188" spans="2:15">
      <c r="B188" t="s">
        <v>1687</v>
      </c>
      <c r="C188" t="s">
        <v>3557</v>
      </c>
      <c r="D188" t="s">
        <v>889</v>
      </c>
      <c r="E188" t="s">
        <v>881</v>
      </c>
      <c r="F188" t="s">
        <v>1688</v>
      </c>
      <c r="G188" t="s">
        <v>1187</v>
      </c>
      <c r="H188" t="s">
        <v>106</v>
      </c>
      <c r="I188" s="77">
        <v>747.5</v>
      </c>
      <c r="J188" s="77">
        <v>8532</v>
      </c>
      <c r="K188" s="77">
        <v>0</v>
      </c>
      <c r="L188" s="77">
        <v>219.45562469999999</v>
      </c>
      <c r="M188" s="78">
        <v>0</v>
      </c>
      <c r="N188" s="78">
        <v>1.1999999999999999E-3</v>
      </c>
      <c r="O188" s="78">
        <v>2.0000000000000001E-4</v>
      </c>
    </row>
    <row r="189" spans="2:15">
      <c r="B189" t="s">
        <v>1689</v>
      </c>
      <c r="C189" t="s">
        <v>1690</v>
      </c>
      <c r="D189" t="s">
        <v>889</v>
      </c>
      <c r="E189" t="s">
        <v>881</v>
      </c>
      <c r="F189" t="s">
        <v>1691</v>
      </c>
      <c r="G189" t="s">
        <v>1187</v>
      </c>
      <c r="H189" t="s">
        <v>106</v>
      </c>
      <c r="I189" s="77">
        <v>860.1</v>
      </c>
      <c r="J189" s="77">
        <v>8168</v>
      </c>
      <c r="K189" s="77">
        <v>0</v>
      </c>
      <c r="L189" s="77">
        <v>241.740462888</v>
      </c>
      <c r="M189" s="78">
        <v>0</v>
      </c>
      <c r="N189" s="78">
        <v>1.2999999999999999E-3</v>
      </c>
      <c r="O189" s="78">
        <v>2.0000000000000001E-4</v>
      </c>
    </row>
    <row r="190" spans="2:15">
      <c r="B190" t="s">
        <v>1692</v>
      </c>
      <c r="C190" t="s">
        <v>1693</v>
      </c>
      <c r="D190" t="s">
        <v>889</v>
      </c>
      <c r="E190" t="s">
        <v>881</v>
      </c>
      <c r="F190" t="s">
        <v>1694</v>
      </c>
      <c r="G190" t="s">
        <v>1187</v>
      </c>
      <c r="H190" t="s">
        <v>106</v>
      </c>
      <c r="I190" s="77">
        <v>5398.62</v>
      </c>
      <c r="J190" s="77">
        <v>1170</v>
      </c>
      <c r="K190" s="77">
        <v>0</v>
      </c>
      <c r="L190" s="77">
        <v>217.34682161399999</v>
      </c>
      <c r="M190" s="78">
        <v>0</v>
      </c>
      <c r="N190" s="78">
        <v>1.1999999999999999E-3</v>
      </c>
      <c r="O190" s="78">
        <v>2.0000000000000001E-4</v>
      </c>
    </row>
    <row r="191" spans="2:15">
      <c r="B191" t="s">
        <v>1695</v>
      </c>
      <c r="C191" t="s">
        <v>1696</v>
      </c>
      <c r="D191" t="s">
        <v>889</v>
      </c>
      <c r="E191" t="s">
        <v>881</v>
      </c>
      <c r="F191" t="s">
        <v>1697</v>
      </c>
      <c r="G191" t="s">
        <v>1187</v>
      </c>
      <c r="H191" t="s">
        <v>106</v>
      </c>
      <c r="I191" s="77">
        <v>1968.42</v>
      </c>
      <c r="J191" s="77">
        <v>12554</v>
      </c>
      <c r="K191" s="77">
        <v>1.65272</v>
      </c>
      <c r="L191" s="77">
        <v>851.97697243879998</v>
      </c>
      <c r="M191" s="78">
        <v>0</v>
      </c>
      <c r="N191" s="78">
        <v>4.7000000000000002E-3</v>
      </c>
      <c r="O191" s="78">
        <v>8.9999999999999998E-4</v>
      </c>
    </row>
    <row r="192" spans="2:15">
      <c r="B192" t="s">
        <v>1698</v>
      </c>
      <c r="C192" t="s">
        <v>3558</v>
      </c>
      <c r="D192" t="s">
        <v>889</v>
      </c>
      <c r="E192" t="s">
        <v>881</v>
      </c>
      <c r="F192" t="s">
        <v>1699</v>
      </c>
      <c r="G192" t="s">
        <v>1187</v>
      </c>
      <c r="H192" t="s">
        <v>106</v>
      </c>
      <c r="I192" s="77">
        <v>1661.12</v>
      </c>
      <c r="J192" s="77">
        <v>5964</v>
      </c>
      <c r="K192" s="77">
        <v>0</v>
      </c>
      <c r="L192" s="77">
        <v>340.89710618880002</v>
      </c>
      <c r="M192" s="78">
        <v>0</v>
      </c>
      <c r="N192" s="78">
        <v>1.9E-3</v>
      </c>
      <c r="O192" s="78">
        <v>2.9999999999999997E-4</v>
      </c>
    </row>
    <row r="193" spans="2:15">
      <c r="B193" t="s">
        <v>1700</v>
      </c>
      <c r="C193" t="s">
        <v>3559</v>
      </c>
      <c r="D193" t="s">
        <v>889</v>
      </c>
      <c r="E193" t="s">
        <v>881</v>
      </c>
      <c r="F193" t="s">
        <v>1192</v>
      </c>
      <c r="G193" t="s">
        <v>1187</v>
      </c>
      <c r="H193" t="s">
        <v>106</v>
      </c>
      <c r="I193" s="77">
        <v>1204.31</v>
      </c>
      <c r="J193" s="77">
        <v>6797</v>
      </c>
      <c r="K193" s="77">
        <v>0</v>
      </c>
      <c r="L193" s="77">
        <v>281.66976735870003</v>
      </c>
      <c r="M193" s="78">
        <v>0</v>
      </c>
      <c r="N193" s="78">
        <v>1.6000000000000001E-3</v>
      </c>
      <c r="O193" s="78">
        <v>2.9999999999999997E-4</v>
      </c>
    </row>
    <row r="194" spans="2:15">
      <c r="B194" t="s">
        <v>1701</v>
      </c>
      <c r="C194" t="s">
        <v>1702</v>
      </c>
      <c r="D194" t="s">
        <v>889</v>
      </c>
      <c r="E194" t="s">
        <v>881</v>
      </c>
      <c r="F194" t="s">
        <v>1703</v>
      </c>
      <c r="G194" t="s">
        <v>1187</v>
      </c>
      <c r="H194" t="s">
        <v>106</v>
      </c>
      <c r="I194" s="77">
        <v>1432.71</v>
      </c>
      <c r="J194" s="77">
        <v>7025</v>
      </c>
      <c r="K194" s="77">
        <v>0</v>
      </c>
      <c r="L194" s="77">
        <v>346.3293464775</v>
      </c>
      <c r="M194" s="78">
        <v>0</v>
      </c>
      <c r="N194" s="78">
        <v>1.9E-3</v>
      </c>
      <c r="O194" s="78">
        <v>4.0000000000000002E-4</v>
      </c>
    </row>
    <row r="195" spans="2:15">
      <c r="B195" t="s">
        <v>1704</v>
      </c>
      <c r="C195" t="s">
        <v>1705</v>
      </c>
      <c r="D195" t="s">
        <v>889</v>
      </c>
      <c r="E195" t="s">
        <v>881</v>
      </c>
      <c r="F195" t="s">
        <v>1706</v>
      </c>
      <c r="G195" t="s">
        <v>1187</v>
      </c>
      <c r="H195" t="s">
        <v>106</v>
      </c>
      <c r="I195" s="77">
        <v>1479.85</v>
      </c>
      <c r="J195" s="77">
        <v>12408</v>
      </c>
      <c r="K195" s="77">
        <v>0</v>
      </c>
      <c r="L195" s="77">
        <v>631.83569050799997</v>
      </c>
      <c r="M195" s="78">
        <v>0</v>
      </c>
      <c r="N195" s="78">
        <v>3.5000000000000001E-3</v>
      </c>
      <c r="O195" s="78">
        <v>5.9999999999999995E-4</v>
      </c>
    </row>
    <row r="196" spans="2:15">
      <c r="B196" t="s">
        <v>1707</v>
      </c>
      <c r="C196" t="s">
        <v>1708</v>
      </c>
      <c r="D196" t="s">
        <v>889</v>
      </c>
      <c r="E196" t="s">
        <v>881</v>
      </c>
      <c r="F196" t="s">
        <v>1709</v>
      </c>
      <c r="G196" t="s">
        <v>918</v>
      </c>
      <c r="H196" t="s">
        <v>106</v>
      </c>
      <c r="I196" s="77">
        <v>1171.0899999999999</v>
      </c>
      <c r="J196" s="77">
        <v>10025</v>
      </c>
      <c r="K196" s="77">
        <v>0</v>
      </c>
      <c r="L196" s="77">
        <v>403.97949917250003</v>
      </c>
      <c r="M196" s="78">
        <v>0</v>
      </c>
      <c r="N196" s="78">
        <v>2.2000000000000001E-3</v>
      </c>
      <c r="O196" s="78">
        <v>4.0000000000000002E-4</v>
      </c>
    </row>
    <row r="197" spans="2:15">
      <c r="B197" t="s">
        <v>1710</v>
      </c>
      <c r="C197" t="s">
        <v>1711</v>
      </c>
      <c r="D197" t="s">
        <v>889</v>
      </c>
      <c r="E197" t="s">
        <v>881</v>
      </c>
      <c r="F197" t="s">
        <v>1712</v>
      </c>
      <c r="G197" t="s">
        <v>918</v>
      </c>
      <c r="H197" t="s">
        <v>106</v>
      </c>
      <c r="I197" s="77">
        <v>340.16</v>
      </c>
      <c r="J197" s="77">
        <v>56355</v>
      </c>
      <c r="K197" s="77">
        <v>0</v>
      </c>
      <c r="L197" s="77">
        <v>659.62995508799997</v>
      </c>
      <c r="M197" s="78">
        <v>0</v>
      </c>
      <c r="N197" s="78">
        <v>3.5999999999999999E-3</v>
      </c>
      <c r="O197" s="78">
        <v>6.9999999999999999E-4</v>
      </c>
    </row>
    <row r="198" spans="2:15">
      <c r="B198" t="s">
        <v>1713</v>
      </c>
      <c r="C198" t="s">
        <v>1714</v>
      </c>
      <c r="D198" t="s">
        <v>889</v>
      </c>
      <c r="E198" t="s">
        <v>881</v>
      </c>
      <c r="F198" t="s">
        <v>1715</v>
      </c>
      <c r="G198" t="s">
        <v>918</v>
      </c>
      <c r="H198" t="s">
        <v>106</v>
      </c>
      <c r="I198" s="77">
        <v>175.6</v>
      </c>
      <c r="J198" s="77">
        <v>35678</v>
      </c>
      <c r="K198" s="77">
        <v>0</v>
      </c>
      <c r="L198" s="77">
        <v>215.58060448800001</v>
      </c>
      <c r="M198" s="78">
        <v>0</v>
      </c>
      <c r="N198" s="78">
        <v>1.1999999999999999E-3</v>
      </c>
      <c r="O198" s="78">
        <v>2.0000000000000001E-4</v>
      </c>
    </row>
    <row r="199" spans="2:15">
      <c r="B199" t="s">
        <v>1716</v>
      </c>
      <c r="C199" t="s">
        <v>1717</v>
      </c>
      <c r="D199" t="s">
        <v>889</v>
      </c>
      <c r="E199" t="s">
        <v>881</v>
      </c>
      <c r="F199" t="s">
        <v>1718</v>
      </c>
      <c r="G199" t="s">
        <v>918</v>
      </c>
      <c r="H199" t="s">
        <v>106</v>
      </c>
      <c r="I199" s="77">
        <v>624.79</v>
      </c>
      <c r="J199" s="77">
        <v>10005</v>
      </c>
      <c r="K199" s="77">
        <v>0</v>
      </c>
      <c r="L199" s="77">
        <v>215.09773411949999</v>
      </c>
      <c r="M199" s="78">
        <v>0</v>
      </c>
      <c r="N199" s="78">
        <v>1.1999999999999999E-3</v>
      </c>
      <c r="O199" s="78">
        <v>2.0000000000000001E-4</v>
      </c>
    </row>
    <row r="200" spans="2:15">
      <c r="B200" t="s">
        <v>1719</v>
      </c>
      <c r="C200" t="s">
        <v>1720</v>
      </c>
      <c r="D200" t="s">
        <v>889</v>
      </c>
      <c r="E200" t="s">
        <v>881</v>
      </c>
      <c r="F200" t="s">
        <v>1721</v>
      </c>
      <c r="G200" t="s">
        <v>918</v>
      </c>
      <c r="H200" t="s">
        <v>106</v>
      </c>
      <c r="I200" s="77">
        <v>913.61</v>
      </c>
      <c r="J200" s="77">
        <v>10289.77</v>
      </c>
      <c r="K200" s="77">
        <v>0</v>
      </c>
      <c r="L200" s="77">
        <v>323.48279324537702</v>
      </c>
      <c r="M200" s="78">
        <v>4.0000000000000002E-4</v>
      </c>
      <c r="N200" s="78">
        <v>1.8E-3</v>
      </c>
      <c r="O200" s="78">
        <v>2.9999999999999997E-4</v>
      </c>
    </row>
    <row r="201" spans="2:15">
      <c r="B201" t="s">
        <v>1722</v>
      </c>
      <c r="C201" t="s">
        <v>1723</v>
      </c>
      <c r="D201" t="s">
        <v>889</v>
      </c>
      <c r="E201" t="s">
        <v>881</v>
      </c>
      <c r="F201" t="s">
        <v>1724</v>
      </c>
      <c r="G201" t="s">
        <v>918</v>
      </c>
      <c r="H201" t="s">
        <v>110</v>
      </c>
      <c r="I201" s="77">
        <v>1009.13</v>
      </c>
      <c r="J201" s="77">
        <v>5369.7</v>
      </c>
      <c r="K201" s="77">
        <v>0</v>
      </c>
      <c r="L201" s="77">
        <v>218.14704558313801</v>
      </c>
      <c r="M201" s="78">
        <v>5.0000000000000001E-4</v>
      </c>
      <c r="N201" s="78">
        <v>1.1999999999999999E-3</v>
      </c>
      <c r="O201" s="78">
        <v>2.0000000000000001E-4</v>
      </c>
    </row>
    <row r="202" spans="2:15">
      <c r="B202" t="s">
        <v>1725</v>
      </c>
      <c r="C202" t="s">
        <v>1726</v>
      </c>
      <c r="D202" t="s">
        <v>889</v>
      </c>
      <c r="E202" t="s">
        <v>881</v>
      </c>
      <c r="F202" t="s">
        <v>1727</v>
      </c>
      <c r="G202" t="s">
        <v>918</v>
      </c>
      <c r="H202" t="s">
        <v>106</v>
      </c>
      <c r="I202" s="77">
        <v>1237.53</v>
      </c>
      <c r="J202" s="77">
        <v>4835</v>
      </c>
      <c r="K202" s="77">
        <v>0</v>
      </c>
      <c r="L202" s="77">
        <v>205.89077429549999</v>
      </c>
      <c r="M202" s="78">
        <v>0</v>
      </c>
      <c r="N202" s="78">
        <v>1.1000000000000001E-3</v>
      </c>
      <c r="O202" s="78">
        <v>2.0000000000000001E-4</v>
      </c>
    </row>
    <row r="203" spans="2:15">
      <c r="B203" t="s">
        <v>1728</v>
      </c>
      <c r="C203" t="s">
        <v>1729</v>
      </c>
      <c r="D203" t="s">
        <v>889</v>
      </c>
      <c r="E203" t="s">
        <v>881</v>
      </c>
      <c r="F203" t="s">
        <v>1730</v>
      </c>
      <c r="G203" t="s">
        <v>918</v>
      </c>
      <c r="H203" t="s">
        <v>106</v>
      </c>
      <c r="I203" s="77">
        <v>474.85</v>
      </c>
      <c r="J203" s="77">
        <v>4972</v>
      </c>
      <c r="K203" s="77">
        <v>0</v>
      </c>
      <c r="L203" s="77">
        <v>81.240434022000002</v>
      </c>
      <c r="M203" s="78">
        <v>0</v>
      </c>
      <c r="N203" s="78">
        <v>4.0000000000000002E-4</v>
      </c>
      <c r="O203" s="78">
        <v>1E-4</v>
      </c>
    </row>
    <row r="204" spans="2:15">
      <c r="B204" t="s">
        <v>1731</v>
      </c>
      <c r="C204" t="s">
        <v>1732</v>
      </c>
      <c r="D204" t="s">
        <v>889</v>
      </c>
      <c r="E204" t="s">
        <v>881</v>
      </c>
      <c r="F204" t="s">
        <v>1730</v>
      </c>
      <c r="G204" t="s">
        <v>918</v>
      </c>
      <c r="H204" t="s">
        <v>106</v>
      </c>
      <c r="I204" s="77">
        <v>487.54</v>
      </c>
      <c r="J204" s="77">
        <v>12271</v>
      </c>
      <c r="K204" s="77">
        <v>0</v>
      </c>
      <c r="L204" s="77">
        <v>205.86138092940001</v>
      </c>
      <c r="M204" s="78">
        <v>0</v>
      </c>
      <c r="N204" s="78">
        <v>1.1000000000000001E-3</v>
      </c>
      <c r="O204" s="78">
        <v>2.0000000000000001E-4</v>
      </c>
    </row>
    <row r="205" spans="2:15">
      <c r="B205" t="s">
        <v>1733</v>
      </c>
      <c r="C205" t="s">
        <v>1734</v>
      </c>
      <c r="D205" t="s">
        <v>889</v>
      </c>
      <c r="E205" t="s">
        <v>881</v>
      </c>
      <c r="F205" t="s">
        <v>1735</v>
      </c>
      <c r="G205" t="s">
        <v>918</v>
      </c>
      <c r="H205" t="s">
        <v>200</v>
      </c>
      <c r="I205" s="77">
        <v>23047.97</v>
      </c>
      <c r="J205" s="77">
        <v>168600</v>
      </c>
      <c r="K205" s="77">
        <v>0</v>
      </c>
      <c r="L205" s="77">
        <v>1264.7010245113199</v>
      </c>
      <c r="M205" s="78">
        <v>0</v>
      </c>
      <c r="N205" s="78">
        <v>7.0000000000000001E-3</v>
      </c>
      <c r="O205" s="78">
        <v>1.2999999999999999E-3</v>
      </c>
    </row>
    <row r="206" spans="2:15">
      <c r="B206" t="s">
        <v>1736</v>
      </c>
      <c r="C206" t="s">
        <v>1737</v>
      </c>
      <c r="D206" t="s">
        <v>889</v>
      </c>
      <c r="E206" t="s">
        <v>881</v>
      </c>
      <c r="F206" t="s">
        <v>984</v>
      </c>
      <c r="G206" t="s">
        <v>918</v>
      </c>
      <c r="H206" t="s">
        <v>106</v>
      </c>
      <c r="I206" s="77">
        <v>33511</v>
      </c>
      <c r="J206" s="77">
        <v>1206</v>
      </c>
      <c r="K206" s="77">
        <v>0</v>
      </c>
      <c r="L206" s="77">
        <v>1390.6548930599999</v>
      </c>
      <c r="M206" s="78">
        <v>0</v>
      </c>
      <c r="N206" s="78">
        <v>7.7000000000000002E-3</v>
      </c>
      <c r="O206" s="78">
        <v>1.4E-3</v>
      </c>
    </row>
    <row r="207" spans="2:15">
      <c r="B207" t="s">
        <v>1738</v>
      </c>
      <c r="C207" t="s">
        <v>3560</v>
      </c>
      <c r="D207" t="s">
        <v>889</v>
      </c>
      <c r="E207" t="s">
        <v>881</v>
      </c>
      <c r="F207" t="s">
        <v>1739</v>
      </c>
      <c r="G207" t="s">
        <v>918</v>
      </c>
      <c r="H207" t="s">
        <v>110</v>
      </c>
      <c r="I207" s="77">
        <v>3114.59</v>
      </c>
      <c r="J207" s="77">
        <v>1550</v>
      </c>
      <c r="K207" s="77">
        <v>0</v>
      </c>
      <c r="L207" s="77">
        <v>194.35010454100001</v>
      </c>
      <c r="M207" s="78">
        <v>0</v>
      </c>
      <c r="N207" s="78">
        <v>1.1000000000000001E-3</v>
      </c>
      <c r="O207" s="78">
        <v>2.0000000000000001E-4</v>
      </c>
    </row>
    <row r="208" spans="2:15">
      <c r="B208" t="s">
        <v>1740</v>
      </c>
      <c r="C208" t="s">
        <v>1741</v>
      </c>
      <c r="D208" t="s">
        <v>889</v>
      </c>
      <c r="E208" t="s">
        <v>881</v>
      </c>
      <c r="F208" t="s">
        <v>1742</v>
      </c>
      <c r="G208" t="s">
        <v>918</v>
      </c>
      <c r="H208" t="s">
        <v>110</v>
      </c>
      <c r="I208" s="77">
        <v>415.28</v>
      </c>
      <c r="J208" s="77">
        <v>13260</v>
      </c>
      <c r="K208" s="77">
        <v>0</v>
      </c>
      <c r="L208" s="77">
        <v>221.6852181024</v>
      </c>
      <c r="M208" s="78">
        <v>0</v>
      </c>
      <c r="N208" s="78">
        <v>1.1999999999999999E-3</v>
      </c>
      <c r="O208" s="78">
        <v>2.0000000000000001E-4</v>
      </c>
    </row>
    <row r="209" spans="2:15">
      <c r="B209" t="s">
        <v>1743</v>
      </c>
      <c r="C209" t="s">
        <v>1744</v>
      </c>
      <c r="D209" t="s">
        <v>889</v>
      </c>
      <c r="E209" t="s">
        <v>881</v>
      </c>
      <c r="F209" t="s">
        <v>1745</v>
      </c>
      <c r="G209" t="s">
        <v>918</v>
      </c>
      <c r="H209" t="s">
        <v>110</v>
      </c>
      <c r="I209" s="77">
        <v>789.03</v>
      </c>
      <c r="J209" s="77">
        <v>6416</v>
      </c>
      <c r="K209" s="77">
        <v>0</v>
      </c>
      <c r="L209" s="77">
        <v>203.80276265184</v>
      </c>
      <c r="M209" s="78">
        <v>0</v>
      </c>
      <c r="N209" s="78">
        <v>1.1000000000000001E-3</v>
      </c>
      <c r="O209" s="78">
        <v>2.0000000000000001E-4</v>
      </c>
    </row>
    <row r="210" spans="2:15">
      <c r="B210" t="s">
        <v>1746</v>
      </c>
      <c r="C210" t="s">
        <v>1747</v>
      </c>
      <c r="D210" t="s">
        <v>1748</v>
      </c>
      <c r="E210" t="s">
        <v>881</v>
      </c>
      <c r="F210" t="s">
        <v>1254</v>
      </c>
      <c r="G210" t="s">
        <v>972</v>
      </c>
      <c r="H210" t="s">
        <v>113</v>
      </c>
      <c r="I210" s="77">
        <v>20145.89</v>
      </c>
      <c r="J210" s="77">
        <v>586</v>
      </c>
      <c r="K210" s="77">
        <v>0</v>
      </c>
      <c r="L210" s="77">
        <v>520.71662084631998</v>
      </c>
      <c r="M210" s="78">
        <v>1E-4</v>
      </c>
      <c r="N210" s="78">
        <v>2.8999999999999998E-3</v>
      </c>
      <c r="O210" s="78">
        <v>5.0000000000000001E-4</v>
      </c>
    </row>
    <row r="211" spans="2:15">
      <c r="B211" t="s">
        <v>1749</v>
      </c>
      <c r="C211" t="s">
        <v>1750</v>
      </c>
      <c r="D211" t="s">
        <v>889</v>
      </c>
      <c r="E211" t="s">
        <v>881</v>
      </c>
      <c r="F211" t="s">
        <v>1751</v>
      </c>
      <c r="G211" t="s">
        <v>988</v>
      </c>
      <c r="H211" t="s">
        <v>106</v>
      </c>
      <c r="I211" s="77">
        <v>1915.56</v>
      </c>
      <c r="J211" s="77">
        <v>13991</v>
      </c>
      <c r="K211" s="77">
        <v>0</v>
      </c>
      <c r="L211" s="77">
        <v>922.20864462359998</v>
      </c>
      <c r="M211" s="78">
        <v>0</v>
      </c>
      <c r="N211" s="78">
        <v>5.1000000000000004E-3</v>
      </c>
      <c r="O211" s="78">
        <v>8.9999999999999998E-4</v>
      </c>
    </row>
    <row r="212" spans="2:15">
      <c r="B212" t="s">
        <v>1752</v>
      </c>
      <c r="C212" t="s">
        <v>1753</v>
      </c>
      <c r="D212" t="s">
        <v>889</v>
      </c>
      <c r="E212" t="s">
        <v>881</v>
      </c>
      <c r="F212" t="s">
        <v>1754</v>
      </c>
      <c r="G212" t="s">
        <v>912</v>
      </c>
      <c r="H212" t="s">
        <v>106</v>
      </c>
      <c r="I212" s="77">
        <v>984.46</v>
      </c>
      <c r="J212" s="77">
        <v>21949</v>
      </c>
      <c r="K212" s="77">
        <v>0</v>
      </c>
      <c r="L212" s="77">
        <v>743.52827050140002</v>
      </c>
      <c r="M212" s="78">
        <v>0</v>
      </c>
      <c r="N212" s="78">
        <v>4.1000000000000003E-3</v>
      </c>
      <c r="O212" s="78">
        <v>8.0000000000000004E-4</v>
      </c>
    </row>
    <row r="213" spans="2:15">
      <c r="B213" t="s">
        <v>1755</v>
      </c>
      <c r="C213" t="s">
        <v>1756</v>
      </c>
      <c r="D213" t="s">
        <v>1757</v>
      </c>
      <c r="E213" t="s">
        <v>881</v>
      </c>
      <c r="F213" t="s">
        <v>1758</v>
      </c>
      <c r="G213" t="s">
        <v>912</v>
      </c>
      <c r="H213" t="s">
        <v>199</v>
      </c>
      <c r="I213" s="77">
        <v>1578.06</v>
      </c>
      <c r="J213" s="77">
        <v>10934</v>
      </c>
      <c r="K213" s="77">
        <v>0</v>
      </c>
      <c r="L213" s="77">
        <v>642.90296957040005</v>
      </c>
      <c r="M213" s="78">
        <v>0</v>
      </c>
      <c r="N213" s="78">
        <v>3.5000000000000001E-3</v>
      </c>
      <c r="O213" s="78">
        <v>6.9999999999999999E-4</v>
      </c>
    </row>
    <row r="214" spans="2:15">
      <c r="B214" t="s">
        <v>1759</v>
      </c>
      <c r="C214" t="s">
        <v>1760</v>
      </c>
      <c r="D214" t="s">
        <v>889</v>
      </c>
      <c r="E214" t="s">
        <v>881</v>
      </c>
      <c r="F214" t="s">
        <v>1761</v>
      </c>
      <c r="G214" t="s">
        <v>1063</v>
      </c>
      <c r="H214" t="s">
        <v>106</v>
      </c>
      <c r="I214" s="77">
        <v>955.14</v>
      </c>
      <c r="J214" s="77">
        <v>5833</v>
      </c>
      <c r="K214" s="77">
        <v>0</v>
      </c>
      <c r="L214" s="77">
        <v>191.70952104419999</v>
      </c>
      <c r="M214" s="78">
        <v>0</v>
      </c>
      <c r="N214" s="78">
        <v>1.1000000000000001E-3</v>
      </c>
      <c r="O214" s="78">
        <v>2.0000000000000001E-4</v>
      </c>
    </row>
    <row r="215" spans="2:15">
      <c r="B215" t="s">
        <v>1762</v>
      </c>
      <c r="C215" t="s">
        <v>3561</v>
      </c>
      <c r="D215" t="s">
        <v>889</v>
      </c>
      <c r="E215" t="s">
        <v>881</v>
      </c>
      <c r="F215" t="s">
        <v>1718</v>
      </c>
      <c r="G215" t="s">
        <v>1173</v>
      </c>
      <c r="H215" t="s">
        <v>113</v>
      </c>
      <c r="I215" s="77">
        <v>1038.2</v>
      </c>
      <c r="J215" s="77">
        <v>4094</v>
      </c>
      <c r="K215" s="77">
        <v>0</v>
      </c>
      <c r="L215" s="77">
        <v>187.4762374064</v>
      </c>
      <c r="M215" s="78">
        <v>0</v>
      </c>
      <c r="N215" s="78">
        <v>1E-3</v>
      </c>
      <c r="O215" s="78">
        <v>2.0000000000000001E-4</v>
      </c>
    </row>
    <row r="216" spans="2:15">
      <c r="B216" t="s">
        <v>1763</v>
      </c>
      <c r="C216" t="s">
        <v>1764</v>
      </c>
      <c r="D216" t="s">
        <v>889</v>
      </c>
      <c r="E216" t="s">
        <v>881</v>
      </c>
      <c r="F216" t="s">
        <v>1765</v>
      </c>
      <c r="G216" t="s">
        <v>1766</v>
      </c>
      <c r="H216" t="s">
        <v>106</v>
      </c>
      <c r="I216" s="77">
        <v>477.57</v>
      </c>
      <c r="J216" s="77">
        <v>21825</v>
      </c>
      <c r="K216" s="77">
        <v>0</v>
      </c>
      <c r="L216" s="77">
        <v>358.65423425249998</v>
      </c>
      <c r="M216" s="78">
        <v>0</v>
      </c>
      <c r="N216" s="78">
        <v>2E-3</v>
      </c>
      <c r="O216" s="78">
        <v>4.0000000000000002E-4</v>
      </c>
    </row>
    <row r="217" spans="2:15">
      <c r="B217" t="s">
        <v>1767</v>
      </c>
      <c r="C217" t="s">
        <v>1768</v>
      </c>
      <c r="D217" t="s">
        <v>889</v>
      </c>
      <c r="E217" t="s">
        <v>881</v>
      </c>
      <c r="F217" t="s">
        <v>1769</v>
      </c>
      <c r="G217" t="s">
        <v>1766</v>
      </c>
      <c r="H217" t="s">
        <v>110</v>
      </c>
      <c r="I217" s="77">
        <v>209.72</v>
      </c>
      <c r="J217" s="77">
        <v>27760</v>
      </c>
      <c r="K217" s="77">
        <v>0</v>
      </c>
      <c r="L217" s="77">
        <v>234.37511941759999</v>
      </c>
      <c r="M217" s="78">
        <v>0</v>
      </c>
      <c r="N217" s="78">
        <v>1.2999999999999999E-3</v>
      </c>
      <c r="O217" s="78">
        <v>2.0000000000000001E-4</v>
      </c>
    </row>
    <row r="218" spans="2:15">
      <c r="B218" t="s">
        <v>1770</v>
      </c>
      <c r="C218" t="s">
        <v>1771</v>
      </c>
      <c r="D218" t="s">
        <v>889</v>
      </c>
      <c r="E218" t="s">
        <v>881</v>
      </c>
      <c r="F218" t="s">
        <v>1772</v>
      </c>
      <c r="G218" t="s">
        <v>1766</v>
      </c>
      <c r="H218" t="s">
        <v>113</v>
      </c>
      <c r="I218" s="77">
        <v>643.67999999999995</v>
      </c>
      <c r="J218" s="77">
        <v>7560</v>
      </c>
      <c r="K218" s="77">
        <v>0</v>
      </c>
      <c r="L218" s="77">
        <v>214.63926704639999</v>
      </c>
      <c r="M218" s="78">
        <v>0</v>
      </c>
      <c r="N218" s="78">
        <v>1.1999999999999999E-3</v>
      </c>
      <c r="O218" s="78">
        <v>2.0000000000000001E-4</v>
      </c>
    </row>
    <row r="219" spans="2:15">
      <c r="B219" t="s">
        <v>1773</v>
      </c>
      <c r="C219" t="s">
        <v>1774</v>
      </c>
      <c r="D219" t="s">
        <v>889</v>
      </c>
      <c r="E219" t="s">
        <v>881</v>
      </c>
      <c r="F219" t="s">
        <v>1775</v>
      </c>
      <c r="G219" t="s">
        <v>894</v>
      </c>
      <c r="H219" t="s">
        <v>106</v>
      </c>
      <c r="I219" s="77">
        <v>394.51</v>
      </c>
      <c r="J219" s="77">
        <v>23536</v>
      </c>
      <c r="K219" s="77">
        <v>0</v>
      </c>
      <c r="L219" s="77">
        <v>319.50329705759998</v>
      </c>
      <c r="M219" s="78">
        <v>0</v>
      </c>
      <c r="N219" s="78">
        <v>1.8E-3</v>
      </c>
      <c r="O219" s="78">
        <v>2.9999999999999997E-4</v>
      </c>
    </row>
    <row r="220" spans="2:15">
      <c r="B220" t="s">
        <v>1776</v>
      </c>
      <c r="C220" t="s">
        <v>1777</v>
      </c>
      <c r="D220" t="s">
        <v>889</v>
      </c>
      <c r="E220" t="s">
        <v>881</v>
      </c>
      <c r="F220" t="s">
        <v>980</v>
      </c>
      <c r="G220" t="s">
        <v>894</v>
      </c>
      <c r="H220" t="s">
        <v>106</v>
      </c>
      <c r="I220" s="77">
        <v>981.36</v>
      </c>
      <c r="J220" s="77">
        <v>3923</v>
      </c>
      <c r="K220" s="77">
        <v>1.51518</v>
      </c>
      <c r="L220" s="77">
        <v>133.98938838480001</v>
      </c>
      <c r="M220" s="78">
        <v>0</v>
      </c>
      <c r="N220" s="78">
        <v>6.9999999999999999E-4</v>
      </c>
      <c r="O220" s="78">
        <v>1E-4</v>
      </c>
    </row>
    <row r="221" spans="2:15">
      <c r="B221" t="s">
        <v>1778</v>
      </c>
      <c r="C221" t="s">
        <v>3562</v>
      </c>
      <c r="D221" t="s">
        <v>889</v>
      </c>
      <c r="E221" t="s">
        <v>881</v>
      </c>
      <c r="F221" t="s">
        <v>1779</v>
      </c>
      <c r="G221" t="s">
        <v>894</v>
      </c>
      <c r="H221" t="s">
        <v>106</v>
      </c>
      <c r="I221" s="77">
        <v>685.21</v>
      </c>
      <c r="J221" s="77">
        <v>13554</v>
      </c>
      <c r="K221" s="77">
        <v>0</v>
      </c>
      <c r="L221" s="77">
        <v>319.57724345939999</v>
      </c>
      <c r="M221" s="78">
        <v>0</v>
      </c>
      <c r="N221" s="78">
        <v>1.8E-3</v>
      </c>
      <c r="O221" s="78">
        <v>2.9999999999999997E-4</v>
      </c>
    </row>
    <row r="222" spans="2:15">
      <c r="B222" t="s">
        <v>1780</v>
      </c>
      <c r="C222" t="s">
        <v>1781</v>
      </c>
      <c r="D222" t="s">
        <v>889</v>
      </c>
      <c r="E222" t="s">
        <v>881</v>
      </c>
      <c r="F222" t="s">
        <v>1266</v>
      </c>
      <c r="G222" t="s">
        <v>894</v>
      </c>
      <c r="H222" t="s">
        <v>106</v>
      </c>
      <c r="I222" s="77">
        <v>1756.96</v>
      </c>
      <c r="J222" s="77">
        <v>12245</v>
      </c>
      <c r="K222" s="77">
        <v>4.6416500000000003</v>
      </c>
      <c r="L222" s="77">
        <v>744.93753663200005</v>
      </c>
      <c r="M222" s="78">
        <v>0</v>
      </c>
      <c r="N222" s="78">
        <v>4.1000000000000003E-3</v>
      </c>
      <c r="O222" s="78">
        <v>8.0000000000000004E-4</v>
      </c>
    </row>
    <row r="223" spans="2:15">
      <c r="B223" t="s">
        <v>1782</v>
      </c>
      <c r="C223" t="s">
        <v>1783</v>
      </c>
      <c r="D223" t="s">
        <v>100</v>
      </c>
      <c r="E223" t="s">
        <v>123</v>
      </c>
      <c r="F223" t="s">
        <v>1784</v>
      </c>
      <c r="G223" t="s">
        <v>1076</v>
      </c>
      <c r="H223" t="s">
        <v>106</v>
      </c>
      <c r="I223" s="77">
        <v>2573.5700000000002</v>
      </c>
      <c r="J223" s="77">
        <v>5199</v>
      </c>
      <c r="K223" s="77">
        <v>0</v>
      </c>
      <c r="L223" s="77">
        <v>460.40547069629997</v>
      </c>
      <c r="M223" s="78">
        <v>0</v>
      </c>
      <c r="N223" s="78">
        <v>2.5000000000000001E-3</v>
      </c>
      <c r="O223" s="78">
        <v>5.0000000000000001E-4</v>
      </c>
    </row>
    <row r="224" spans="2:15">
      <c r="B224" t="s">
        <v>1785</v>
      </c>
      <c r="C224" t="s">
        <v>1786</v>
      </c>
      <c r="D224" t="s">
        <v>889</v>
      </c>
      <c r="E224" t="s">
        <v>881</v>
      </c>
      <c r="F224" t="s">
        <v>1787</v>
      </c>
      <c r="G224" t="s">
        <v>883</v>
      </c>
      <c r="H224" t="s">
        <v>106</v>
      </c>
      <c r="I224" s="77">
        <v>6535.23</v>
      </c>
      <c r="J224" s="77">
        <v>724</v>
      </c>
      <c r="K224" s="77">
        <v>0</v>
      </c>
      <c r="L224" s="77">
        <v>162.81113935319999</v>
      </c>
      <c r="M224" s="78">
        <v>0</v>
      </c>
      <c r="N224" s="78">
        <v>8.9999999999999998E-4</v>
      </c>
      <c r="O224" s="78">
        <v>2.0000000000000001E-4</v>
      </c>
    </row>
    <row r="225" spans="2:15">
      <c r="B225" t="s">
        <v>1788</v>
      </c>
      <c r="C225" t="s">
        <v>1789</v>
      </c>
      <c r="D225" t="s">
        <v>889</v>
      </c>
      <c r="E225" t="s">
        <v>881</v>
      </c>
      <c r="F225" t="s">
        <v>1093</v>
      </c>
      <c r="G225" t="s">
        <v>1094</v>
      </c>
      <c r="H225" t="s">
        <v>106</v>
      </c>
      <c r="I225" s="77">
        <v>2700.74</v>
      </c>
      <c r="J225" s="77">
        <v>3492</v>
      </c>
      <c r="K225" s="77">
        <v>0</v>
      </c>
      <c r="L225" s="77">
        <v>324.5201621928</v>
      </c>
      <c r="M225" s="78">
        <v>0</v>
      </c>
      <c r="N225" s="78">
        <v>1.8E-3</v>
      </c>
      <c r="O225" s="78">
        <v>2.9999999999999997E-4</v>
      </c>
    </row>
    <row r="226" spans="2:15">
      <c r="B226" t="s">
        <v>1790</v>
      </c>
      <c r="C226" t="s">
        <v>1791</v>
      </c>
      <c r="D226" t="s">
        <v>889</v>
      </c>
      <c r="E226" t="s">
        <v>881</v>
      </c>
      <c r="F226" t="s">
        <v>1792</v>
      </c>
      <c r="G226" t="s">
        <v>1094</v>
      </c>
      <c r="H226" t="s">
        <v>106</v>
      </c>
      <c r="I226" s="77">
        <v>346.34</v>
      </c>
      <c r="J226" s="77">
        <v>24173</v>
      </c>
      <c r="K226" s="77">
        <v>1.35466</v>
      </c>
      <c r="L226" s="77">
        <v>289.43782337620001</v>
      </c>
      <c r="M226" s="78">
        <v>0</v>
      </c>
      <c r="N226" s="78">
        <v>1.6000000000000001E-3</v>
      </c>
      <c r="O226" s="78">
        <v>2.9999999999999997E-4</v>
      </c>
    </row>
    <row r="227" spans="2:15">
      <c r="B227" t="s">
        <v>1793</v>
      </c>
      <c r="C227" t="s">
        <v>1794</v>
      </c>
      <c r="D227" t="s">
        <v>889</v>
      </c>
      <c r="E227" t="s">
        <v>881</v>
      </c>
      <c r="F227" t="s">
        <v>1795</v>
      </c>
      <c r="G227" t="s">
        <v>1094</v>
      </c>
      <c r="H227" t="s">
        <v>110</v>
      </c>
      <c r="I227" s="77">
        <v>37566.19</v>
      </c>
      <c r="J227" s="77">
        <v>428.3</v>
      </c>
      <c r="K227" s="77">
        <v>0</v>
      </c>
      <c r="L227" s="77">
        <v>647.735083667666</v>
      </c>
      <c r="M227" s="78">
        <v>0</v>
      </c>
      <c r="N227" s="78">
        <v>3.5999999999999999E-3</v>
      </c>
      <c r="O227" s="78">
        <v>6.9999999999999999E-4</v>
      </c>
    </row>
    <row r="228" spans="2:15">
      <c r="B228" t="s">
        <v>1796</v>
      </c>
      <c r="C228" t="s">
        <v>1797</v>
      </c>
      <c r="D228" t="s">
        <v>889</v>
      </c>
      <c r="E228" t="s">
        <v>881</v>
      </c>
      <c r="F228" t="s">
        <v>1798</v>
      </c>
      <c r="G228" t="s">
        <v>1094</v>
      </c>
      <c r="H228" t="s">
        <v>106</v>
      </c>
      <c r="I228" s="77">
        <v>332.22</v>
      </c>
      <c r="J228" s="77">
        <v>16650</v>
      </c>
      <c r="K228" s="77">
        <v>0</v>
      </c>
      <c r="L228" s="77">
        <v>190.33764183</v>
      </c>
      <c r="M228" s="78">
        <v>0</v>
      </c>
      <c r="N228" s="78">
        <v>1E-3</v>
      </c>
      <c r="O228" s="78">
        <v>2.0000000000000001E-4</v>
      </c>
    </row>
    <row r="229" spans="2:15">
      <c r="B229" t="s">
        <v>1799</v>
      </c>
      <c r="C229" t="s">
        <v>1800</v>
      </c>
      <c r="D229" t="s">
        <v>889</v>
      </c>
      <c r="E229" t="s">
        <v>881</v>
      </c>
      <c r="F229" t="s">
        <v>1801</v>
      </c>
      <c r="G229" t="s">
        <v>1094</v>
      </c>
      <c r="H229" t="s">
        <v>106</v>
      </c>
      <c r="I229" s="77">
        <v>196.43</v>
      </c>
      <c r="J229" s="77">
        <v>76013</v>
      </c>
      <c r="K229" s="77">
        <v>0</v>
      </c>
      <c r="L229" s="77">
        <v>513.78374783189997</v>
      </c>
      <c r="M229" s="78">
        <v>0</v>
      </c>
      <c r="N229" s="78">
        <v>2.8E-3</v>
      </c>
      <c r="O229" s="78">
        <v>5.0000000000000001E-4</v>
      </c>
    </row>
    <row r="230" spans="2:15">
      <c r="B230" t="s">
        <v>1802</v>
      </c>
      <c r="C230" t="s">
        <v>1803</v>
      </c>
      <c r="D230" t="s">
        <v>889</v>
      </c>
      <c r="E230" t="s">
        <v>881</v>
      </c>
      <c r="F230" t="s">
        <v>1804</v>
      </c>
      <c r="G230" t="s">
        <v>1094</v>
      </c>
      <c r="H230" t="s">
        <v>106</v>
      </c>
      <c r="I230" s="77">
        <v>842.07</v>
      </c>
      <c r="J230" s="77">
        <v>10062</v>
      </c>
      <c r="K230" s="77">
        <v>0</v>
      </c>
      <c r="L230" s="77">
        <v>291.5527759794</v>
      </c>
      <c r="M230" s="78">
        <v>0</v>
      </c>
      <c r="N230" s="78">
        <v>1.6000000000000001E-3</v>
      </c>
      <c r="O230" s="78">
        <v>2.9999999999999997E-4</v>
      </c>
    </row>
    <row r="231" spans="2:15">
      <c r="B231" t="s">
        <v>1805</v>
      </c>
      <c r="C231" t="s">
        <v>1806</v>
      </c>
      <c r="D231" t="s">
        <v>889</v>
      </c>
      <c r="E231" t="s">
        <v>881</v>
      </c>
      <c r="F231" t="s">
        <v>1807</v>
      </c>
      <c r="G231" t="s">
        <v>1094</v>
      </c>
      <c r="H231" t="s">
        <v>113</v>
      </c>
      <c r="I231" s="77">
        <v>11144.94</v>
      </c>
      <c r="J231" s="77">
        <v>932.4</v>
      </c>
      <c r="K231" s="77">
        <v>0</v>
      </c>
      <c r="L231" s="77">
        <v>458.35013700604799</v>
      </c>
      <c r="M231" s="78">
        <v>0</v>
      </c>
      <c r="N231" s="78">
        <v>2.5000000000000001E-3</v>
      </c>
      <c r="O231" s="78">
        <v>5.0000000000000001E-4</v>
      </c>
    </row>
    <row r="232" spans="2:15">
      <c r="B232" t="s">
        <v>1808</v>
      </c>
      <c r="C232" t="s">
        <v>1809</v>
      </c>
      <c r="D232" t="s">
        <v>880</v>
      </c>
      <c r="E232" t="s">
        <v>881</v>
      </c>
      <c r="F232" t="s">
        <v>1810</v>
      </c>
      <c r="G232" t="s">
        <v>1137</v>
      </c>
      <c r="H232" t="s">
        <v>106</v>
      </c>
      <c r="I232" s="77">
        <v>174.7</v>
      </c>
      <c r="J232" s="77">
        <v>29398</v>
      </c>
      <c r="K232" s="77">
        <v>0</v>
      </c>
      <c r="L232" s="77">
        <v>176.723930946</v>
      </c>
      <c r="M232" s="78">
        <v>0</v>
      </c>
      <c r="N232" s="78">
        <v>1E-3</v>
      </c>
      <c r="O232" s="78">
        <v>2.0000000000000001E-4</v>
      </c>
    </row>
    <row r="233" spans="2:15">
      <c r="B233" t="s">
        <v>1811</v>
      </c>
      <c r="C233" t="s">
        <v>1812</v>
      </c>
      <c r="D233" t="s">
        <v>889</v>
      </c>
      <c r="E233" t="s">
        <v>881</v>
      </c>
      <c r="F233" t="s">
        <v>1813</v>
      </c>
      <c r="G233" t="s">
        <v>1137</v>
      </c>
      <c r="H233" t="s">
        <v>106</v>
      </c>
      <c r="I233" s="77">
        <v>238.97</v>
      </c>
      <c r="J233" s="77">
        <v>314873</v>
      </c>
      <c r="K233" s="77">
        <v>0</v>
      </c>
      <c r="L233" s="77">
        <v>2589.1873598720999</v>
      </c>
      <c r="M233" s="78">
        <v>0</v>
      </c>
      <c r="N233" s="78">
        <v>1.43E-2</v>
      </c>
      <c r="O233" s="78">
        <v>2.5999999999999999E-3</v>
      </c>
    </row>
    <row r="234" spans="2:15">
      <c r="B234" t="s">
        <v>1814</v>
      </c>
      <c r="C234" t="s">
        <v>1815</v>
      </c>
      <c r="D234" t="s">
        <v>889</v>
      </c>
      <c r="E234" t="s">
        <v>881</v>
      </c>
      <c r="F234" t="s">
        <v>1816</v>
      </c>
      <c r="G234" t="s">
        <v>1137</v>
      </c>
      <c r="H234" t="s">
        <v>106</v>
      </c>
      <c r="I234" s="77">
        <v>186.88</v>
      </c>
      <c r="J234" s="77">
        <v>20962</v>
      </c>
      <c r="K234" s="77">
        <v>0</v>
      </c>
      <c r="L234" s="77">
        <v>134.7969962496</v>
      </c>
      <c r="M234" s="78">
        <v>0</v>
      </c>
      <c r="N234" s="78">
        <v>6.9999999999999999E-4</v>
      </c>
      <c r="O234" s="78">
        <v>1E-4</v>
      </c>
    </row>
    <row r="235" spans="2:15">
      <c r="B235" t="s">
        <v>1817</v>
      </c>
      <c r="C235" t="s">
        <v>1818</v>
      </c>
      <c r="D235" t="s">
        <v>889</v>
      </c>
      <c r="E235" t="s">
        <v>881</v>
      </c>
      <c r="F235" t="s">
        <v>1819</v>
      </c>
      <c r="G235" t="s">
        <v>1137</v>
      </c>
      <c r="H235" t="s">
        <v>201</v>
      </c>
      <c r="I235" s="77">
        <v>6229.18</v>
      </c>
      <c r="J235" s="77">
        <v>15475</v>
      </c>
      <c r="K235" s="77">
        <v>0</v>
      </c>
      <c r="L235" s="77">
        <v>367.07810238399998</v>
      </c>
      <c r="M235" s="78">
        <v>0</v>
      </c>
      <c r="N235" s="78">
        <v>2E-3</v>
      </c>
      <c r="O235" s="78">
        <v>4.0000000000000002E-4</v>
      </c>
    </row>
    <row r="236" spans="2:15">
      <c r="B236" t="s">
        <v>1820</v>
      </c>
      <c r="C236" t="s">
        <v>1821</v>
      </c>
      <c r="D236" t="s">
        <v>880</v>
      </c>
      <c r="E236" t="s">
        <v>881</v>
      </c>
      <c r="F236" t="s">
        <v>1822</v>
      </c>
      <c r="G236" t="s">
        <v>1137</v>
      </c>
      <c r="H236" t="s">
        <v>106</v>
      </c>
      <c r="I236" s="77">
        <v>705.97</v>
      </c>
      <c r="J236" s="77">
        <v>27771</v>
      </c>
      <c r="K236" s="77">
        <v>0</v>
      </c>
      <c r="L236" s="77">
        <v>674.62500965669994</v>
      </c>
      <c r="M236" s="78">
        <v>0</v>
      </c>
      <c r="N236" s="78">
        <v>3.7000000000000002E-3</v>
      </c>
      <c r="O236" s="78">
        <v>6.9999999999999999E-4</v>
      </c>
    </row>
    <row r="237" spans="2:15">
      <c r="B237" t="s">
        <v>1823</v>
      </c>
      <c r="C237" t="s">
        <v>1824</v>
      </c>
      <c r="D237" t="s">
        <v>889</v>
      </c>
      <c r="E237" t="s">
        <v>881</v>
      </c>
      <c r="F237" t="s">
        <v>1166</v>
      </c>
      <c r="G237" t="s">
        <v>1137</v>
      </c>
      <c r="H237" t="s">
        <v>106</v>
      </c>
      <c r="I237" s="77">
        <v>415.28</v>
      </c>
      <c r="J237" s="77">
        <v>16586</v>
      </c>
      <c r="K237" s="77">
        <v>0</v>
      </c>
      <c r="L237" s="77">
        <v>237.0103706928</v>
      </c>
      <c r="M237" s="78">
        <v>0</v>
      </c>
      <c r="N237" s="78">
        <v>1.2999999999999999E-3</v>
      </c>
      <c r="O237" s="78">
        <v>2.0000000000000001E-4</v>
      </c>
    </row>
    <row r="238" spans="2:15">
      <c r="B238" t="s">
        <v>1825</v>
      </c>
      <c r="C238" t="s">
        <v>1826</v>
      </c>
      <c r="D238" t="s">
        <v>889</v>
      </c>
      <c r="E238" t="s">
        <v>881</v>
      </c>
      <c r="F238" t="s">
        <v>1827</v>
      </c>
      <c r="G238" t="s">
        <v>1137</v>
      </c>
      <c r="H238" t="s">
        <v>106</v>
      </c>
      <c r="I238" s="77">
        <v>465.98</v>
      </c>
      <c r="J238" s="77">
        <v>50003</v>
      </c>
      <c r="K238" s="77">
        <v>0</v>
      </c>
      <c r="L238" s="77">
        <v>801.76669311540002</v>
      </c>
      <c r="M238" s="78">
        <v>0</v>
      </c>
      <c r="N238" s="78">
        <v>4.4000000000000003E-3</v>
      </c>
      <c r="O238" s="78">
        <v>8.0000000000000004E-4</v>
      </c>
    </row>
    <row r="239" spans="2:15">
      <c r="B239" t="s">
        <v>1828</v>
      </c>
      <c r="C239" t="s">
        <v>1829</v>
      </c>
      <c r="D239" t="s">
        <v>889</v>
      </c>
      <c r="E239" t="s">
        <v>881</v>
      </c>
      <c r="F239" t="s">
        <v>1830</v>
      </c>
      <c r="G239" t="s">
        <v>1137</v>
      </c>
      <c r="H239" t="s">
        <v>106</v>
      </c>
      <c r="I239" s="77">
        <v>66.44</v>
      </c>
      <c r="J239" s="77">
        <v>171068</v>
      </c>
      <c r="K239" s="77">
        <v>0</v>
      </c>
      <c r="L239" s="77">
        <v>391.09573002719998</v>
      </c>
      <c r="M239" s="78">
        <v>0</v>
      </c>
      <c r="N239" s="78">
        <v>2.2000000000000001E-3</v>
      </c>
      <c r="O239" s="78">
        <v>4.0000000000000002E-4</v>
      </c>
    </row>
    <row r="240" spans="2:15">
      <c r="B240" t="s">
        <v>1831</v>
      </c>
      <c r="C240" t="s">
        <v>1832</v>
      </c>
      <c r="D240" t="s">
        <v>889</v>
      </c>
      <c r="E240" t="s">
        <v>881</v>
      </c>
      <c r="F240" t="s">
        <v>1833</v>
      </c>
      <c r="G240" t="s">
        <v>1137</v>
      </c>
      <c r="H240" t="s">
        <v>106</v>
      </c>
      <c r="I240" s="77">
        <v>1245.8399999999999</v>
      </c>
      <c r="J240" s="77">
        <v>9332</v>
      </c>
      <c r="K240" s="77">
        <v>0</v>
      </c>
      <c r="L240" s="77">
        <v>400.05681526080002</v>
      </c>
      <c r="M240" s="78">
        <v>0</v>
      </c>
      <c r="N240" s="78">
        <v>2.2000000000000001E-3</v>
      </c>
      <c r="O240" s="78">
        <v>4.0000000000000002E-4</v>
      </c>
    </row>
    <row r="241" spans="2:15">
      <c r="B241" t="s">
        <v>1834</v>
      </c>
      <c r="C241" t="s">
        <v>1835</v>
      </c>
      <c r="D241" t="s">
        <v>880</v>
      </c>
      <c r="E241" t="s">
        <v>881</v>
      </c>
      <c r="F241" t="s">
        <v>1836</v>
      </c>
      <c r="G241" t="s">
        <v>1137</v>
      </c>
      <c r="H241" t="s">
        <v>106</v>
      </c>
      <c r="I241" s="77">
        <v>456.81</v>
      </c>
      <c r="J241" s="77">
        <v>15742</v>
      </c>
      <c r="K241" s="77">
        <v>0</v>
      </c>
      <c r="L241" s="77">
        <v>247.44585491820001</v>
      </c>
      <c r="M241" s="78">
        <v>0</v>
      </c>
      <c r="N241" s="78">
        <v>1.4E-3</v>
      </c>
      <c r="O241" s="78">
        <v>2.9999999999999997E-4</v>
      </c>
    </row>
    <row r="242" spans="2:15">
      <c r="B242" t="s">
        <v>1837</v>
      </c>
      <c r="C242" t="s">
        <v>1838</v>
      </c>
      <c r="D242" t="s">
        <v>889</v>
      </c>
      <c r="E242" t="s">
        <v>881</v>
      </c>
      <c r="F242" t="s">
        <v>1839</v>
      </c>
      <c r="G242" t="s">
        <v>1137</v>
      </c>
      <c r="H242" t="s">
        <v>106</v>
      </c>
      <c r="I242" s="77">
        <v>1993.34</v>
      </c>
      <c r="J242" s="77">
        <v>5565</v>
      </c>
      <c r="K242" s="77">
        <v>0</v>
      </c>
      <c r="L242" s="77">
        <v>381.70796561100002</v>
      </c>
      <c r="M242" s="78">
        <v>0</v>
      </c>
      <c r="N242" s="78">
        <v>2.0999999999999999E-3</v>
      </c>
      <c r="O242" s="78">
        <v>4.0000000000000002E-4</v>
      </c>
    </row>
    <row r="243" spans="2:15">
      <c r="B243" t="s">
        <v>1840</v>
      </c>
      <c r="C243" t="s">
        <v>1841</v>
      </c>
      <c r="D243" t="s">
        <v>889</v>
      </c>
      <c r="E243" t="s">
        <v>881</v>
      </c>
      <c r="F243" t="s">
        <v>1842</v>
      </c>
      <c r="G243" t="s">
        <v>981</v>
      </c>
      <c r="H243" t="s">
        <v>110</v>
      </c>
      <c r="I243" s="77">
        <v>616.83000000000004</v>
      </c>
      <c r="J243" s="77">
        <v>31470</v>
      </c>
      <c r="K243" s="77">
        <v>0</v>
      </c>
      <c r="L243" s="77">
        <v>781.47380714580004</v>
      </c>
      <c r="M243" s="78">
        <v>0</v>
      </c>
      <c r="N243" s="78">
        <v>4.3E-3</v>
      </c>
      <c r="O243" s="78">
        <v>8.0000000000000004E-4</v>
      </c>
    </row>
    <row r="244" spans="2:15">
      <c r="B244" t="s">
        <v>1843</v>
      </c>
      <c r="C244" t="s">
        <v>1844</v>
      </c>
      <c r="D244" t="s">
        <v>889</v>
      </c>
      <c r="E244" t="s">
        <v>881</v>
      </c>
      <c r="F244" t="s">
        <v>1845</v>
      </c>
      <c r="G244" t="s">
        <v>981</v>
      </c>
      <c r="H244" t="s">
        <v>110</v>
      </c>
      <c r="I244" s="77">
        <v>2491.67</v>
      </c>
      <c r="J244" s="77">
        <v>2408</v>
      </c>
      <c r="K244" s="77">
        <v>0</v>
      </c>
      <c r="L244" s="77">
        <v>241.54563927088</v>
      </c>
      <c r="M244" s="78">
        <v>0</v>
      </c>
      <c r="N244" s="78">
        <v>1.2999999999999999E-3</v>
      </c>
      <c r="O244" s="78">
        <v>2.0000000000000001E-4</v>
      </c>
    </row>
    <row r="245" spans="2:15">
      <c r="B245" t="s">
        <v>1846</v>
      </c>
      <c r="C245" t="s">
        <v>1847</v>
      </c>
      <c r="D245" t="s">
        <v>889</v>
      </c>
      <c r="E245" t="s">
        <v>881</v>
      </c>
      <c r="F245" t="s">
        <v>1848</v>
      </c>
      <c r="G245" t="s">
        <v>981</v>
      </c>
      <c r="H245" t="s">
        <v>106</v>
      </c>
      <c r="I245" s="77">
        <v>540.28</v>
      </c>
      <c r="J245" s="77">
        <v>54122</v>
      </c>
      <c r="K245" s="77">
        <v>0</v>
      </c>
      <c r="L245" s="77">
        <v>1006.1839854456</v>
      </c>
      <c r="M245" s="78">
        <v>0</v>
      </c>
      <c r="N245" s="78">
        <v>5.4999999999999997E-3</v>
      </c>
      <c r="O245" s="78">
        <v>1E-3</v>
      </c>
    </row>
    <row r="246" spans="2:15">
      <c r="B246" t="s">
        <v>1849</v>
      </c>
      <c r="C246" t="s">
        <v>1850</v>
      </c>
      <c r="D246" t="s">
        <v>880</v>
      </c>
      <c r="E246" t="s">
        <v>881</v>
      </c>
      <c r="F246" t="s">
        <v>1851</v>
      </c>
      <c r="G246" t="s">
        <v>981</v>
      </c>
      <c r="H246" t="s">
        <v>110</v>
      </c>
      <c r="I246" s="77">
        <v>2159.4499999999998</v>
      </c>
      <c r="J246" s="77">
        <v>2625</v>
      </c>
      <c r="K246" s="77">
        <v>0</v>
      </c>
      <c r="L246" s="77">
        <v>228.2047375125</v>
      </c>
      <c r="M246" s="78">
        <v>0</v>
      </c>
      <c r="N246" s="78">
        <v>1.2999999999999999E-3</v>
      </c>
      <c r="O246" s="78">
        <v>2.0000000000000001E-4</v>
      </c>
    </row>
    <row r="247" spans="2:15">
      <c r="B247" t="s">
        <v>1852</v>
      </c>
      <c r="C247" t="s">
        <v>1853</v>
      </c>
      <c r="D247" t="s">
        <v>889</v>
      </c>
      <c r="E247" t="s">
        <v>881</v>
      </c>
      <c r="F247" t="s">
        <v>1854</v>
      </c>
      <c r="G247" t="s">
        <v>981</v>
      </c>
      <c r="H247" t="s">
        <v>106</v>
      </c>
      <c r="I247" s="77">
        <v>805.64</v>
      </c>
      <c r="J247" s="77">
        <v>8107</v>
      </c>
      <c r="K247" s="77">
        <v>0</v>
      </c>
      <c r="L247" s="77">
        <v>224.74284094679999</v>
      </c>
      <c r="M247" s="78">
        <v>0</v>
      </c>
      <c r="N247" s="78">
        <v>1.1999999999999999E-3</v>
      </c>
      <c r="O247" s="78">
        <v>2.0000000000000001E-4</v>
      </c>
    </row>
    <row r="248" spans="2:15">
      <c r="B248" t="s">
        <v>1855</v>
      </c>
      <c r="C248" t="s">
        <v>1856</v>
      </c>
      <c r="D248" t="s">
        <v>889</v>
      </c>
      <c r="E248" t="s">
        <v>881</v>
      </c>
      <c r="F248" t="s">
        <v>1857</v>
      </c>
      <c r="G248" t="s">
        <v>905</v>
      </c>
      <c r="H248" t="s">
        <v>110</v>
      </c>
      <c r="I248" s="77">
        <v>1744.17</v>
      </c>
      <c r="J248" s="77">
        <v>4759</v>
      </c>
      <c r="K248" s="77">
        <v>0</v>
      </c>
      <c r="L248" s="77">
        <v>334.16173149773999</v>
      </c>
      <c r="M248" s="78">
        <v>0</v>
      </c>
      <c r="N248" s="78">
        <v>1.8E-3</v>
      </c>
      <c r="O248" s="78">
        <v>2.9999999999999997E-4</v>
      </c>
    </row>
    <row r="249" spans="2:15">
      <c r="B249" t="s">
        <v>1858</v>
      </c>
      <c r="C249" t="s">
        <v>1859</v>
      </c>
      <c r="D249" t="s">
        <v>889</v>
      </c>
      <c r="E249" t="s">
        <v>881</v>
      </c>
      <c r="F249" t="s">
        <v>1860</v>
      </c>
      <c r="G249" t="s">
        <v>905</v>
      </c>
      <c r="H249" t="s">
        <v>106</v>
      </c>
      <c r="I249" s="77">
        <v>1982.54</v>
      </c>
      <c r="J249" s="77">
        <v>26190</v>
      </c>
      <c r="K249" s="77">
        <v>0</v>
      </c>
      <c r="L249" s="77">
        <v>1786.6608846659999</v>
      </c>
      <c r="M249" s="78">
        <v>0</v>
      </c>
      <c r="N249" s="78">
        <v>9.7999999999999997E-3</v>
      </c>
      <c r="O249" s="78">
        <v>1.8E-3</v>
      </c>
    </row>
    <row r="250" spans="2:15">
      <c r="B250" t="s">
        <v>1861</v>
      </c>
      <c r="C250" t="s">
        <v>1862</v>
      </c>
      <c r="D250" t="s">
        <v>889</v>
      </c>
      <c r="E250" t="s">
        <v>881</v>
      </c>
      <c r="F250" t="s">
        <v>1863</v>
      </c>
      <c r="G250" t="s">
        <v>905</v>
      </c>
      <c r="H250" t="s">
        <v>106</v>
      </c>
      <c r="I250" s="77">
        <v>423.09</v>
      </c>
      <c r="J250" s="77">
        <v>146960</v>
      </c>
      <c r="K250" s="77">
        <v>0</v>
      </c>
      <c r="L250" s="77">
        <v>2139.5211132240001</v>
      </c>
      <c r="M250" s="78">
        <v>0</v>
      </c>
      <c r="N250" s="78">
        <v>1.18E-2</v>
      </c>
      <c r="O250" s="78">
        <v>2.2000000000000001E-3</v>
      </c>
    </row>
    <row r="251" spans="2:15">
      <c r="B251" t="s">
        <v>1864</v>
      </c>
      <c r="C251" t="s">
        <v>1865</v>
      </c>
      <c r="D251" t="s">
        <v>889</v>
      </c>
      <c r="E251" t="s">
        <v>881</v>
      </c>
      <c r="F251" t="s">
        <v>1866</v>
      </c>
      <c r="G251" t="s">
        <v>905</v>
      </c>
      <c r="H251" t="s">
        <v>106</v>
      </c>
      <c r="I251" s="77">
        <v>666.77</v>
      </c>
      <c r="J251" s="77">
        <v>33817</v>
      </c>
      <c r="K251" s="77">
        <v>0</v>
      </c>
      <c r="L251" s="77">
        <v>775.88222310690003</v>
      </c>
      <c r="M251" s="78">
        <v>0</v>
      </c>
      <c r="N251" s="78">
        <v>4.3E-3</v>
      </c>
      <c r="O251" s="78">
        <v>8.0000000000000004E-4</v>
      </c>
    </row>
    <row r="252" spans="2:15">
      <c r="B252" t="s">
        <v>1867</v>
      </c>
      <c r="C252" t="s">
        <v>1868</v>
      </c>
      <c r="D252" t="s">
        <v>889</v>
      </c>
      <c r="E252" t="s">
        <v>881</v>
      </c>
      <c r="F252" t="s">
        <v>1869</v>
      </c>
      <c r="G252" t="s">
        <v>905</v>
      </c>
      <c r="H252" t="s">
        <v>106</v>
      </c>
      <c r="I252" s="77">
        <v>1899.72</v>
      </c>
      <c r="J252" s="77">
        <v>21033</v>
      </c>
      <c r="K252" s="77">
        <v>0</v>
      </c>
      <c r="L252" s="77">
        <v>1374.9138582516</v>
      </c>
      <c r="M252" s="78">
        <v>0</v>
      </c>
      <c r="N252" s="78">
        <v>7.6E-3</v>
      </c>
      <c r="O252" s="78">
        <v>1.4E-3</v>
      </c>
    </row>
    <row r="253" spans="2:15">
      <c r="B253" t="s">
        <v>1870</v>
      </c>
      <c r="C253" t="s">
        <v>1871</v>
      </c>
      <c r="D253" t="s">
        <v>889</v>
      </c>
      <c r="E253" t="s">
        <v>881</v>
      </c>
      <c r="F253" t="s">
        <v>909</v>
      </c>
      <c r="G253" t="s">
        <v>905</v>
      </c>
      <c r="H253" t="s">
        <v>106</v>
      </c>
      <c r="I253" s="77">
        <v>1004.97</v>
      </c>
      <c r="J253" s="77">
        <v>5970</v>
      </c>
      <c r="K253" s="77">
        <v>0</v>
      </c>
      <c r="L253" s="77">
        <v>206.44867566900001</v>
      </c>
      <c r="M253" s="78">
        <v>0</v>
      </c>
      <c r="N253" s="78">
        <v>1.1000000000000001E-3</v>
      </c>
      <c r="O253" s="78">
        <v>2.0000000000000001E-4</v>
      </c>
    </row>
    <row r="254" spans="2:15">
      <c r="B254" t="s">
        <v>1872</v>
      </c>
      <c r="C254" t="s">
        <v>1873</v>
      </c>
      <c r="D254" t="s">
        <v>889</v>
      </c>
      <c r="E254" t="s">
        <v>881</v>
      </c>
      <c r="F254" t="s">
        <v>1874</v>
      </c>
      <c r="G254" t="s">
        <v>905</v>
      </c>
      <c r="H254" t="s">
        <v>106</v>
      </c>
      <c r="I254" s="77">
        <v>906.91</v>
      </c>
      <c r="J254" s="77">
        <v>19703</v>
      </c>
      <c r="K254" s="77">
        <v>0</v>
      </c>
      <c r="L254" s="77">
        <v>614.86705038929995</v>
      </c>
      <c r="M254" s="78">
        <v>0</v>
      </c>
      <c r="N254" s="78">
        <v>3.3999999999999998E-3</v>
      </c>
      <c r="O254" s="78">
        <v>5.9999999999999995E-4</v>
      </c>
    </row>
    <row r="255" spans="2:15">
      <c r="B255" t="s">
        <v>1875</v>
      </c>
      <c r="C255" t="s">
        <v>3561</v>
      </c>
      <c r="D255" t="s">
        <v>889</v>
      </c>
      <c r="E255" t="s">
        <v>881</v>
      </c>
      <c r="F255" t="s">
        <v>1876</v>
      </c>
      <c r="G255" t="s">
        <v>905</v>
      </c>
      <c r="H255" t="s">
        <v>203</v>
      </c>
      <c r="I255" s="77">
        <v>942.68</v>
      </c>
      <c r="J255" s="77">
        <v>51150</v>
      </c>
      <c r="K255" s="77">
        <v>0</v>
      </c>
      <c r="L255" s="77">
        <v>214.47402873600001</v>
      </c>
      <c r="M255" s="78">
        <v>0</v>
      </c>
      <c r="N255" s="78">
        <v>1.1999999999999999E-3</v>
      </c>
      <c r="O255" s="78">
        <v>2.0000000000000001E-4</v>
      </c>
    </row>
    <row r="256" spans="2:15">
      <c r="B256" t="s">
        <v>1877</v>
      </c>
      <c r="C256" t="s">
        <v>1878</v>
      </c>
      <c r="D256" t="s">
        <v>889</v>
      </c>
      <c r="E256" t="s">
        <v>881</v>
      </c>
      <c r="F256" t="s">
        <v>1879</v>
      </c>
      <c r="G256" t="s">
        <v>905</v>
      </c>
      <c r="H256" t="s">
        <v>106</v>
      </c>
      <c r="I256" s="77">
        <v>1173.92</v>
      </c>
      <c r="J256" s="77">
        <v>19997</v>
      </c>
      <c r="K256" s="77">
        <v>0</v>
      </c>
      <c r="L256" s="77">
        <v>807.77056023839998</v>
      </c>
      <c r="M256" s="78">
        <v>0</v>
      </c>
      <c r="N256" s="78">
        <v>4.4999999999999997E-3</v>
      </c>
      <c r="O256" s="78">
        <v>8.0000000000000004E-4</v>
      </c>
    </row>
    <row r="257" spans="2:15">
      <c r="B257" t="s">
        <v>1880</v>
      </c>
      <c r="C257" t="s">
        <v>1881</v>
      </c>
      <c r="D257" t="s">
        <v>889</v>
      </c>
      <c r="E257" t="s">
        <v>881</v>
      </c>
      <c r="F257" t="s">
        <v>1882</v>
      </c>
      <c r="G257" t="s">
        <v>905</v>
      </c>
      <c r="H257" t="s">
        <v>106</v>
      </c>
      <c r="I257" s="77">
        <v>1757.72</v>
      </c>
      <c r="J257" s="77">
        <v>3058</v>
      </c>
      <c r="K257" s="77">
        <v>0</v>
      </c>
      <c r="L257" s="77">
        <v>184.95745802159999</v>
      </c>
      <c r="M257" s="78">
        <v>0</v>
      </c>
      <c r="N257" s="78">
        <v>1E-3</v>
      </c>
      <c r="O257" s="78">
        <v>2.0000000000000001E-4</v>
      </c>
    </row>
    <row r="258" spans="2:15">
      <c r="B258" t="s">
        <v>1883</v>
      </c>
      <c r="C258" t="s">
        <v>1884</v>
      </c>
      <c r="D258" t="s">
        <v>889</v>
      </c>
      <c r="E258" t="s">
        <v>881</v>
      </c>
      <c r="F258" t="s">
        <v>1885</v>
      </c>
      <c r="G258" t="s">
        <v>976</v>
      </c>
      <c r="H258" t="s">
        <v>106</v>
      </c>
      <c r="I258" s="77">
        <v>5917.72</v>
      </c>
      <c r="J258" s="77">
        <v>11581</v>
      </c>
      <c r="K258" s="77">
        <v>0</v>
      </c>
      <c r="L258" s="77">
        <v>2358.2244981611998</v>
      </c>
      <c r="M258" s="78">
        <v>0</v>
      </c>
      <c r="N258" s="78">
        <v>1.2999999999999999E-2</v>
      </c>
      <c r="O258" s="78">
        <v>2.3999999999999998E-3</v>
      </c>
    </row>
    <row r="259" spans="2:15">
      <c r="B259" t="s">
        <v>1886</v>
      </c>
      <c r="C259" t="s">
        <v>1887</v>
      </c>
      <c r="D259" t="s">
        <v>880</v>
      </c>
      <c r="E259" t="s">
        <v>881</v>
      </c>
      <c r="F259" t="s">
        <v>1888</v>
      </c>
      <c r="G259" t="s">
        <v>976</v>
      </c>
      <c r="H259" t="s">
        <v>106</v>
      </c>
      <c r="I259" s="77">
        <v>735.5</v>
      </c>
      <c r="J259" s="77">
        <v>24475</v>
      </c>
      <c r="K259" s="77">
        <v>0</v>
      </c>
      <c r="L259" s="77">
        <v>619.42688362499996</v>
      </c>
      <c r="M259" s="78">
        <v>0</v>
      </c>
      <c r="N259" s="78">
        <v>3.3999999999999998E-3</v>
      </c>
      <c r="O259" s="78">
        <v>5.9999999999999995E-4</v>
      </c>
    </row>
    <row r="260" spans="2:15">
      <c r="B260" t="s">
        <v>1889</v>
      </c>
      <c r="C260" t="s">
        <v>1890</v>
      </c>
      <c r="D260" t="s">
        <v>889</v>
      </c>
      <c r="E260" t="s">
        <v>881</v>
      </c>
      <c r="F260" t="s">
        <v>1891</v>
      </c>
      <c r="G260" t="s">
        <v>976</v>
      </c>
      <c r="H260" t="s">
        <v>201</v>
      </c>
      <c r="I260" s="77">
        <v>18978.330000000002</v>
      </c>
      <c r="J260" s="77">
        <v>9828</v>
      </c>
      <c r="K260" s="77">
        <v>0</v>
      </c>
      <c r="L260" s="77">
        <v>710.26445572991997</v>
      </c>
      <c r="M260" s="78">
        <v>0</v>
      </c>
      <c r="N260" s="78">
        <v>3.8999999999999998E-3</v>
      </c>
      <c r="O260" s="78">
        <v>6.9999999999999999E-4</v>
      </c>
    </row>
    <row r="261" spans="2:15">
      <c r="B261" t="s">
        <v>1892</v>
      </c>
      <c r="C261" t="s">
        <v>1893</v>
      </c>
      <c r="D261" t="s">
        <v>889</v>
      </c>
      <c r="E261" t="s">
        <v>881</v>
      </c>
      <c r="F261" t="s">
        <v>1894</v>
      </c>
      <c r="G261" t="s">
        <v>931</v>
      </c>
      <c r="H261" t="s">
        <v>110</v>
      </c>
      <c r="I261" s="77">
        <v>2428.7199999999998</v>
      </c>
      <c r="J261" s="77">
        <v>5200</v>
      </c>
      <c r="K261" s="77">
        <v>0</v>
      </c>
      <c r="L261" s="77">
        <v>508.43213075199998</v>
      </c>
      <c r="M261" s="78">
        <v>0</v>
      </c>
      <c r="N261" s="78">
        <v>2.8E-3</v>
      </c>
      <c r="O261" s="78">
        <v>5.0000000000000001E-4</v>
      </c>
    </row>
    <row r="262" spans="2:15">
      <c r="B262" t="s">
        <v>1895</v>
      </c>
      <c r="C262" t="s">
        <v>1896</v>
      </c>
      <c r="D262" t="s">
        <v>889</v>
      </c>
      <c r="E262" t="s">
        <v>881</v>
      </c>
      <c r="F262" t="s">
        <v>1897</v>
      </c>
      <c r="G262" t="s">
        <v>944</v>
      </c>
      <c r="H262" t="s">
        <v>110</v>
      </c>
      <c r="I262" s="77">
        <v>2667.09</v>
      </c>
      <c r="J262" s="77">
        <v>3892</v>
      </c>
      <c r="K262" s="77">
        <v>0</v>
      </c>
      <c r="L262" s="77">
        <v>417.89069228424</v>
      </c>
      <c r="M262" s="78">
        <v>0</v>
      </c>
      <c r="N262" s="78">
        <v>2.3E-3</v>
      </c>
      <c r="O262" s="78">
        <v>4.0000000000000002E-4</v>
      </c>
    </row>
    <row r="263" spans="2:15">
      <c r="B263" t="s">
        <v>1898</v>
      </c>
      <c r="C263" t="s">
        <v>1899</v>
      </c>
      <c r="D263" t="s">
        <v>880</v>
      </c>
      <c r="E263" t="s">
        <v>881</v>
      </c>
      <c r="F263" t="s">
        <v>1900</v>
      </c>
      <c r="G263" t="s">
        <v>944</v>
      </c>
      <c r="H263" t="s">
        <v>106</v>
      </c>
      <c r="I263" s="77">
        <v>415.28</v>
      </c>
      <c r="J263" s="77">
        <v>25152</v>
      </c>
      <c r="K263" s="77">
        <v>0.92505000000000004</v>
      </c>
      <c r="L263" s="77">
        <v>360.34171728960001</v>
      </c>
      <c r="M263" s="78">
        <v>0</v>
      </c>
      <c r="N263" s="78">
        <v>2E-3</v>
      </c>
      <c r="O263" s="78">
        <v>4.0000000000000002E-4</v>
      </c>
    </row>
    <row r="264" spans="2:15">
      <c r="B264" t="s">
        <v>1901</v>
      </c>
      <c r="C264" t="s">
        <v>1902</v>
      </c>
      <c r="D264" t="s">
        <v>889</v>
      </c>
      <c r="E264" t="s">
        <v>881</v>
      </c>
      <c r="F264" t="s">
        <v>1903</v>
      </c>
      <c r="G264" t="s">
        <v>944</v>
      </c>
      <c r="H264" t="s">
        <v>106</v>
      </c>
      <c r="I264" s="77">
        <v>81.44</v>
      </c>
      <c r="J264" s="77">
        <v>126700</v>
      </c>
      <c r="K264" s="77">
        <v>0</v>
      </c>
      <c r="L264" s="77">
        <v>355.05779568000003</v>
      </c>
      <c r="M264" s="78">
        <v>0</v>
      </c>
      <c r="N264" s="78">
        <v>2E-3</v>
      </c>
      <c r="O264" s="78">
        <v>4.0000000000000002E-4</v>
      </c>
    </row>
    <row r="265" spans="2:15">
      <c r="B265" t="s">
        <v>1904</v>
      </c>
      <c r="C265" t="s">
        <v>1905</v>
      </c>
      <c r="D265" t="s">
        <v>889</v>
      </c>
      <c r="E265" t="s">
        <v>881</v>
      </c>
      <c r="F265" t="s">
        <v>1906</v>
      </c>
      <c r="G265" t="s">
        <v>944</v>
      </c>
      <c r="H265" t="s">
        <v>106</v>
      </c>
      <c r="I265" s="77">
        <v>1081.58</v>
      </c>
      <c r="J265" s="77">
        <v>16663</v>
      </c>
      <c r="K265" s="77">
        <v>0</v>
      </c>
      <c r="L265" s="77">
        <v>620.1496670514</v>
      </c>
      <c r="M265" s="78">
        <v>0</v>
      </c>
      <c r="N265" s="78">
        <v>3.3999999999999998E-3</v>
      </c>
      <c r="O265" s="78">
        <v>5.9999999999999995E-4</v>
      </c>
    </row>
    <row r="266" spans="2:15">
      <c r="B266" t="s">
        <v>240</v>
      </c>
      <c r="E266" s="16"/>
      <c r="F266" s="16"/>
      <c r="G266" s="16"/>
    </row>
    <row r="267" spans="2:15">
      <c r="B267" t="s">
        <v>329</v>
      </c>
      <c r="E267" s="16"/>
      <c r="F267" s="16"/>
      <c r="G267" s="16"/>
    </row>
    <row r="268" spans="2:15">
      <c r="B268" t="s">
        <v>330</v>
      </c>
      <c r="E268" s="16"/>
      <c r="F268" s="16"/>
      <c r="G268" s="16"/>
    </row>
    <row r="269" spans="2:15">
      <c r="B269" t="s">
        <v>331</v>
      </c>
      <c r="E269" s="16"/>
      <c r="F269" s="16"/>
      <c r="G269" s="16"/>
    </row>
    <row r="270" spans="2:15">
      <c r="B270" t="s">
        <v>332</v>
      </c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140625" style="15" customWidth="1"/>
    <col min="4" max="5" width="10.7109375" style="15" customWidth="1"/>
    <col min="6" max="6" width="20.140625" style="15" customWidth="1"/>
    <col min="7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4">
        <v>44104</v>
      </c>
      <c r="E1" s="16"/>
      <c r="F1" s="16"/>
      <c r="G1" s="16"/>
    </row>
    <row r="2" spans="2:63">
      <c r="B2" s="2" t="s">
        <v>1</v>
      </c>
      <c r="C2" s="12" t="s">
        <v>3564</v>
      </c>
      <c r="E2" s="16"/>
      <c r="F2" s="16"/>
      <c r="G2" s="16"/>
    </row>
    <row r="3" spans="2:63">
      <c r="B3" s="2" t="s">
        <v>2</v>
      </c>
      <c r="C3" s="26" t="s">
        <v>3565</v>
      </c>
      <c r="E3" s="16"/>
      <c r="F3" s="16"/>
      <c r="G3" s="16"/>
    </row>
    <row r="4" spans="2:63">
      <c r="B4" s="2" t="s">
        <v>3</v>
      </c>
      <c r="C4" s="82" t="s">
        <v>197</v>
      </c>
      <c r="E4" s="16"/>
      <c r="F4" s="16"/>
      <c r="G4" s="16"/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2304105.69</v>
      </c>
      <c r="I11" s="7"/>
      <c r="J11" s="75">
        <v>0</v>
      </c>
      <c r="K11" s="75">
        <v>105858.69366186763</v>
      </c>
      <c r="L11" s="7"/>
      <c r="M11" s="76">
        <v>1</v>
      </c>
      <c r="N11" s="76">
        <v>0.1079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1397056.03</v>
      </c>
      <c r="J12" s="81">
        <v>0</v>
      </c>
      <c r="K12" s="81">
        <v>12151.246630584232</v>
      </c>
      <c r="M12" s="80">
        <v>0.1148</v>
      </c>
      <c r="N12" s="80">
        <v>1.24E-2</v>
      </c>
    </row>
    <row r="13" spans="2:63">
      <c r="B13" s="79" t="s">
        <v>1907</v>
      </c>
      <c r="D13" s="16"/>
      <c r="E13" s="16"/>
      <c r="F13" s="16"/>
      <c r="G13" s="16"/>
      <c r="H13" s="81">
        <v>415298.7</v>
      </c>
      <c r="J13" s="81">
        <v>0</v>
      </c>
      <c r="K13" s="81">
        <v>7922.7331552162323</v>
      </c>
      <c r="M13" s="80">
        <v>7.4800000000000005E-2</v>
      </c>
      <c r="N13" s="80">
        <v>8.0999999999999996E-3</v>
      </c>
    </row>
    <row r="14" spans="2:63">
      <c r="B14" t="s">
        <v>1908</v>
      </c>
      <c r="C14" t="s">
        <v>1909</v>
      </c>
      <c r="D14" t="s">
        <v>100</v>
      </c>
      <c r="E14" t="s">
        <v>1910</v>
      </c>
      <c r="F14" t="s">
        <v>1911</v>
      </c>
      <c r="G14" t="s">
        <v>102</v>
      </c>
      <c r="H14" s="77">
        <v>77295.600000000006</v>
      </c>
      <c r="I14" s="77">
        <v>1328</v>
      </c>
      <c r="J14" s="77">
        <v>0</v>
      </c>
      <c r="K14" s="77">
        <v>1026.4855680000001</v>
      </c>
      <c r="L14" s="78">
        <v>4.0000000000000002E-4</v>
      </c>
      <c r="M14" s="78">
        <v>9.7000000000000003E-3</v>
      </c>
      <c r="N14" s="78">
        <v>1E-3</v>
      </c>
    </row>
    <row r="15" spans="2:63">
      <c r="B15" t="s">
        <v>1912</v>
      </c>
      <c r="C15" t="s">
        <v>1913</v>
      </c>
      <c r="D15" t="s">
        <v>100</v>
      </c>
      <c r="E15" t="s">
        <v>1910</v>
      </c>
      <c r="F15" t="s">
        <v>1911</v>
      </c>
      <c r="G15" t="s">
        <v>102</v>
      </c>
      <c r="H15" s="77">
        <v>28543.7</v>
      </c>
      <c r="I15" s="77">
        <v>1554</v>
      </c>
      <c r="J15" s="77">
        <v>0</v>
      </c>
      <c r="K15" s="77">
        <v>443.569098</v>
      </c>
      <c r="L15" s="78">
        <v>4.0000000000000002E-4</v>
      </c>
      <c r="M15" s="78">
        <v>4.1999999999999997E-3</v>
      </c>
      <c r="N15" s="78">
        <v>5.0000000000000001E-4</v>
      </c>
    </row>
    <row r="16" spans="2:63">
      <c r="B16" t="s">
        <v>1914</v>
      </c>
      <c r="C16" t="s">
        <v>1915</v>
      </c>
      <c r="D16" t="s">
        <v>100</v>
      </c>
      <c r="E16" t="s">
        <v>1916</v>
      </c>
      <c r="F16" t="s">
        <v>1911</v>
      </c>
      <c r="G16" t="s">
        <v>102</v>
      </c>
      <c r="H16" s="77">
        <v>106578.23</v>
      </c>
      <c r="I16" s="77">
        <v>1331</v>
      </c>
      <c r="J16" s="77">
        <v>0</v>
      </c>
      <c r="K16" s="77">
        <v>1418.5562413</v>
      </c>
      <c r="L16" s="78">
        <v>2.0000000000000001E-4</v>
      </c>
      <c r="M16" s="78">
        <v>1.34E-2</v>
      </c>
      <c r="N16" s="78">
        <v>1.4E-3</v>
      </c>
    </row>
    <row r="17" spans="2:14">
      <c r="B17" t="s">
        <v>1917</v>
      </c>
      <c r="C17" t="s">
        <v>1918</v>
      </c>
      <c r="D17" t="s">
        <v>100</v>
      </c>
      <c r="E17" t="s">
        <v>1916</v>
      </c>
      <c r="F17" t="s">
        <v>1911</v>
      </c>
      <c r="G17" t="s">
        <v>102</v>
      </c>
      <c r="H17" s="77">
        <v>50070.66</v>
      </c>
      <c r="I17" s="77">
        <v>1533</v>
      </c>
      <c r="J17" s="77">
        <v>0</v>
      </c>
      <c r="K17" s="77">
        <v>767.58321780000006</v>
      </c>
      <c r="L17" s="78">
        <v>2.9999999999999997E-4</v>
      </c>
      <c r="M17" s="78">
        <v>7.3000000000000001E-3</v>
      </c>
      <c r="N17" s="78">
        <v>8.0000000000000004E-4</v>
      </c>
    </row>
    <row r="18" spans="2:14">
      <c r="B18" t="s">
        <v>1919</v>
      </c>
      <c r="C18" t="s">
        <v>1920</v>
      </c>
      <c r="D18" t="s">
        <v>100</v>
      </c>
      <c r="E18" t="s">
        <v>1916</v>
      </c>
      <c r="F18" t="s">
        <v>1911</v>
      </c>
      <c r="G18" t="s">
        <v>102</v>
      </c>
      <c r="H18" s="77">
        <v>0.01</v>
      </c>
      <c r="I18" s="77">
        <v>1299</v>
      </c>
      <c r="J18" s="77">
        <v>0</v>
      </c>
      <c r="K18" s="77">
        <v>1.2990000000000001E-4</v>
      </c>
      <c r="L18" s="78">
        <v>0</v>
      </c>
      <c r="M18" s="78">
        <v>0</v>
      </c>
      <c r="N18" s="78">
        <v>0</v>
      </c>
    </row>
    <row r="19" spans="2:14">
      <c r="B19" t="s">
        <v>1921</v>
      </c>
      <c r="C19" t="s">
        <v>1922</v>
      </c>
      <c r="D19" t="s">
        <v>100</v>
      </c>
      <c r="E19" t="s">
        <v>1923</v>
      </c>
      <c r="F19" t="s">
        <v>1911</v>
      </c>
      <c r="G19" t="s">
        <v>102</v>
      </c>
      <c r="H19" s="77">
        <v>110640.87</v>
      </c>
      <c r="I19" s="77">
        <v>1325</v>
      </c>
      <c r="J19" s="77">
        <v>0</v>
      </c>
      <c r="K19" s="77">
        <v>1465.9915275000001</v>
      </c>
      <c r="L19" s="78">
        <v>2.9999999999999997E-4</v>
      </c>
      <c r="M19" s="78">
        <v>1.38E-2</v>
      </c>
      <c r="N19" s="78">
        <v>1.5E-3</v>
      </c>
    </row>
    <row r="20" spans="2:14">
      <c r="B20" t="s">
        <v>1924</v>
      </c>
      <c r="C20" t="s">
        <v>1925</v>
      </c>
      <c r="D20" t="s">
        <v>100</v>
      </c>
      <c r="E20" t="s">
        <v>1923</v>
      </c>
      <c r="F20" t="s">
        <v>1911</v>
      </c>
      <c r="G20" t="s">
        <v>102</v>
      </c>
      <c r="H20" s="77">
        <v>42.21</v>
      </c>
      <c r="I20" s="77">
        <v>1309</v>
      </c>
      <c r="J20" s="77">
        <v>0</v>
      </c>
      <c r="K20" s="77">
        <v>0.55252889999999999</v>
      </c>
      <c r="L20" s="78">
        <v>0</v>
      </c>
      <c r="M20" s="78">
        <v>0</v>
      </c>
      <c r="N20" s="78">
        <v>0</v>
      </c>
    </row>
    <row r="21" spans="2:14">
      <c r="B21" t="s">
        <v>1926</v>
      </c>
      <c r="C21" t="s">
        <v>1927</v>
      </c>
      <c r="D21" t="s">
        <v>100</v>
      </c>
      <c r="E21" t="s">
        <v>1923</v>
      </c>
      <c r="F21" t="s">
        <v>1911</v>
      </c>
      <c r="G21" t="s">
        <v>102</v>
      </c>
      <c r="H21" s="77">
        <v>24270.29</v>
      </c>
      <c r="I21" s="77">
        <v>1536.00008</v>
      </c>
      <c r="J21" s="77">
        <v>0</v>
      </c>
      <c r="K21" s="77">
        <v>372.79167381623199</v>
      </c>
      <c r="L21" s="78">
        <v>1E-4</v>
      </c>
      <c r="M21" s="78">
        <v>3.5000000000000001E-3</v>
      </c>
      <c r="N21" s="78">
        <v>4.0000000000000002E-4</v>
      </c>
    </row>
    <row r="22" spans="2:14">
      <c r="B22" t="s">
        <v>1928</v>
      </c>
      <c r="C22" t="s">
        <v>1929</v>
      </c>
      <c r="D22" t="s">
        <v>100</v>
      </c>
      <c r="E22" t="s">
        <v>1930</v>
      </c>
      <c r="F22" t="s">
        <v>1911</v>
      </c>
      <c r="G22" t="s">
        <v>102</v>
      </c>
      <c r="H22" s="77">
        <v>15142.55</v>
      </c>
      <c r="I22" s="77">
        <v>13340</v>
      </c>
      <c r="J22" s="77">
        <v>0</v>
      </c>
      <c r="K22" s="77">
        <v>2020.0161700000001</v>
      </c>
      <c r="L22" s="78">
        <v>1E-4</v>
      </c>
      <c r="M22" s="78">
        <v>1.9099999999999999E-2</v>
      </c>
      <c r="N22" s="78">
        <v>2.0999999999999999E-3</v>
      </c>
    </row>
    <row r="23" spans="2:14">
      <c r="B23" t="s">
        <v>1931</v>
      </c>
      <c r="C23" t="s">
        <v>1932</v>
      </c>
      <c r="D23" t="s">
        <v>100</v>
      </c>
      <c r="E23" t="s">
        <v>1930</v>
      </c>
      <c r="F23" t="s">
        <v>1911</v>
      </c>
      <c r="G23" t="s">
        <v>102</v>
      </c>
      <c r="H23" s="77">
        <v>2714.58</v>
      </c>
      <c r="I23" s="77">
        <v>15000</v>
      </c>
      <c r="J23" s="77">
        <v>0</v>
      </c>
      <c r="K23" s="77">
        <v>407.18700000000001</v>
      </c>
      <c r="L23" s="78">
        <v>1E-4</v>
      </c>
      <c r="M23" s="78">
        <v>3.8E-3</v>
      </c>
      <c r="N23" s="78">
        <v>4.0000000000000002E-4</v>
      </c>
    </row>
    <row r="24" spans="2:14">
      <c r="B24" s="79" t="s">
        <v>1933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1934</v>
      </c>
      <c r="D26" s="16"/>
      <c r="E26" s="16"/>
      <c r="F26" s="16"/>
      <c r="G26" s="16"/>
      <c r="H26" s="81">
        <v>981757.33</v>
      </c>
      <c r="J26" s="81">
        <v>0</v>
      </c>
      <c r="K26" s="81">
        <v>4228.5134753680004</v>
      </c>
      <c r="M26" s="80">
        <v>3.9899999999999998E-2</v>
      </c>
      <c r="N26" s="80">
        <v>4.3E-3</v>
      </c>
    </row>
    <row r="27" spans="2:14">
      <c r="B27" t="s">
        <v>1935</v>
      </c>
      <c r="C27" t="s">
        <v>1936</v>
      </c>
      <c r="D27" t="s">
        <v>100</v>
      </c>
      <c r="E27" t="s">
        <v>1910</v>
      </c>
      <c r="F27" t="s">
        <v>1937</v>
      </c>
      <c r="G27" t="s">
        <v>102</v>
      </c>
      <c r="H27" s="77">
        <v>269926.99</v>
      </c>
      <c r="I27" s="77">
        <v>333.41</v>
      </c>
      <c r="J27" s="77">
        <v>0</v>
      </c>
      <c r="K27" s="77">
        <v>899.96357735900006</v>
      </c>
      <c r="L27" s="78">
        <v>8.9999999999999998E-4</v>
      </c>
      <c r="M27" s="78">
        <v>8.5000000000000006E-3</v>
      </c>
      <c r="N27" s="78">
        <v>8.9999999999999998E-4</v>
      </c>
    </row>
    <row r="28" spans="2:14">
      <c r="B28" t="s">
        <v>1938</v>
      </c>
      <c r="C28" t="s">
        <v>1939</v>
      </c>
      <c r="D28" t="s">
        <v>100</v>
      </c>
      <c r="E28" t="s">
        <v>1910</v>
      </c>
      <c r="F28" t="s">
        <v>1937</v>
      </c>
      <c r="G28" t="s">
        <v>102</v>
      </c>
      <c r="H28" s="77">
        <v>36284.61</v>
      </c>
      <c r="I28" s="77">
        <v>321.64</v>
      </c>
      <c r="J28" s="77">
        <v>0</v>
      </c>
      <c r="K28" s="77">
        <v>116.705819604</v>
      </c>
      <c r="L28" s="78">
        <v>2.9999999999999997E-4</v>
      </c>
      <c r="M28" s="78">
        <v>1.1000000000000001E-3</v>
      </c>
      <c r="N28" s="78">
        <v>1E-4</v>
      </c>
    </row>
    <row r="29" spans="2:14">
      <c r="B29" t="s">
        <v>1940</v>
      </c>
      <c r="C29" t="s">
        <v>1941</v>
      </c>
      <c r="D29" t="s">
        <v>100</v>
      </c>
      <c r="E29" t="s">
        <v>1916</v>
      </c>
      <c r="F29" t="s">
        <v>1937</v>
      </c>
      <c r="G29" t="s">
        <v>102</v>
      </c>
      <c r="H29" s="77">
        <v>222571.16</v>
      </c>
      <c r="I29" s="77">
        <v>333.5</v>
      </c>
      <c r="J29" s="77">
        <v>0</v>
      </c>
      <c r="K29" s="77">
        <v>742.2748186</v>
      </c>
      <c r="L29" s="78">
        <v>1E-4</v>
      </c>
      <c r="M29" s="78">
        <v>7.0000000000000001E-3</v>
      </c>
      <c r="N29" s="78">
        <v>8.0000000000000004E-4</v>
      </c>
    </row>
    <row r="30" spans="2:14">
      <c r="B30" t="s">
        <v>1942</v>
      </c>
      <c r="C30" t="s">
        <v>1943</v>
      </c>
      <c r="D30" t="s">
        <v>100</v>
      </c>
      <c r="E30" t="s">
        <v>1916</v>
      </c>
      <c r="F30" t="s">
        <v>1937</v>
      </c>
      <c r="G30" t="s">
        <v>102</v>
      </c>
      <c r="H30" s="77">
        <v>162761.10999999999</v>
      </c>
      <c r="I30" s="77">
        <v>374.48</v>
      </c>
      <c r="J30" s="77">
        <v>0</v>
      </c>
      <c r="K30" s="77">
        <v>609.507804728</v>
      </c>
      <c r="L30" s="78">
        <v>2.0000000000000001E-4</v>
      </c>
      <c r="M30" s="78">
        <v>5.7999999999999996E-3</v>
      </c>
      <c r="N30" s="78">
        <v>5.9999999999999995E-4</v>
      </c>
    </row>
    <row r="31" spans="2:14">
      <c r="B31" t="s">
        <v>1944</v>
      </c>
      <c r="C31" t="s">
        <v>1945</v>
      </c>
      <c r="D31" t="s">
        <v>100</v>
      </c>
      <c r="E31" t="s">
        <v>1923</v>
      </c>
      <c r="F31" t="s">
        <v>1937</v>
      </c>
      <c r="G31" t="s">
        <v>102</v>
      </c>
      <c r="H31" s="77">
        <v>175833.22</v>
      </c>
      <c r="I31" s="77">
        <v>333.72</v>
      </c>
      <c r="J31" s="77">
        <v>0</v>
      </c>
      <c r="K31" s="77">
        <v>586.790621784</v>
      </c>
      <c r="L31" s="78">
        <v>1E-4</v>
      </c>
      <c r="M31" s="78">
        <v>5.4999999999999997E-3</v>
      </c>
      <c r="N31" s="78">
        <v>5.9999999999999995E-4</v>
      </c>
    </row>
    <row r="32" spans="2:14">
      <c r="B32" t="s">
        <v>1946</v>
      </c>
      <c r="C32" t="s">
        <v>1947</v>
      </c>
      <c r="D32" t="s">
        <v>100</v>
      </c>
      <c r="E32" t="s">
        <v>1923</v>
      </c>
      <c r="F32" t="s">
        <v>1937</v>
      </c>
      <c r="G32" t="s">
        <v>102</v>
      </c>
      <c r="H32" s="77">
        <v>86967.65</v>
      </c>
      <c r="I32" s="77">
        <v>371.19</v>
      </c>
      <c r="J32" s="77">
        <v>0</v>
      </c>
      <c r="K32" s="77">
        <v>322.81522003499998</v>
      </c>
      <c r="L32" s="78">
        <v>1E-4</v>
      </c>
      <c r="M32" s="78">
        <v>3.0000000000000001E-3</v>
      </c>
      <c r="N32" s="78">
        <v>2.9999999999999997E-4</v>
      </c>
    </row>
    <row r="33" spans="2:14">
      <c r="B33" t="s">
        <v>1948</v>
      </c>
      <c r="C33" t="s">
        <v>1949</v>
      </c>
      <c r="D33" t="s">
        <v>100</v>
      </c>
      <c r="E33" t="s">
        <v>1930</v>
      </c>
      <c r="F33" t="s">
        <v>1937</v>
      </c>
      <c r="G33" t="s">
        <v>102</v>
      </c>
      <c r="H33" s="77">
        <v>182.65</v>
      </c>
      <c r="I33" s="77">
        <v>3416.02</v>
      </c>
      <c r="J33" s="77">
        <v>0</v>
      </c>
      <c r="K33" s="77">
        <v>6.2393605299999999</v>
      </c>
      <c r="L33" s="78">
        <v>0</v>
      </c>
      <c r="M33" s="78">
        <v>1E-4</v>
      </c>
      <c r="N33" s="78">
        <v>0</v>
      </c>
    </row>
    <row r="34" spans="2:14">
      <c r="B34" t="s">
        <v>1950</v>
      </c>
      <c r="C34" t="s">
        <v>1951</v>
      </c>
      <c r="D34" t="s">
        <v>100</v>
      </c>
      <c r="E34" t="s">
        <v>1930</v>
      </c>
      <c r="F34" t="s">
        <v>1937</v>
      </c>
      <c r="G34" t="s">
        <v>102</v>
      </c>
      <c r="H34" s="77">
        <v>809.26</v>
      </c>
      <c r="I34" s="77">
        <v>3204.56</v>
      </c>
      <c r="J34" s="77">
        <v>0</v>
      </c>
      <c r="K34" s="77">
        <v>25.933222256000001</v>
      </c>
      <c r="L34" s="78">
        <v>0</v>
      </c>
      <c r="M34" s="78">
        <v>2.0000000000000001E-4</v>
      </c>
      <c r="N34" s="78">
        <v>0</v>
      </c>
    </row>
    <row r="35" spans="2:14">
      <c r="B35" t="s">
        <v>1952</v>
      </c>
      <c r="C35" t="s">
        <v>1953</v>
      </c>
      <c r="D35" t="s">
        <v>100</v>
      </c>
      <c r="E35" t="s">
        <v>1930</v>
      </c>
      <c r="F35" t="s">
        <v>1937</v>
      </c>
      <c r="G35" t="s">
        <v>102</v>
      </c>
      <c r="H35" s="77">
        <v>16396</v>
      </c>
      <c r="I35" s="77">
        <v>3322.82</v>
      </c>
      <c r="J35" s="77">
        <v>0</v>
      </c>
      <c r="K35" s="77">
        <v>544.80956719999995</v>
      </c>
      <c r="L35" s="78">
        <v>1E-4</v>
      </c>
      <c r="M35" s="78">
        <v>5.1000000000000004E-3</v>
      </c>
      <c r="N35" s="78">
        <v>5.9999999999999995E-4</v>
      </c>
    </row>
    <row r="36" spans="2:14">
      <c r="B36" t="s">
        <v>1954</v>
      </c>
      <c r="C36" t="s">
        <v>1955</v>
      </c>
      <c r="D36" t="s">
        <v>100</v>
      </c>
      <c r="E36" t="s">
        <v>1930</v>
      </c>
      <c r="F36" t="s">
        <v>1937</v>
      </c>
      <c r="G36" t="s">
        <v>102</v>
      </c>
      <c r="H36" s="77">
        <v>10024.68</v>
      </c>
      <c r="I36" s="77">
        <v>3725.54</v>
      </c>
      <c r="J36" s="77">
        <v>0</v>
      </c>
      <c r="K36" s="77">
        <v>373.473463272</v>
      </c>
      <c r="L36" s="78">
        <v>4.0000000000000002E-4</v>
      </c>
      <c r="M36" s="78">
        <v>3.5000000000000001E-3</v>
      </c>
      <c r="N36" s="78">
        <v>4.0000000000000002E-4</v>
      </c>
    </row>
    <row r="37" spans="2:14">
      <c r="B37" s="79" t="s">
        <v>1956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877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1957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238</v>
      </c>
      <c r="D43" s="16"/>
      <c r="E43" s="16"/>
      <c r="F43" s="16"/>
      <c r="G43" s="16"/>
      <c r="H43" s="81">
        <v>907049.66</v>
      </c>
      <c r="J43" s="81">
        <v>0</v>
      </c>
      <c r="K43" s="81">
        <v>93707.447031283402</v>
      </c>
      <c r="M43" s="80">
        <v>0.88519999999999999</v>
      </c>
      <c r="N43" s="80">
        <v>9.5500000000000002E-2</v>
      </c>
    </row>
    <row r="44" spans="2:14">
      <c r="B44" s="79" t="s">
        <v>1958</v>
      </c>
      <c r="D44" s="16"/>
      <c r="E44" s="16"/>
      <c r="F44" s="16"/>
      <c r="G44" s="16"/>
      <c r="H44" s="81">
        <v>774929.59</v>
      </c>
      <c r="J44" s="81">
        <v>0</v>
      </c>
      <c r="K44" s="81">
        <v>85477.003179976819</v>
      </c>
      <c r="M44" s="80">
        <v>0.8075</v>
      </c>
      <c r="N44" s="80">
        <v>8.7099999999999997E-2</v>
      </c>
    </row>
    <row r="45" spans="2:14">
      <c r="B45" t="s">
        <v>1959</v>
      </c>
      <c r="C45" t="s">
        <v>3555</v>
      </c>
      <c r="D45" t="s">
        <v>889</v>
      </c>
      <c r="E45" t="s">
        <v>1709</v>
      </c>
      <c r="F45" t="s">
        <v>1911</v>
      </c>
      <c r="G45" t="s">
        <v>106</v>
      </c>
      <c r="H45" s="77">
        <v>1105.8900000000001</v>
      </c>
      <c r="I45" s="77">
        <v>11670</v>
      </c>
      <c r="J45" s="77">
        <v>0</v>
      </c>
      <c r="K45" s="77">
        <v>444.08638608299998</v>
      </c>
      <c r="L45" s="78">
        <v>0</v>
      </c>
      <c r="M45" s="78">
        <v>4.1999999999999997E-3</v>
      </c>
      <c r="N45" s="78">
        <v>5.0000000000000001E-4</v>
      </c>
    </row>
    <row r="46" spans="2:14">
      <c r="B46" t="s">
        <v>1960</v>
      </c>
      <c r="C46" t="s">
        <v>1961</v>
      </c>
      <c r="D46" t="s">
        <v>889</v>
      </c>
      <c r="E46" t="s">
        <v>1962</v>
      </c>
      <c r="F46" t="s">
        <v>1911</v>
      </c>
      <c r="G46" t="s">
        <v>106</v>
      </c>
      <c r="H46" s="77">
        <v>21781.29</v>
      </c>
      <c r="I46" s="77">
        <v>3806</v>
      </c>
      <c r="J46" s="77">
        <v>0</v>
      </c>
      <c r="K46" s="77">
        <v>2852.5748829534</v>
      </c>
      <c r="L46" s="78">
        <v>2.5000000000000001E-3</v>
      </c>
      <c r="M46" s="78">
        <v>2.69E-2</v>
      </c>
      <c r="N46" s="78">
        <v>2.8999999999999998E-3</v>
      </c>
    </row>
    <row r="47" spans="2:14">
      <c r="B47" t="s">
        <v>1963</v>
      </c>
      <c r="C47" t="s">
        <v>1964</v>
      </c>
      <c r="D47" t="s">
        <v>889</v>
      </c>
      <c r="E47" t="s">
        <v>1962</v>
      </c>
      <c r="F47" t="s">
        <v>1911</v>
      </c>
      <c r="G47" t="s">
        <v>110</v>
      </c>
      <c r="H47" s="77">
        <v>2906.95</v>
      </c>
      <c r="I47" s="77">
        <v>5552.9</v>
      </c>
      <c r="J47" s="77">
        <v>0</v>
      </c>
      <c r="K47" s="77">
        <v>649.84474288498996</v>
      </c>
      <c r="L47" s="78">
        <v>2.0000000000000001E-4</v>
      </c>
      <c r="M47" s="78">
        <v>6.1000000000000004E-3</v>
      </c>
      <c r="N47" s="78">
        <v>6.9999999999999999E-4</v>
      </c>
    </row>
    <row r="48" spans="2:14">
      <c r="B48" t="s">
        <v>1965</v>
      </c>
      <c r="C48" t="s">
        <v>1966</v>
      </c>
      <c r="D48" t="s">
        <v>889</v>
      </c>
      <c r="E48" t="s">
        <v>1962</v>
      </c>
      <c r="F48" t="s">
        <v>1911</v>
      </c>
      <c r="G48" t="s">
        <v>106</v>
      </c>
      <c r="H48" s="77">
        <v>332.03</v>
      </c>
      <c r="I48" s="77">
        <v>495.75</v>
      </c>
      <c r="J48" s="77">
        <v>0</v>
      </c>
      <c r="K48" s="77">
        <v>5.6640192527249997</v>
      </c>
      <c r="L48" s="78">
        <v>0</v>
      </c>
      <c r="M48" s="78">
        <v>1E-4</v>
      </c>
      <c r="N48" s="78">
        <v>0</v>
      </c>
    </row>
    <row r="49" spans="2:14">
      <c r="B49" t="s">
        <v>1967</v>
      </c>
      <c r="C49" t="s">
        <v>1968</v>
      </c>
      <c r="D49" t="s">
        <v>889</v>
      </c>
      <c r="E49" t="s">
        <v>1969</v>
      </c>
      <c r="F49" t="s">
        <v>1911</v>
      </c>
      <c r="G49" t="s">
        <v>106</v>
      </c>
      <c r="H49" s="77">
        <v>3234.02</v>
      </c>
      <c r="I49" s="77">
        <v>31112</v>
      </c>
      <c r="J49" s="77">
        <v>0</v>
      </c>
      <c r="K49" s="77">
        <v>3462.2251285583998</v>
      </c>
      <c r="L49" s="78">
        <v>0</v>
      </c>
      <c r="M49" s="78">
        <v>3.27E-2</v>
      </c>
      <c r="N49" s="78">
        <v>3.5000000000000001E-3</v>
      </c>
    </row>
    <row r="50" spans="2:14">
      <c r="B50" t="s">
        <v>1970</v>
      </c>
      <c r="C50" t="s">
        <v>1971</v>
      </c>
      <c r="D50" t="s">
        <v>889</v>
      </c>
      <c r="E50" t="s">
        <v>1969</v>
      </c>
      <c r="F50" t="s">
        <v>1911</v>
      </c>
      <c r="G50" t="s">
        <v>203</v>
      </c>
      <c r="H50" s="77">
        <v>73082.64</v>
      </c>
      <c r="I50" s="77">
        <v>3100</v>
      </c>
      <c r="J50" s="77">
        <v>0</v>
      </c>
      <c r="K50" s="77">
        <v>1007.721906432</v>
      </c>
      <c r="L50" s="78">
        <v>2.9999999999999997E-4</v>
      </c>
      <c r="M50" s="78">
        <v>9.4999999999999998E-3</v>
      </c>
      <c r="N50" s="78">
        <v>1E-3</v>
      </c>
    </row>
    <row r="51" spans="2:14">
      <c r="B51" t="s">
        <v>1972</v>
      </c>
      <c r="C51" t="s">
        <v>1973</v>
      </c>
      <c r="D51" t="s">
        <v>889</v>
      </c>
      <c r="E51" t="s">
        <v>1969</v>
      </c>
      <c r="F51" t="s">
        <v>1911</v>
      </c>
      <c r="G51" t="s">
        <v>200</v>
      </c>
      <c r="H51" s="77">
        <v>3824.72</v>
      </c>
      <c r="I51" s="77">
        <v>2397000</v>
      </c>
      <c r="J51" s="77">
        <v>0</v>
      </c>
      <c r="K51" s="77">
        <v>2983.7697107663998</v>
      </c>
      <c r="L51" s="78">
        <v>1E-4</v>
      </c>
      <c r="M51" s="78">
        <v>2.8199999999999999E-2</v>
      </c>
      <c r="N51" s="78">
        <v>3.0000000000000001E-3</v>
      </c>
    </row>
    <row r="52" spans="2:14">
      <c r="B52" t="s">
        <v>1974</v>
      </c>
      <c r="C52" t="s">
        <v>1975</v>
      </c>
      <c r="D52" t="s">
        <v>889</v>
      </c>
      <c r="E52" t="s">
        <v>1969</v>
      </c>
      <c r="F52" t="s">
        <v>1911</v>
      </c>
      <c r="G52" t="s">
        <v>106</v>
      </c>
      <c r="H52" s="77">
        <v>217.51</v>
      </c>
      <c r="I52" s="77">
        <v>33962</v>
      </c>
      <c r="J52" s="77">
        <v>0</v>
      </c>
      <c r="K52" s="77">
        <v>254.1892376742</v>
      </c>
      <c r="L52" s="78">
        <v>0</v>
      </c>
      <c r="M52" s="78">
        <v>2.3999999999999998E-3</v>
      </c>
      <c r="N52" s="78">
        <v>2.9999999999999997E-4</v>
      </c>
    </row>
    <row r="53" spans="2:14">
      <c r="B53" t="s">
        <v>1976</v>
      </c>
      <c r="C53" t="s">
        <v>1977</v>
      </c>
      <c r="D53" t="s">
        <v>889</v>
      </c>
      <c r="E53" t="s">
        <v>1969</v>
      </c>
      <c r="F53" t="s">
        <v>1911</v>
      </c>
      <c r="G53" t="s">
        <v>106</v>
      </c>
      <c r="H53" s="77">
        <v>1955.96</v>
      </c>
      <c r="I53" s="77">
        <v>19893</v>
      </c>
      <c r="J53" s="77">
        <v>0</v>
      </c>
      <c r="K53" s="77">
        <v>1338.8900815548</v>
      </c>
      <c r="L53" s="78">
        <v>2.9999999999999997E-4</v>
      </c>
      <c r="M53" s="78">
        <v>1.26E-2</v>
      </c>
      <c r="N53" s="78">
        <v>1.4E-3</v>
      </c>
    </row>
    <row r="54" spans="2:14">
      <c r="B54" t="s">
        <v>1978</v>
      </c>
      <c r="C54" t="s">
        <v>1979</v>
      </c>
      <c r="D54" t="s">
        <v>889</v>
      </c>
      <c r="E54" t="s">
        <v>1969</v>
      </c>
      <c r="F54" t="s">
        <v>1911</v>
      </c>
      <c r="G54" t="s">
        <v>106</v>
      </c>
      <c r="H54" s="77">
        <v>7106.98</v>
      </c>
      <c r="I54" s="77">
        <v>14979</v>
      </c>
      <c r="J54" s="77">
        <v>0</v>
      </c>
      <c r="K54" s="77">
        <v>3663.1321521822001</v>
      </c>
      <c r="L54" s="78">
        <v>0</v>
      </c>
      <c r="M54" s="78">
        <v>3.4599999999999999E-2</v>
      </c>
      <c r="N54" s="78">
        <v>3.7000000000000002E-3</v>
      </c>
    </row>
    <row r="55" spans="2:14">
      <c r="B55" t="s">
        <v>1980</v>
      </c>
      <c r="C55" t="s">
        <v>3554</v>
      </c>
      <c r="D55" t="s">
        <v>889</v>
      </c>
      <c r="E55" t="s">
        <v>1969</v>
      </c>
      <c r="F55" t="s">
        <v>1911</v>
      </c>
      <c r="G55" t="s">
        <v>110</v>
      </c>
      <c r="H55" s="77">
        <v>4900.29</v>
      </c>
      <c r="I55" s="77">
        <v>3490</v>
      </c>
      <c r="J55" s="77">
        <v>0</v>
      </c>
      <c r="K55" s="77">
        <v>688.49280312179997</v>
      </c>
      <c r="L55" s="78">
        <v>1.6000000000000001E-3</v>
      </c>
      <c r="M55" s="78">
        <v>6.4999999999999997E-3</v>
      </c>
      <c r="N55" s="78">
        <v>6.9999999999999999E-4</v>
      </c>
    </row>
    <row r="56" spans="2:14">
      <c r="B56" t="s">
        <v>1981</v>
      </c>
      <c r="C56" t="s">
        <v>1982</v>
      </c>
      <c r="D56" t="s">
        <v>889</v>
      </c>
      <c r="E56" t="s">
        <v>1969</v>
      </c>
      <c r="F56" t="s">
        <v>1911</v>
      </c>
      <c r="G56" t="s">
        <v>110</v>
      </c>
      <c r="H56" s="77">
        <v>13288.92</v>
      </c>
      <c r="I56" s="77">
        <v>4036</v>
      </c>
      <c r="J56" s="77">
        <v>0</v>
      </c>
      <c r="K56" s="77">
        <v>2159.2008377289599</v>
      </c>
      <c r="L56" s="78">
        <v>4.1000000000000003E-3</v>
      </c>
      <c r="M56" s="78">
        <v>2.0400000000000001E-2</v>
      </c>
      <c r="N56" s="78">
        <v>2.2000000000000001E-3</v>
      </c>
    </row>
    <row r="57" spans="2:14">
      <c r="B57" t="s">
        <v>1983</v>
      </c>
      <c r="C57" t="s">
        <v>1984</v>
      </c>
      <c r="D57" t="s">
        <v>889</v>
      </c>
      <c r="E57" t="s">
        <v>1969</v>
      </c>
      <c r="F57" t="s">
        <v>1911</v>
      </c>
      <c r="G57" t="s">
        <v>110</v>
      </c>
      <c r="H57" s="77">
        <v>11047.94</v>
      </c>
      <c r="I57" s="77">
        <v>5530</v>
      </c>
      <c r="J57" s="77">
        <v>0</v>
      </c>
      <c r="K57" s="77">
        <v>2459.5668659155999</v>
      </c>
      <c r="L57" s="78">
        <v>0</v>
      </c>
      <c r="M57" s="78">
        <v>2.3199999999999998E-2</v>
      </c>
      <c r="N57" s="78">
        <v>2.5000000000000001E-3</v>
      </c>
    </row>
    <row r="58" spans="2:14">
      <c r="B58" t="s">
        <v>1985</v>
      </c>
      <c r="C58" t="s">
        <v>1986</v>
      </c>
      <c r="D58" t="s">
        <v>889</v>
      </c>
      <c r="E58" t="s">
        <v>1987</v>
      </c>
      <c r="F58" t="s">
        <v>1911</v>
      </c>
      <c r="G58" t="s">
        <v>106</v>
      </c>
      <c r="H58" s="77">
        <v>5436</v>
      </c>
      <c r="I58" s="77">
        <v>5940</v>
      </c>
      <c r="J58" s="77">
        <v>0</v>
      </c>
      <c r="K58" s="77">
        <v>1111.0933944000001</v>
      </c>
      <c r="L58" s="78">
        <v>0</v>
      </c>
      <c r="M58" s="78">
        <v>1.0500000000000001E-2</v>
      </c>
      <c r="N58" s="78">
        <v>1.1000000000000001E-3</v>
      </c>
    </row>
    <row r="59" spans="2:14">
      <c r="B59" t="s">
        <v>1988</v>
      </c>
      <c r="C59" t="s">
        <v>1989</v>
      </c>
      <c r="D59" t="s">
        <v>880</v>
      </c>
      <c r="E59" t="s">
        <v>1990</v>
      </c>
      <c r="F59" t="s">
        <v>1911</v>
      </c>
      <c r="G59" t="s">
        <v>106</v>
      </c>
      <c r="H59" s="77">
        <v>2724.23</v>
      </c>
      <c r="I59" s="77">
        <v>14698</v>
      </c>
      <c r="J59" s="77">
        <v>0</v>
      </c>
      <c r="K59" s="77">
        <v>1377.8016067014</v>
      </c>
      <c r="L59" s="78">
        <v>0</v>
      </c>
      <c r="M59" s="78">
        <v>1.2999999999999999E-2</v>
      </c>
      <c r="N59" s="78">
        <v>1.4E-3</v>
      </c>
    </row>
    <row r="60" spans="2:14">
      <c r="B60" t="s">
        <v>1991</v>
      </c>
      <c r="C60" t="s">
        <v>1992</v>
      </c>
      <c r="D60" t="s">
        <v>880</v>
      </c>
      <c r="E60" t="s">
        <v>1990</v>
      </c>
      <c r="F60" t="s">
        <v>1911</v>
      </c>
      <c r="G60" t="s">
        <v>106</v>
      </c>
      <c r="H60" s="77">
        <v>6435.91</v>
      </c>
      <c r="I60" s="77">
        <v>6410</v>
      </c>
      <c r="J60" s="77">
        <v>0</v>
      </c>
      <c r="K60" s="77">
        <v>1419.5564404710001</v>
      </c>
      <c r="L60" s="78">
        <v>0</v>
      </c>
      <c r="M60" s="78">
        <v>1.34E-2</v>
      </c>
      <c r="N60" s="78">
        <v>1.4E-3</v>
      </c>
    </row>
    <row r="61" spans="2:14">
      <c r="B61" t="s">
        <v>1993</v>
      </c>
      <c r="C61" t="s">
        <v>1994</v>
      </c>
      <c r="D61" t="s">
        <v>889</v>
      </c>
      <c r="E61" t="s">
        <v>1995</v>
      </c>
      <c r="F61" t="s">
        <v>1911</v>
      </c>
      <c r="G61" t="s">
        <v>116</v>
      </c>
      <c r="H61" s="77">
        <v>17775.52</v>
      </c>
      <c r="I61" s="77">
        <v>3684</v>
      </c>
      <c r="J61" s="77">
        <v>0</v>
      </c>
      <c r="K61" s="77">
        <v>1682.7684479289601</v>
      </c>
      <c r="L61" s="78">
        <v>0</v>
      </c>
      <c r="M61" s="78">
        <v>1.5900000000000001E-2</v>
      </c>
      <c r="N61" s="78">
        <v>1.6999999999999999E-3</v>
      </c>
    </row>
    <row r="62" spans="2:14">
      <c r="B62" t="s">
        <v>1996</v>
      </c>
      <c r="C62" t="s">
        <v>1997</v>
      </c>
      <c r="D62" t="s">
        <v>889</v>
      </c>
      <c r="E62" t="s">
        <v>1998</v>
      </c>
      <c r="F62" t="s">
        <v>1911</v>
      </c>
      <c r="G62" t="s">
        <v>106</v>
      </c>
      <c r="H62" s="77">
        <v>242135.38</v>
      </c>
      <c r="I62" s="77">
        <v>789.25</v>
      </c>
      <c r="J62" s="77">
        <v>0</v>
      </c>
      <c r="K62" s="77">
        <v>6575.9350475626497</v>
      </c>
      <c r="L62" s="78">
        <v>0</v>
      </c>
      <c r="M62" s="78">
        <v>6.2100000000000002E-2</v>
      </c>
      <c r="N62" s="78">
        <v>6.7000000000000002E-3</v>
      </c>
    </row>
    <row r="63" spans="2:14">
      <c r="B63" t="s">
        <v>1999</v>
      </c>
      <c r="C63" t="s">
        <v>2000</v>
      </c>
      <c r="D63" t="s">
        <v>1748</v>
      </c>
      <c r="E63" t="s">
        <v>2001</v>
      </c>
      <c r="F63" t="s">
        <v>1911</v>
      </c>
      <c r="G63" t="s">
        <v>106</v>
      </c>
      <c r="H63" s="77">
        <v>2263.27</v>
      </c>
      <c r="I63" s="77">
        <v>6916</v>
      </c>
      <c r="J63" s="77">
        <v>0</v>
      </c>
      <c r="K63" s="77">
        <v>538.61199876119997</v>
      </c>
      <c r="L63" s="78">
        <v>0</v>
      </c>
      <c r="M63" s="78">
        <v>5.1000000000000004E-3</v>
      </c>
      <c r="N63" s="78">
        <v>5.0000000000000001E-4</v>
      </c>
    </row>
    <row r="64" spans="2:14">
      <c r="B64" t="s">
        <v>2002</v>
      </c>
      <c r="C64" t="s">
        <v>2003</v>
      </c>
      <c r="D64" t="s">
        <v>1748</v>
      </c>
      <c r="E64" t="s">
        <v>2001</v>
      </c>
      <c r="F64" t="s">
        <v>1911</v>
      </c>
      <c r="G64" t="s">
        <v>106</v>
      </c>
      <c r="H64" s="77">
        <v>39451.49</v>
      </c>
      <c r="I64" s="77">
        <v>630.20000000000005</v>
      </c>
      <c r="J64" s="77">
        <v>0</v>
      </c>
      <c r="K64" s="77">
        <v>855.51274082118005</v>
      </c>
      <c r="L64" s="78">
        <v>1.6999999999999999E-3</v>
      </c>
      <c r="M64" s="78">
        <v>8.0999999999999996E-3</v>
      </c>
      <c r="N64" s="78">
        <v>8.9999999999999998E-4</v>
      </c>
    </row>
    <row r="65" spans="2:14">
      <c r="B65" t="s">
        <v>2004</v>
      </c>
      <c r="C65" t="s">
        <v>2005</v>
      </c>
      <c r="D65" t="s">
        <v>889</v>
      </c>
      <c r="E65" t="s">
        <v>2006</v>
      </c>
      <c r="F65" t="s">
        <v>1911</v>
      </c>
      <c r="G65" t="s">
        <v>106</v>
      </c>
      <c r="H65" s="77">
        <v>813.95</v>
      </c>
      <c r="I65" s="77">
        <v>18531</v>
      </c>
      <c r="J65" s="77">
        <v>0</v>
      </c>
      <c r="K65" s="77">
        <v>519.01660935450002</v>
      </c>
      <c r="L65" s="78">
        <v>0</v>
      </c>
      <c r="M65" s="78">
        <v>4.8999999999999998E-3</v>
      </c>
      <c r="N65" s="78">
        <v>5.0000000000000001E-4</v>
      </c>
    </row>
    <row r="66" spans="2:14">
      <c r="B66" t="s">
        <v>2007</v>
      </c>
      <c r="C66" t="s">
        <v>2008</v>
      </c>
      <c r="D66" t="s">
        <v>889</v>
      </c>
      <c r="E66" t="s">
        <v>1724</v>
      </c>
      <c r="F66" t="s">
        <v>1911</v>
      </c>
      <c r="G66" t="s">
        <v>110</v>
      </c>
      <c r="H66" s="77">
        <v>7460.33</v>
      </c>
      <c r="I66" s="77">
        <v>5425.7000000000071</v>
      </c>
      <c r="J66" s="77">
        <v>0</v>
      </c>
      <c r="K66" s="77">
        <v>1629.5436974601</v>
      </c>
      <c r="L66" s="78">
        <v>2.3E-3</v>
      </c>
      <c r="M66" s="78">
        <v>1.54E-2</v>
      </c>
      <c r="N66" s="78">
        <v>1.6999999999999999E-3</v>
      </c>
    </row>
    <row r="67" spans="2:14">
      <c r="B67" t="s">
        <v>2009</v>
      </c>
      <c r="C67" t="s">
        <v>2010</v>
      </c>
      <c r="D67" t="s">
        <v>889</v>
      </c>
      <c r="E67" t="s">
        <v>2011</v>
      </c>
      <c r="F67" t="s">
        <v>1911</v>
      </c>
      <c r="G67" t="s">
        <v>110</v>
      </c>
      <c r="H67" s="77">
        <v>32522.16</v>
      </c>
      <c r="I67" s="77">
        <v>2213</v>
      </c>
      <c r="J67" s="77">
        <v>0</v>
      </c>
      <c r="K67" s="77">
        <v>2897.4302605406401</v>
      </c>
      <c r="L67" s="78">
        <v>0</v>
      </c>
      <c r="M67" s="78">
        <v>2.7400000000000001E-2</v>
      </c>
      <c r="N67" s="78">
        <v>3.0000000000000001E-3</v>
      </c>
    </row>
    <row r="68" spans="2:14">
      <c r="B68" t="s">
        <v>2012</v>
      </c>
      <c r="C68" t="s">
        <v>2013</v>
      </c>
      <c r="D68" t="s">
        <v>880</v>
      </c>
      <c r="E68" t="s">
        <v>2014</v>
      </c>
      <c r="F68" t="s">
        <v>1911</v>
      </c>
      <c r="G68" t="s">
        <v>106</v>
      </c>
      <c r="H68" s="77">
        <v>11882.69</v>
      </c>
      <c r="I68" s="77">
        <v>7698</v>
      </c>
      <c r="J68" s="77">
        <v>0</v>
      </c>
      <c r="K68" s="77">
        <v>3147.5841276042001</v>
      </c>
      <c r="L68" s="78">
        <v>1E-4</v>
      </c>
      <c r="M68" s="78">
        <v>2.9700000000000001E-2</v>
      </c>
      <c r="N68" s="78">
        <v>3.2000000000000002E-3</v>
      </c>
    </row>
    <row r="69" spans="2:14">
      <c r="B69" t="s">
        <v>2015</v>
      </c>
      <c r="C69" t="s">
        <v>2016</v>
      </c>
      <c r="D69" t="s">
        <v>880</v>
      </c>
      <c r="E69" t="s">
        <v>2017</v>
      </c>
      <c r="F69" t="s">
        <v>1911</v>
      </c>
      <c r="G69" t="s">
        <v>106</v>
      </c>
      <c r="H69" s="77">
        <v>1237.53</v>
      </c>
      <c r="I69" s="77">
        <v>10548</v>
      </c>
      <c r="J69" s="77">
        <v>0</v>
      </c>
      <c r="K69" s="77">
        <v>449.1697802004</v>
      </c>
      <c r="L69" s="78">
        <v>0</v>
      </c>
      <c r="M69" s="78">
        <v>4.1999999999999997E-3</v>
      </c>
      <c r="N69" s="78">
        <v>5.0000000000000001E-4</v>
      </c>
    </row>
    <row r="70" spans="2:14">
      <c r="B70" t="s">
        <v>2018</v>
      </c>
      <c r="C70" t="s">
        <v>2019</v>
      </c>
      <c r="D70" t="s">
        <v>889</v>
      </c>
      <c r="E70" t="s">
        <v>2017</v>
      </c>
      <c r="F70" t="s">
        <v>1911</v>
      </c>
      <c r="G70" t="s">
        <v>110</v>
      </c>
      <c r="H70" s="77">
        <v>4156.1899999999996</v>
      </c>
      <c r="I70" s="77">
        <v>19252</v>
      </c>
      <c r="J70" s="77">
        <v>0</v>
      </c>
      <c r="K70" s="77">
        <v>3221.2426574290398</v>
      </c>
      <c r="L70" s="78">
        <v>1.2999999999999999E-3</v>
      </c>
      <c r="M70" s="78">
        <v>3.04E-2</v>
      </c>
      <c r="N70" s="78">
        <v>3.3E-3</v>
      </c>
    </row>
    <row r="71" spans="2:14">
      <c r="B71" t="s">
        <v>2020</v>
      </c>
      <c r="C71" t="s">
        <v>2021</v>
      </c>
      <c r="D71" t="s">
        <v>1748</v>
      </c>
      <c r="E71" t="s">
        <v>2017</v>
      </c>
      <c r="F71" t="s">
        <v>1911</v>
      </c>
      <c r="G71" t="s">
        <v>106</v>
      </c>
      <c r="H71" s="77">
        <v>17109.490000000002</v>
      </c>
      <c r="I71" s="77">
        <v>3004.2500000000086</v>
      </c>
      <c r="J71" s="77">
        <v>0</v>
      </c>
      <c r="K71" s="77">
        <v>1768.7147872913299</v>
      </c>
      <c r="L71" s="78">
        <v>1.9E-3</v>
      </c>
      <c r="M71" s="78">
        <v>1.67E-2</v>
      </c>
      <c r="N71" s="78">
        <v>1.8E-3</v>
      </c>
    </row>
    <row r="72" spans="2:14">
      <c r="B72" t="s">
        <v>2022</v>
      </c>
      <c r="C72" t="s">
        <v>2023</v>
      </c>
      <c r="D72" t="s">
        <v>889</v>
      </c>
      <c r="E72" t="s">
        <v>2024</v>
      </c>
      <c r="F72" t="s">
        <v>1911</v>
      </c>
      <c r="G72" t="s">
        <v>106</v>
      </c>
      <c r="H72" s="77">
        <v>8708.33</v>
      </c>
      <c r="I72" s="77">
        <v>10814</v>
      </c>
      <c r="J72" s="77">
        <v>0</v>
      </c>
      <c r="K72" s="77">
        <v>3240.4544121342001</v>
      </c>
      <c r="L72" s="78">
        <v>5.9999999999999995E-4</v>
      </c>
      <c r="M72" s="78">
        <v>3.0599999999999999E-2</v>
      </c>
      <c r="N72" s="78">
        <v>3.3E-3</v>
      </c>
    </row>
    <row r="73" spans="2:14">
      <c r="B73" t="s">
        <v>2025</v>
      </c>
      <c r="C73" t="s">
        <v>2026</v>
      </c>
      <c r="D73" t="s">
        <v>889</v>
      </c>
      <c r="E73" t="s">
        <v>2027</v>
      </c>
      <c r="F73" t="s">
        <v>1911</v>
      </c>
      <c r="G73" t="s">
        <v>106</v>
      </c>
      <c r="H73" s="77">
        <v>13374.05</v>
      </c>
      <c r="I73" s="77">
        <v>1690</v>
      </c>
      <c r="J73" s="77">
        <v>0</v>
      </c>
      <c r="K73" s="77">
        <v>777.73979224499999</v>
      </c>
      <c r="L73" s="78">
        <v>2.9999999999999997E-4</v>
      </c>
      <c r="M73" s="78">
        <v>7.3000000000000001E-3</v>
      </c>
      <c r="N73" s="78">
        <v>8.0000000000000004E-4</v>
      </c>
    </row>
    <row r="74" spans="2:14">
      <c r="B74" t="s">
        <v>2028</v>
      </c>
      <c r="C74" t="s">
        <v>2029</v>
      </c>
      <c r="D74" t="s">
        <v>889</v>
      </c>
      <c r="E74" t="s">
        <v>2030</v>
      </c>
      <c r="F74" t="s">
        <v>1911</v>
      </c>
      <c r="G74" t="s">
        <v>106</v>
      </c>
      <c r="H74" s="77">
        <v>2594.46</v>
      </c>
      <c r="I74" s="77">
        <v>17420</v>
      </c>
      <c r="J74" s="77">
        <v>0</v>
      </c>
      <c r="K74" s="77">
        <v>1555.1769210120001</v>
      </c>
      <c r="L74" s="78">
        <v>2.0000000000000001E-4</v>
      </c>
      <c r="M74" s="78">
        <v>1.47E-2</v>
      </c>
      <c r="N74" s="78">
        <v>1.6000000000000001E-3</v>
      </c>
    </row>
    <row r="75" spans="2:14">
      <c r="B75" t="s">
        <v>2031</v>
      </c>
      <c r="C75" t="s">
        <v>2032</v>
      </c>
      <c r="D75" t="s">
        <v>889</v>
      </c>
      <c r="E75" t="s">
        <v>2033</v>
      </c>
      <c r="F75" t="s">
        <v>1911</v>
      </c>
      <c r="G75" t="s">
        <v>106</v>
      </c>
      <c r="H75" s="77">
        <v>8393.69</v>
      </c>
      <c r="I75" s="77">
        <v>31145</v>
      </c>
      <c r="J75" s="77">
        <v>0</v>
      </c>
      <c r="K75" s="77">
        <v>8995.5129564705003</v>
      </c>
      <c r="L75" s="78">
        <v>1E-4</v>
      </c>
      <c r="M75" s="78">
        <v>8.5000000000000006E-2</v>
      </c>
      <c r="N75" s="78">
        <v>9.1999999999999998E-3</v>
      </c>
    </row>
    <row r="76" spans="2:14">
      <c r="B76" t="s">
        <v>2034</v>
      </c>
      <c r="C76" t="s">
        <v>2035</v>
      </c>
      <c r="D76" t="s">
        <v>880</v>
      </c>
      <c r="E76" t="s">
        <v>2014</v>
      </c>
      <c r="F76" t="s">
        <v>1911</v>
      </c>
      <c r="G76" t="s">
        <v>106</v>
      </c>
      <c r="H76" s="77">
        <v>1372.08</v>
      </c>
      <c r="I76" s="77">
        <v>5938</v>
      </c>
      <c r="J76" s="77">
        <v>0</v>
      </c>
      <c r="K76" s="77">
        <v>280.35241388639997</v>
      </c>
      <c r="L76" s="78">
        <v>0</v>
      </c>
      <c r="M76" s="78">
        <v>2.5999999999999999E-3</v>
      </c>
      <c r="N76" s="78">
        <v>2.9999999999999997E-4</v>
      </c>
    </row>
    <row r="77" spans="2:14">
      <c r="B77" t="s">
        <v>2036</v>
      </c>
      <c r="C77" t="s">
        <v>2037</v>
      </c>
      <c r="D77" t="s">
        <v>1748</v>
      </c>
      <c r="E77" t="s">
        <v>2038</v>
      </c>
      <c r="F77" t="s">
        <v>1911</v>
      </c>
      <c r="G77" t="s">
        <v>106</v>
      </c>
      <c r="H77" s="77">
        <v>1636.2</v>
      </c>
      <c r="I77" s="77">
        <v>11238</v>
      </c>
      <c r="J77" s="77">
        <v>0</v>
      </c>
      <c r="K77" s="77">
        <v>632.71785279599999</v>
      </c>
      <c r="L77" s="78">
        <v>6.9999999999999999E-4</v>
      </c>
      <c r="M77" s="78">
        <v>6.0000000000000001E-3</v>
      </c>
      <c r="N77" s="78">
        <v>5.9999999999999995E-4</v>
      </c>
    </row>
    <row r="78" spans="2:14">
      <c r="B78" t="s">
        <v>2039</v>
      </c>
      <c r="C78" t="s">
        <v>2040</v>
      </c>
      <c r="D78" t="s">
        <v>889</v>
      </c>
      <c r="E78" t="s">
        <v>1962</v>
      </c>
      <c r="F78" t="s">
        <v>1911</v>
      </c>
      <c r="G78" t="s">
        <v>106</v>
      </c>
      <c r="H78" s="77">
        <v>13557.54</v>
      </c>
      <c r="I78" s="77">
        <v>6570.3</v>
      </c>
      <c r="J78" s="77">
        <v>0</v>
      </c>
      <c r="K78" s="77">
        <v>3065.14318518342</v>
      </c>
      <c r="L78" s="78">
        <v>0</v>
      </c>
      <c r="M78" s="78">
        <v>2.9000000000000001E-2</v>
      </c>
      <c r="N78" s="78">
        <v>3.0999999999999999E-3</v>
      </c>
    </row>
    <row r="79" spans="2:14">
      <c r="B79" t="s">
        <v>2041</v>
      </c>
      <c r="C79" t="s">
        <v>2042</v>
      </c>
      <c r="D79" t="s">
        <v>2043</v>
      </c>
      <c r="E79" t="s">
        <v>1969</v>
      </c>
      <c r="F79" t="s">
        <v>1911</v>
      </c>
      <c r="G79" t="s">
        <v>106</v>
      </c>
      <c r="H79" s="77">
        <v>16282.23</v>
      </c>
      <c r="I79" s="77">
        <v>2993</v>
      </c>
      <c r="J79" s="77">
        <v>0</v>
      </c>
      <c r="K79" s="77">
        <v>1676.8927021599</v>
      </c>
      <c r="L79" s="78">
        <v>0</v>
      </c>
      <c r="M79" s="78">
        <v>1.5800000000000002E-2</v>
      </c>
      <c r="N79" s="78">
        <v>1.6999999999999999E-3</v>
      </c>
    </row>
    <row r="80" spans="2:14">
      <c r="B80" t="s">
        <v>2044</v>
      </c>
      <c r="C80" t="s">
        <v>2045</v>
      </c>
      <c r="D80" t="s">
        <v>880</v>
      </c>
      <c r="E80" t="s">
        <v>1969</v>
      </c>
      <c r="F80" t="s">
        <v>1911</v>
      </c>
      <c r="G80" t="s">
        <v>106</v>
      </c>
      <c r="H80" s="77">
        <v>7454.25</v>
      </c>
      <c r="I80" s="77">
        <v>5665</v>
      </c>
      <c r="J80" s="77">
        <v>0</v>
      </c>
      <c r="K80" s="77">
        <v>1453.0767062625</v>
      </c>
      <c r="L80" s="78">
        <v>2.0000000000000001E-4</v>
      </c>
      <c r="M80" s="78">
        <v>1.37E-2</v>
      </c>
      <c r="N80" s="78">
        <v>1.5E-3</v>
      </c>
    </row>
    <row r="81" spans="2:14">
      <c r="B81" t="s">
        <v>2046</v>
      </c>
      <c r="C81" t="s">
        <v>2047</v>
      </c>
      <c r="D81" t="s">
        <v>889</v>
      </c>
      <c r="E81" t="s">
        <v>1969</v>
      </c>
      <c r="F81" t="s">
        <v>1911</v>
      </c>
      <c r="G81" t="s">
        <v>106</v>
      </c>
      <c r="H81" s="77">
        <v>797.34</v>
      </c>
      <c r="I81" s="77">
        <v>29962</v>
      </c>
      <c r="J81" s="77">
        <v>0</v>
      </c>
      <c r="K81" s="77">
        <v>822.05149616280005</v>
      </c>
      <c r="L81" s="78">
        <v>0</v>
      </c>
      <c r="M81" s="78">
        <v>7.7999999999999996E-3</v>
      </c>
      <c r="N81" s="78">
        <v>8.0000000000000004E-4</v>
      </c>
    </row>
    <row r="82" spans="2:14">
      <c r="B82" t="s">
        <v>2048</v>
      </c>
      <c r="C82" t="s">
        <v>2049</v>
      </c>
      <c r="D82" t="s">
        <v>880</v>
      </c>
      <c r="E82" t="s">
        <v>2050</v>
      </c>
      <c r="F82" t="s">
        <v>1911</v>
      </c>
      <c r="G82" t="s">
        <v>106</v>
      </c>
      <c r="H82" s="77">
        <v>4775.17</v>
      </c>
      <c r="I82" s="77">
        <v>6818</v>
      </c>
      <c r="J82" s="77">
        <v>0</v>
      </c>
      <c r="K82" s="77">
        <v>1120.2901227545999</v>
      </c>
      <c r="L82" s="78">
        <v>6.9999999999999999E-4</v>
      </c>
      <c r="M82" s="78">
        <v>1.06E-2</v>
      </c>
      <c r="N82" s="78">
        <v>1.1000000000000001E-3</v>
      </c>
    </row>
    <row r="83" spans="2:14">
      <c r="B83" t="s">
        <v>2051</v>
      </c>
      <c r="C83" t="s">
        <v>2052</v>
      </c>
      <c r="D83" t="s">
        <v>889</v>
      </c>
      <c r="E83" t="s">
        <v>1724</v>
      </c>
      <c r="F83" t="s">
        <v>1911</v>
      </c>
      <c r="G83" t="s">
        <v>110</v>
      </c>
      <c r="H83" s="77">
        <v>2358.7800000000002</v>
      </c>
      <c r="I83" s="77">
        <v>10892.900000000041</v>
      </c>
      <c r="J83" s="77">
        <v>0</v>
      </c>
      <c r="K83" s="77">
        <v>1034.3872267828001</v>
      </c>
      <c r="L83" s="78">
        <v>5.9999999999999995E-4</v>
      </c>
      <c r="M83" s="78">
        <v>9.7999999999999997E-3</v>
      </c>
      <c r="N83" s="78">
        <v>1.1000000000000001E-3</v>
      </c>
    </row>
    <row r="84" spans="2:14">
      <c r="B84" t="s">
        <v>2053</v>
      </c>
      <c r="C84" t="s">
        <v>2054</v>
      </c>
      <c r="D84" t="s">
        <v>889</v>
      </c>
      <c r="E84" t="s">
        <v>1735</v>
      </c>
      <c r="F84" t="s">
        <v>1911</v>
      </c>
      <c r="G84" t="s">
        <v>200</v>
      </c>
      <c r="H84" s="77">
        <v>148803.97</v>
      </c>
      <c r="I84" s="77">
        <v>170400</v>
      </c>
      <c r="J84" s="77">
        <v>0</v>
      </c>
      <c r="K84" s="77">
        <v>8252.42770898448</v>
      </c>
      <c r="L84" s="78">
        <v>1E-4</v>
      </c>
      <c r="M84" s="78">
        <v>7.8E-2</v>
      </c>
      <c r="N84" s="78">
        <v>8.3999999999999995E-3</v>
      </c>
    </row>
    <row r="85" spans="2:14">
      <c r="B85" t="s">
        <v>2055</v>
      </c>
      <c r="C85" t="s">
        <v>2056</v>
      </c>
      <c r="D85" t="s">
        <v>889</v>
      </c>
      <c r="E85" t="s">
        <v>2057</v>
      </c>
      <c r="F85" t="s">
        <v>1911</v>
      </c>
      <c r="G85" t="s">
        <v>106</v>
      </c>
      <c r="H85" s="77">
        <v>927.16</v>
      </c>
      <c r="I85" s="77">
        <v>62558</v>
      </c>
      <c r="J85" s="77">
        <v>0</v>
      </c>
      <c r="K85" s="77">
        <v>1995.8238823848001</v>
      </c>
      <c r="L85" s="78">
        <v>1E-4</v>
      </c>
      <c r="M85" s="78">
        <v>1.89E-2</v>
      </c>
      <c r="N85" s="78">
        <v>2E-3</v>
      </c>
    </row>
    <row r="86" spans="2:14">
      <c r="B86" t="s">
        <v>2058</v>
      </c>
      <c r="C86" t="s">
        <v>2059</v>
      </c>
      <c r="D86" t="s">
        <v>107</v>
      </c>
      <c r="E86" t="s">
        <v>2033</v>
      </c>
      <c r="F86" t="s">
        <v>1911</v>
      </c>
      <c r="G86" t="s">
        <v>120</v>
      </c>
      <c r="H86" s="77">
        <v>7705.06</v>
      </c>
      <c r="I86" s="77">
        <v>7483</v>
      </c>
      <c r="J86" s="77">
        <v>0</v>
      </c>
      <c r="K86" s="77">
        <v>1411.6154491223399</v>
      </c>
      <c r="L86" s="78">
        <v>0</v>
      </c>
      <c r="M86" s="78">
        <v>1.3299999999999999E-2</v>
      </c>
      <c r="N86" s="78">
        <v>1.4E-3</v>
      </c>
    </row>
    <row r="87" spans="2:14">
      <c r="B87" s="79" t="s">
        <v>2060</v>
      </c>
      <c r="D87" s="16"/>
      <c r="E87" s="16"/>
      <c r="F87" s="16"/>
      <c r="G87" s="16"/>
      <c r="H87" s="81">
        <v>132120.07</v>
      </c>
      <c r="J87" s="81">
        <v>0</v>
      </c>
      <c r="K87" s="81">
        <v>8230.4438513065797</v>
      </c>
      <c r="M87" s="80">
        <v>7.7700000000000005E-2</v>
      </c>
      <c r="N87" s="80">
        <v>8.3999999999999995E-3</v>
      </c>
    </row>
    <row r="88" spans="2:14">
      <c r="B88" t="s">
        <v>2061</v>
      </c>
      <c r="C88" t="s">
        <v>2062</v>
      </c>
      <c r="D88" t="s">
        <v>889</v>
      </c>
      <c r="E88" t="s">
        <v>2063</v>
      </c>
      <c r="F88" t="s">
        <v>1937</v>
      </c>
      <c r="G88" t="s">
        <v>113</v>
      </c>
      <c r="H88" s="77">
        <v>102465.82</v>
      </c>
      <c r="I88" s="77">
        <v>123</v>
      </c>
      <c r="J88" s="77">
        <v>0</v>
      </c>
      <c r="K88" s="77">
        <v>555.90617379288005</v>
      </c>
      <c r="L88" s="78">
        <v>0</v>
      </c>
      <c r="M88" s="78">
        <v>5.3E-3</v>
      </c>
      <c r="N88" s="78">
        <v>5.9999999999999995E-4</v>
      </c>
    </row>
    <row r="89" spans="2:14">
      <c r="B89" t="s">
        <v>2064</v>
      </c>
      <c r="C89" t="s">
        <v>2065</v>
      </c>
      <c r="D89" t="s">
        <v>889</v>
      </c>
      <c r="E89" t="s">
        <v>1969</v>
      </c>
      <c r="F89" t="s">
        <v>1937</v>
      </c>
      <c r="G89" t="s">
        <v>106</v>
      </c>
      <c r="H89" s="77">
        <v>677.48</v>
      </c>
      <c r="I89" s="77">
        <v>10298</v>
      </c>
      <c r="J89" s="77">
        <v>0</v>
      </c>
      <c r="K89" s="77">
        <v>240.0678698664</v>
      </c>
      <c r="L89" s="78">
        <v>2.9999999999999997E-4</v>
      </c>
      <c r="M89" s="78">
        <v>2.3E-3</v>
      </c>
      <c r="N89" s="78">
        <v>2.0000000000000001E-4</v>
      </c>
    </row>
    <row r="90" spans="2:14">
      <c r="B90" t="s">
        <v>2066</v>
      </c>
      <c r="C90" t="s">
        <v>2067</v>
      </c>
      <c r="D90" t="s">
        <v>889</v>
      </c>
      <c r="E90" t="s">
        <v>1969</v>
      </c>
      <c r="F90" t="s">
        <v>1937</v>
      </c>
      <c r="G90" t="s">
        <v>106</v>
      </c>
      <c r="H90" s="77">
        <v>14460.38</v>
      </c>
      <c r="I90" s="77">
        <v>9977</v>
      </c>
      <c r="J90" s="77">
        <v>0</v>
      </c>
      <c r="K90" s="77">
        <v>4964.3723794566004</v>
      </c>
      <c r="L90" s="78">
        <v>4.0000000000000002E-4</v>
      </c>
      <c r="M90" s="78">
        <v>4.6899999999999997E-2</v>
      </c>
      <c r="N90" s="78">
        <v>5.1000000000000004E-3</v>
      </c>
    </row>
    <row r="91" spans="2:14">
      <c r="B91" t="s">
        <v>2068</v>
      </c>
      <c r="C91" t="s">
        <v>2069</v>
      </c>
      <c r="D91" t="s">
        <v>889</v>
      </c>
      <c r="E91" t="s">
        <v>2017</v>
      </c>
      <c r="F91" t="s">
        <v>1937</v>
      </c>
      <c r="G91" t="s">
        <v>106</v>
      </c>
      <c r="H91" s="77">
        <v>6733.57</v>
      </c>
      <c r="I91" s="77">
        <v>6769</v>
      </c>
      <c r="J91" s="77">
        <v>0</v>
      </c>
      <c r="K91" s="77">
        <v>1568.3918107053</v>
      </c>
      <c r="L91" s="78">
        <v>2.0000000000000001E-4</v>
      </c>
      <c r="M91" s="78">
        <v>1.4800000000000001E-2</v>
      </c>
      <c r="N91" s="78">
        <v>1.6000000000000001E-3</v>
      </c>
    </row>
    <row r="92" spans="2:14">
      <c r="B92" t="s">
        <v>2070</v>
      </c>
      <c r="C92" t="s">
        <v>2071</v>
      </c>
      <c r="D92" t="s">
        <v>123</v>
      </c>
      <c r="E92" t="s">
        <v>2038</v>
      </c>
      <c r="F92" t="s">
        <v>1937</v>
      </c>
      <c r="G92" t="s">
        <v>106</v>
      </c>
      <c r="H92" s="77">
        <v>7782.82</v>
      </c>
      <c r="I92" s="77">
        <v>3367</v>
      </c>
      <c r="J92" s="77">
        <v>0</v>
      </c>
      <c r="K92" s="77">
        <v>901.70561748540001</v>
      </c>
      <c r="L92" s="78">
        <v>4.0000000000000002E-4</v>
      </c>
      <c r="M92" s="78">
        <v>8.5000000000000006E-3</v>
      </c>
      <c r="N92" s="78">
        <v>8.9999999999999998E-4</v>
      </c>
    </row>
    <row r="93" spans="2:14">
      <c r="B93" s="79" t="s">
        <v>877</v>
      </c>
      <c r="D93" s="16"/>
      <c r="E93" s="16"/>
      <c r="F93" s="16"/>
      <c r="G93" s="16"/>
      <c r="H93" s="81">
        <v>0</v>
      </c>
      <c r="J93" s="81">
        <v>0</v>
      </c>
      <c r="K93" s="81">
        <v>0</v>
      </c>
      <c r="M93" s="80">
        <v>0</v>
      </c>
      <c r="N93" s="80">
        <v>0</v>
      </c>
    </row>
    <row r="94" spans="2:14">
      <c r="B94" t="s">
        <v>215</v>
      </c>
      <c r="C94" t="s">
        <v>215</v>
      </c>
      <c r="D94" s="16"/>
      <c r="E94" s="16"/>
      <c r="F94" t="s">
        <v>215</v>
      </c>
      <c r="G94" t="s">
        <v>215</v>
      </c>
      <c r="H94" s="77">
        <v>0</v>
      </c>
      <c r="I94" s="77">
        <v>0</v>
      </c>
      <c r="K94" s="77">
        <v>0</v>
      </c>
      <c r="L94" s="78">
        <v>0</v>
      </c>
      <c r="M94" s="78">
        <v>0</v>
      </c>
      <c r="N94" s="78">
        <v>0</v>
      </c>
    </row>
    <row r="95" spans="2:14">
      <c r="B95" s="79" t="s">
        <v>1957</v>
      </c>
      <c r="D95" s="16"/>
      <c r="E95" s="16"/>
      <c r="F95" s="16"/>
      <c r="G95" s="16"/>
      <c r="H95" s="81">
        <v>0</v>
      </c>
      <c r="J95" s="81">
        <v>0</v>
      </c>
      <c r="K95" s="81">
        <v>0</v>
      </c>
      <c r="M95" s="80">
        <v>0</v>
      </c>
      <c r="N95" s="80">
        <v>0</v>
      </c>
    </row>
    <row r="96" spans="2:14">
      <c r="B96" t="s">
        <v>215</v>
      </c>
      <c r="C96" t="s">
        <v>215</v>
      </c>
      <c r="D96" s="16"/>
      <c r="E96" s="16"/>
      <c r="F96" t="s">
        <v>215</v>
      </c>
      <c r="G96" t="s">
        <v>215</v>
      </c>
      <c r="H96" s="77">
        <v>0</v>
      </c>
      <c r="I96" s="77">
        <v>0</v>
      </c>
      <c r="K96" s="77">
        <v>0</v>
      </c>
      <c r="L96" s="78">
        <v>0</v>
      </c>
      <c r="M96" s="78">
        <v>0</v>
      </c>
      <c r="N96" s="78">
        <v>0</v>
      </c>
    </row>
    <row r="97" spans="2:7">
      <c r="B97" t="s">
        <v>240</v>
      </c>
      <c r="D97" s="16"/>
      <c r="E97" s="16"/>
      <c r="F97" s="16"/>
      <c r="G97" s="16"/>
    </row>
    <row r="98" spans="2:7">
      <c r="B98" t="s">
        <v>329</v>
      </c>
      <c r="D98" s="16"/>
      <c r="E98" s="16"/>
      <c r="F98" s="16"/>
      <c r="G98" s="16"/>
    </row>
    <row r="99" spans="2:7">
      <c r="B99" t="s">
        <v>330</v>
      </c>
      <c r="D99" s="16"/>
      <c r="E99" s="16"/>
      <c r="F99" s="16"/>
      <c r="G99" s="16"/>
    </row>
    <row r="100" spans="2:7">
      <c r="B100" t="s">
        <v>331</v>
      </c>
      <c r="D100" s="16"/>
      <c r="E100" s="16"/>
      <c r="F100" s="16"/>
      <c r="G100" s="16"/>
    </row>
    <row r="101" spans="2:7">
      <c r="B101" t="s">
        <v>332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28515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4">
        <v>44104</v>
      </c>
      <c r="E1" s="16"/>
    </row>
    <row r="2" spans="2:65">
      <c r="B2" s="2" t="s">
        <v>1</v>
      </c>
      <c r="C2" s="12" t="s">
        <v>3564</v>
      </c>
      <c r="E2" s="16"/>
    </row>
    <row r="3" spans="2:65">
      <c r="B3" s="2" t="s">
        <v>2</v>
      </c>
      <c r="C3" s="26" t="s">
        <v>3565</v>
      </c>
      <c r="E3" s="16"/>
    </row>
    <row r="4" spans="2:65">
      <c r="B4" s="2" t="s">
        <v>3</v>
      </c>
      <c r="C4" s="82" t="s">
        <v>197</v>
      </c>
      <c r="E4" s="16"/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180833.86</v>
      </c>
      <c r="K11" s="7"/>
      <c r="L11" s="75">
        <v>47688.670895984571</v>
      </c>
      <c r="M11" s="7"/>
      <c r="N11" s="76">
        <v>1</v>
      </c>
      <c r="O11" s="76">
        <v>4.8599999999999997E-2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2073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238</v>
      </c>
      <c r="C21" s="16"/>
      <c r="D21" s="16"/>
      <c r="E21" s="16"/>
      <c r="J21" s="81">
        <v>180833.86</v>
      </c>
      <c r="L21" s="81">
        <v>47688.670895984571</v>
      </c>
      <c r="N21" s="80">
        <v>1</v>
      </c>
      <c r="O21" s="80">
        <v>4.8599999999999997E-2</v>
      </c>
    </row>
    <row r="22" spans="2:15">
      <c r="B22" s="79" t="s">
        <v>2072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2073</v>
      </c>
      <c r="C24" s="16"/>
      <c r="D24" s="16"/>
      <c r="E24" s="16"/>
      <c r="J24" s="81">
        <v>62412.54</v>
      </c>
      <c r="L24" s="81">
        <v>27733.14818583037</v>
      </c>
      <c r="N24" s="80">
        <v>0.58150000000000002</v>
      </c>
      <c r="O24" s="80">
        <v>2.8299999999999999E-2</v>
      </c>
    </row>
    <row r="25" spans="2:15">
      <c r="B25" t="s">
        <v>2074</v>
      </c>
      <c r="C25" t="s">
        <v>2075</v>
      </c>
      <c r="D25" t="s">
        <v>123</v>
      </c>
      <c r="E25" t="s">
        <v>2076</v>
      </c>
      <c r="F25" t="s">
        <v>1937</v>
      </c>
      <c r="G25" t="s">
        <v>886</v>
      </c>
      <c r="H25" t="s">
        <v>217</v>
      </c>
      <c r="I25" t="s">
        <v>110</v>
      </c>
      <c r="J25" s="77">
        <v>380.79</v>
      </c>
      <c r="K25" s="77">
        <v>94450</v>
      </c>
      <c r="L25" s="77">
        <v>1447.9037487989999</v>
      </c>
      <c r="M25" s="78">
        <v>0</v>
      </c>
      <c r="N25" s="78">
        <v>3.04E-2</v>
      </c>
      <c r="O25" s="78">
        <v>1.5E-3</v>
      </c>
    </row>
    <row r="26" spans="2:15">
      <c r="B26" t="s">
        <v>2077</v>
      </c>
      <c r="C26" t="s">
        <v>2078</v>
      </c>
      <c r="D26" t="s">
        <v>880</v>
      </c>
      <c r="E26" t="s">
        <v>2076</v>
      </c>
      <c r="F26" t="s">
        <v>1937</v>
      </c>
      <c r="G26" t="s">
        <v>1020</v>
      </c>
      <c r="H26" t="s">
        <v>217</v>
      </c>
      <c r="I26" t="s">
        <v>110</v>
      </c>
      <c r="J26" s="77">
        <v>58.58</v>
      </c>
      <c r="K26" s="77">
        <v>193181</v>
      </c>
      <c r="L26" s="77">
        <v>455.58138728884001</v>
      </c>
      <c r="M26" s="78">
        <v>0</v>
      </c>
      <c r="N26" s="78">
        <v>9.5999999999999992E-3</v>
      </c>
      <c r="O26" s="78">
        <v>5.0000000000000001E-4</v>
      </c>
    </row>
    <row r="27" spans="2:15">
      <c r="B27" t="s">
        <v>2079</v>
      </c>
      <c r="C27" t="s">
        <v>2080</v>
      </c>
      <c r="D27" t="s">
        <v>880</v>
      </c>
      <c r="E27" t="s">
        <v>2076</v>
      </c>
      <c r="F27" t="s">
        <v>1937</v>
      </c>
      <c r="G27" t="s">
        <v>1020</v>
      </c>
      <c r="H27" t="s">
        <v>217</v>
      </c>
      <c r="I27" t="s">
        <v>110</v>
      </c>
      <c r="J27" s="77">
        <v>43.28</v>
      </c>
      <c r="K27" s="77">
        <v>193181</v>
      </c>
      <c r="L27" s="77">
        <v>336.59205260943997</v>
      </c>
      <c r="M27" s="78">
        <v>0</v>
      </c>
      <c r="N27" s="78">
        <v>7.1000000000000004E-3</v>
      </c>
      <c r="O27" s="78">
        <v>2.9999999999999997E-4</v>
      </c>
    </row>
    <row r="28" spans="2:15">
      <c r="B28" t="s">
        <v>2081</v>
      </c>
      <c r="C28" t="s">
        <v>2082</v>
      </c>
      <c r="D28" t="s">
        <v>123</v>
      </c>
      <c r="E28" t="s">
        <v>1962</v>
      </c>
      <c r="F28" t="s">
        <v>1937</v>
      </c>
      <c r="G28" t="s">
        <v>215</v>
      </c>
      <c r="H28" t="s">
        <v>216</v>
      </c>
      <c r="I28" t="s">
        <v>106</v>
      </c>
      <c r="J28" s="77">
        <v>30.11</v>
      </c>
      <c r="K28" s="77">
        <v>1055286</v>
      </c>
      <c r="L28" s="77">
        <v>1093.3661008386</v>
      </c>
      <c r="M28" s="78">
        <v>0</v>
      </c>
      <c r="N28" s="78">
        <v>2.29E-2</v>
      </c>
      <c r="O28" s="78">
        <v>1.1000000000000001E-3</v>
      </c>
    </row>
    <row r="29" spans="2:15">
      <c r="B29" t="s">
        <v>2083</v>
      </c>
      <c r="C29" t="s">
        <v>2084</v>
      </c>
      <c r="D29" t="s">
        <v>123</v>
      </c>
      <c r="E29" t="s">
        <v>2085</v>
      </c>
      <c r="F29" t="s">
        <v>1937</v>
      </c>
      <c r="G29" t="s">
        <v>215</v>
      </c>
      <c r="H29" t="s">
        <v>216</v>
      </c>
      <c r="I29" t="s">
        <v>110</v>
      </c>
      <c r="J29" s="77">
        <v>2221.79</v>
      </c>
      <c r="K29" s="77">
        <v>14978</v>
      </c>
      <c r="L29" s="77">
        <v>1339.70454121996</v>
      </c>
      <c r="M29" s="78">
        <v>8.0000000000000004E-4</v>
      </c>
      <c r="N29" s="78">
        <v>2.81E-2</v>
      </c>
      <c r="O29" s="78">
        <v>1.4E-3</v>
      </c>
    </row>
    <row r="30" spans="2:15">
      <c r="B30" t="s">
        <v>2086</v>
      </c>
      <c r="C30" t="s">
        <v>2087</v>
      </c>
      <c r="D30" t="s">
        <v>123</v>
      </c>
      <c r="E30" t="s">
        <v>941</v>
      </c>
      <c r="F30" t="s">
        <v>1937</v>
      </c>
      <c r="G30" t="s">
        <v>215</v>
      </c>
      <c r="H30" t="s">
        <v>216</v>
      </c>
      <c r="I30" t="s">
        <v>106</v>
      </c>
      <c r="J30" s="77">
        <v>1027.17</v>
      </c>
      <c r="K30" s="77">
        <v>134636</v>
      </c>
      <c r="L30" s="77">
        <v>4758.6986087291998</v>
      </c>
      <c r="M30" s="78">
        <v>0</v>
      </c>
      <c r="N30" s="78">
        <v>9.98E-2</v>
      </c>
      <c r="O30" s="78">
        <v>4.8999999999999998E-3</v>
      </c>
    </row>
    <row r="31" spans="2:15">
      <c r="B31" t="s">
        <v>2088</v>
      </c>
      <c r="C31" t="s">
        <v>2089</v>
      </c>
      <c r="D31" t="s">
        <v>123</v>
      </c>
      <c r="E31" t="s">
        <v>2090</v>
      </c>
      <c r="F31" t="s">
        <v>1937</v>
      </c>
      <c r="G31" t="s">
        <v>215</v>
      </c>
      <c r="H31" t="s">
        <v>216</v>
      </c>
      <c r="I31" t="s">
        <v>106</v>
      </c>
      <c r="J31" s="77">
        <v>32589.51</v>
      </c>
      <c r="K31" s="77">
        <v>1422</v>
      </c>
      <c r="L31" s="77">
        <v>1594.6379656002</v>
      </c>
      <c r="M31" s="78">
        <v>0</v>
      </c>
      <c r="N31" s="78">
        <v>3.3399999999999999E-2</v>
      </c>
      <c r="O31" s="78">
        <v>1.6000000000000001E-3</v>
      </c>
    </row>
    <row r="32" spans="2:15">
      <c r="B32" t="s">
        <v>2091</v>
      </c>
      <c r="C32" t="s">
        <v>2092</v>
      </c>
      <c r="D32" t="s">
        <v>123</v>
      </c>
      <c r="E32" t="s">
        <v>2093</v>
      </c>
      <c r="F32" t="s">
        <v>1937</v>
      </c>
      <c r="G32" t="s">
        <v>215</v>
      </c>
      <c r="H32" t="s">
        <v>216</v>
      </c>
      <c r="I32" t="s">
        <v>106</v>
      </c>
      <c r="J32" s="77">
        <v>4350.9399999999996</v>
      </c>
      <c r="K32" s="77">
        <v>13013.85</v>
      </c>
      <c r="L32" s="77">
        <v>1948.3795546587901</v>
      </c>
      <c r="M32" s="78">
        <v>0</v>
      </c>
      <c r="N32" s="78">
        <v>4.0899999999999999E-2</v>
      </c>
      <c r="O32" s="78">
        <v>2E-3</v>
      </c>
    </row>
    <row r="33" spans="2:15">
      <c r="B33" t="s">
        <v>2094</v>
      </c>
      <c r="C33" t="s">
        <v>2095</v>
      </c>
      <c r="D33" t="s">
        <v>123</v>
      </c>
      <c r="E33" t="s">
        <v>2096</v>
      </c>
      <c r="F33" t="s">
        <v>1937</v>
      </c>
      <c r="G33" t="s">
        <v>215</v>
      </c>
      <c r="H33" t="s">
        <v>216</v>
      </c>
      <c r="I33" t="s">
        <v>106</v>
      </c>
      <c r="J33" s="77">
        <v>33.58</v>
      </c>
      <c r="K33" s="77">
        <v>1160484</v>
      </c>
      <c r="L33" s="77">
        <v>1340.9251040951999</v>
      </c>
      <c r="M33" s="78">
        <v>0</v>
      </c>
      <c r="N33" s="78">
        <v>2.81E-2</v>
      </c>
      <c r="O33" s="78">
        <v>1.4E-3</v>
      </c>
    </row>
    <row r="34" spans="2:15">
      <c r="B34" t="s">
        <v>2097</v>
      </c>
      <c r="C34" t="s">
        <v>2098</v>
      </c>
      <c r="D34" t="s">
        <v>123</v>
      </c>
      <c r="E34" t="s">
        <v>2076</v>
      </c>
      <c r="F34" t="s">
        <v>1937</v>
      </c>
      <c r="G34" t="s">
        <v>215</v>
      </c>
      <c r="H34" t="s">
        <v>216</v>
      </c>
      <c r="I34" t="s">
        <v>113</v>
      </c>
      <c r="J34" s="77">
        <v>525.29999999999995</v>
      </c>
      <c r="K34" s="77">
        <v>113834</v>
      </c>
      <c r="L34" s="77">
        <v>2637.5260848215999</v>
      </c>
      <c r="M34" s="78">
        <v>0</v>
      </c>
      <c r="N34" s="78">
        <v>5.5300000000000002E-2</v>
      </c>
      <c r="O34" s="78">
        <v>2.7000000000000001E-3</v>
      </c>
    </row>
    <row r="35" spans="2:15">
      <c r="B35" t="s">
        <v>2099</v>
      </c>
      <c r="C35" t="s">
        <v>2100</v>
      </c>
      <c r="D35" t="s">
        <v>123</v>
      </c>
      <c r="E35" t="s">
        <v>2076</v>
      </c>
      <c r="F35" t="s">
        <v>1937</v>
      </c>
      <c r="G35" t="s">
        <v>215</v>
      </c>
      <c r="H35" t="s">
        <v>216</v>
      </c>
      <c r="I35" t="s">
        <v>110</v>
      </c>
      <c r="J35" s="77">
        <v>330.79</v>
      </c>
      <c r="K35" s="77">
        <v>193336</v>
      </c>
      <c r="L35" s="77">
        <v>2574.64465038352</v>
      </c>
      <c r="M35" s="78">
        <v>0</v>
      </c>
      <c r="N35" s="78">
        <v>5.3999999999999999E-2</v>
      </c>
      <c r="O35" s="78">
        <v>2.5999999999999999E-3</v>
      </c>
    </row>
    <row r="36" spans="2:15">
      <c r="B36" t="s">
        <v>2101</v>
      </c>
      <c r="C36" t="s">
        <v>2102</v>
      </c>
      <c r="D36" t="s">
        <v>123</v>
      </c>
      <c r="E36" t="s">
        <v>2103</v>
      </c>
      <c r="F36" t="s">
        <v>1937</v>
      </c>
      <c r="G36" t="s">
        <v>215</v>
      </c>
      <c r="H36" t="s">
        <v>216</v>
      </c>
      <c r="I36" t="s">
        <v>106</v>
      </c>
      <c r="J36" s="77">
        <v>654.74</v>
      </c>
      <c r="K36" s="77">
        <v>95161.720000000088</v>
      </c>
      <c r="L36" s="77">
        <v>2143.95581046185</v>
      </c>
      <c r="M36" s="78">
        <v>0</v>
      </c>
      <c r="N36" s="78">
        <v>4.4999999999999998E-2</v>
      </c>
      <c r="O36" s="78">
        <v>2.2000000000000001E-3</v>
      </c>
    </row>
    <row r="37" spans="2:15">
      <c r="B37" t="s">
        <v>2104</v>
      </c>
      <c r="C37" t="s">
        <v>2105</v>
      </c>
      <c r="D37" t="s">
        <v>123</v>
      </c>
      <c r="E37" t="s">
        <v>1735</v>
      </c>
      <c r="F37" t="s">
        <v>1937</v>
      </c>
      <c r="G37" t="s">
        <v>215</v>
      </c>
      <c r="H37" t="s">
        <v>216</v>
      </c>
      <c r="I37" t="s">
        <v>106</v>
      </c>
      <c r="J37" s="77">
        <v>1834.35</v>
      </c>
      <c r="K37" s="77">
        <v>31457.989999999922</v>
      </c>
      <c r="L37" s="77">
        <v>1985.62780974316</v>
      </c>
      <c r="M37" s="78">
        <v>0</v>
      </c>
      <c r="N37" s="78">
        <v>4.1599999999999998E-2</v>
      </c>
      <c r="O37" s="78">
        <v>2E-3</v>
      </c>
    </row>
    <row r="38" spans="2:15">
      <c r="B38" t="s">
        <v>2106</v>
      </c>
      <c r="C38" t="s">
        <v>2107</v>
      </c>
      <c r="D38" t="s">
        <v>123</v>
      </c>
      <c r="E38" t="s">
        <v>2108</v>
      </c>
      <c r="F38" t="s">
        <v>1937</v>
      </c>
      <c r="G38" t="s">
        <v>215</v>
      </c>
      <c r="H38" t="s">
        <v>216</v>
      </c>
      <c r="I38" t="s">
        <v>106</v>
      </c>
      <c r="J38" s="77">
        <v>14604.22</v>
      </c>
      <c r="K38" s="77">
        <v>1722</v>
      </c>
      <c r="L38" s="77">
        <v>865.35874396439999</v>
      </c>
      <c r="M38" s="78">
        <v>0</v>
      </c>
      <c r="N38" s="78">
        <v>1.8100000000000002E-2</v>
      </c>
      <c r="O38" s="78">
        <v>8.9999999999999998E-4</v>
      </c>
    </row>
    <row r="39" spans="2:15">
      <c r="B39" t="s">
        <v>2109</v>
      </c>
      <c r="C39" t="s">
        <v>2110</v>
      </c>
      <c r="D39" t="s">
        <v>123</v>
      </c>
      <c r="E39" t="s">
        <v>2111</v>
      </c>
      <c r="F39" t="s">
        <v>1937</v>
      </c>
      <c r="G39" t="s">
        <v>215</v>
      </c>
      <c r="H39" t="s">
        <v>216</v>
      </c>
      <c r="I39" t="s">
        <v>106</v>
      </c>
      <c r="J39" s="77">
        <v>284.33</v>
      </c>
      <c r="K39" s="77">
        <v>196702.1</v>
      </c>
      <c r="L39" s="77">
        <v>1924.4930814801301</v>
      </c>
      <c r="M39" s="78">
        <v>0</v>
      </c>
      <c r="N39" s="78">
        <v>4.0399999999999998E-2</v>
      </c>
      <c r="O39" s="78">
        <v>2E-3</v>
      </c>
    </row>
    <row r="40" spans="2:15">
      <c r="B40" t="s">
        <v>2112</v>
      </c>
      <c r="C40" t="s">
        <v>2113</v>
      </c>
      <c r="D40" t="s">
        <v>123</v>
      </c>
      <c r="E40" t="s">
        <v>2076</v>
      </c>
      <c r="F40" t="s">
        <v>1937</v>
      </c>
      <c r="G40" t="s">
        <v>215</v>
      </c>
      <c r="H40" t="s">
        <v>216</v>
      </c>
      <c r="I40" t="s">
        <v>110</v>
      </c>
      <c r="J40" s="77">
        <v>3443.06</v>
      </c>
      <c r="K40" s="77">
        <v>9276</v>
      </c>
      <c r="L40" s="77">
        <v>1285.7529411364801</v>
      </c>
      <c r="M40" s="78">
        <v>0</v>
      </c>
      <c r="N40" s="78">
        <v>2.7E-2</v>
      </c>
      <c r="O40" s="78">
        <v>1.2999999999999999E-3</v>
      </c>
    </row>
    <row r="41" spans="2:15">
      <c r="B41" s="79" t="s">
        <v>92</v>
      </c>
      <c r="C41" s="16"/>
      <c r="D41" s="16"/>
      <c r="E41" s="16"/>
      <c r="J41" s="81">
        <v>118421.32</v>
      </c>
      <c r="L41" s="81">
        <v>19955.5227101542</v>
      </c>
      <c r="N41" s="80">
        <v>0.41849999999999998</v>
      </c>
      <c r="O41" s="80">
        <v>2.0299999999999999E-2</v>
      </c>
    </row>
    <row r="42" spans="2:15">
      <c r="B42" t="s">
        <v>2114</v>
      </c>
      <c r="C42" t="s">
        <v>2115</v>
      </c>
      <c r="D42" t="s">
        <v>123</v>
      </c>
      <c r="E42" t="s">
        <v>1712</v>
      </c>
      <c r="F42" t="s">
        <v>1911</v>
      </c>
      <c r="G42" t="s">
        <v>215</v>
      </c>
      <c r="H42" t="s">
        <v>216</v>
      </c>
      <c r="I42" t="s">
        <v>106</v>
      </c>
      <c r="J42" s="77">
        <v>68876.960000000006</v>
      </c>
      <c r="K42" s="77">
        <v>1536.7</v>
      </c>
      <c r="L42" s="77">
        <v>3642.0653527051199</v>
      </c>
      <c r="M42" s="78">
        <v>0</v>
      </c>
      <c r="N42" s="78">
        <v>7.6399999999999996E-2</v>
      </c>
      <c r="O42" s="78">
        <v>3.7000000000000002E-3</v>
      </c>
    </row>
    <row r="43" spans="2:15">
      <c r="B43" t="s">
        <v>2116</v>
      </c>
      <c r="C43" t="s">
        <v>2117</v>
      </c>
      <c r="D43" t="s">
        <v>123</v>
      </c>
      <c r="E43" t="s">
        <v>2118</v>
      </c>
      <c r="F43" t="s">
        <v>1911</v>
      </c>
      <c r="G43" t="s">
        <v>215</v>
      </c>
      <c r="H43" t="s">
        <v>216</v>
      </c>
      <c r="I43" t="s">
        <v>113</v>
      </c>
      <c r="J43" s="77">
        <v>7574.8</v>
      </c>
      <c r="K43" s="77">
        <v>14133.520000000006</v>
      </c>
      <c r="L43" s="77">
        <v>4722.1401684519697</v>
      </c>
      <c r="M43" s="78">
        <v>0</v>
      </c>
      <c r="N43" s="78">
        <v>9.9000000000000005E-2</v>
      </c>
      <c r="O43" s="78">
        <v>4.7999999999999996E-3</v>
      </c>
    </row>
    <row r="44" spans="2:15">
      <c r="B44" t="s">
        <v>2119</v>
      </c>
      <c r="C44" t="s">
        <v>2120</v>
      </c>
      <c r="D44" t="s">
        <v>123</v>
      </c>
      <c r="E44" t="s">
        <v>2121</v>
      </c>
      <c r="F44" t="s">
        <v>1911</v>
      </c>
      <c r="G44" t="s">
        <v>215</v>
      </c>
      <c r="H44" t="s">
        <v>216</v>
      </c>
      <c r="I44" t="s">
        <v>110</v>
      </c>
      <c r="J44" s="77">
        <v>3545.95</v>
      </c>
      <c r="K44" s="77">
        <v>3114</v>
      </c>
      <c r="L44" s="77">
        <v>444.53239078140001</v>
      </c>
      <c r="M44" s="78">
        <v>0</v>
      </c>
      <c r="N44" s="78">
        <v>9.2999999999999992E-3</v>
      </c>
      <c r="O44" s="78">
        <v>5.0000000000000001E-4</v>
      </c>
    </row>
    <row r="45" spans="2:15">
      <c r="B45" t="s">
        <v>2122</v>
      </c>
      <c r="C45" t="s">
        <v>2123</v>
      </c>
      <c r="D45" t="s">
        <v>123</v>
      </c>
      <c r="E45" t="s">
        <v>2121</v>
      </c>
      <c r="F45" t="s">
        <v>1911</v>
      </c>
      <c r="G45" t="s">
        <v>215</v>
      </c>
      <c r="H45" t="s">
        <v>216</v>
      </c>
      <c r="I45" t="s">
        <v>200</v>
      </c>
      <c r="J45" s="77">
        <v>15697.54</v>
      </c>
      <c r="K45" s="77">
        <v>167300</v>
      </c>
      <c r="L45" s="77">
        <v>854.72254493332002</v>
      </c>
      <c r="M45" s="78">
        <v>0</v>
      </c>
      <c r="N45" s="78">
        <v>1.7899999999999999E-2</v>
      </c>
      <c r="O45" s="78">
        <v>8.9999999999999998E-4</v>
      </c>
    </row>
    <row r="46" spans="2:15">
      <c r="B46" t="s">
        <v>2124</v>
      </c>
      <c r="C46" t="s">
        <v>2125</v>
      </c>
      <c r="D46" t="s">
        <v>123</v>
      </c>
      <c r="E46" t="s">
        <v>2126</v>
      </c>
      <c r="F46" t="s">
        <v>1911</v>
      </c>
      <c r="G46" t="s">
        <v>215</v>
      </c>
      <c r="H46" t="s">
        <v>216</v>
      </c>
      <c r="I46" t="s">
        <v>106</v>
      </c>
      <c r="J46" s="77">
        <v>9414.2900000000009</v>
      </c>
      <c r="K46" s="77">
        <v>14083</v>
      </c>
      <c r="L46" s="77">
        <v>4562.1275592686998</v>
      </c>
      <c r="M46" s="78">
        <v>0</v>
      </c>
      <c r="N46" s="78">
        <v>9.5699999999999993E-2</v>
      </c>
      <c r="O46" s="78">
        <v>4.5999999999999999E-3</v>
      </c>
    </row>
    <row r="47" spans="2:15">
      <c r="B47" t="s">
        <v>2127</v>
      </c>
      <c r="C47" t="s">
        <v>2128</v>
      </c>
      <c r="D47" t="s">
        <v>123</v>
      </c>
      <c r="E47" t="s">
        <v>2129</v>
      </c>
      <c r="F47" t="s">
        <v>1911</v>
      </c>
      <c r="G47" t="s">
        <v>215</v>
      </c>
      <c r="H47" t="s">
        <v>216</v>
      </c>
      <c r="I47" t="s">
        <v>200</v>
      </c>
      <c r="J47" s="77">
        <v>1788.07</v>
      </c>
      <c r="K47" s="77">
        <v>1264978.0000000007</v>
      </c>
      <c r="L47" s="77">
        <v>736.14795388723201</v>
      </c>
      <c r="M47" s="78">
        <v>0</v>
      </c>
      <c r="N47" s="78">
        <v>1.54E-2</v>
      </c>
      <c r="O47" s="78">
        <v>8.0000000000000004E-4</v>
      </c>
    </row>
    <row r="48" spans="2:15">
      <c r="B48" t="s">
        <v>2130</v>
      </c>
      <c r="C48" t="s">
        <v>2131</v>
      </c>
      <c r="D48" t="s">
        <v>123</v>
      </c>
      <c r="E48" t="s">
        <v>2033</v>
      </c>
      <c r="F48" t="s">
        <v>1911</v>
      </c>
      <c r="G48" t="s">
        <v>215</v>
      </c>
      <c r="H48" t="s">
        <v>216</v>
      </c>
      <c r="I48" t="s">
        <v>106</v>
      </c>
      <c r="J48" s="77">
        <v>11523.71</v>
      </c>
      <c r="K48" s="77">
        <v>12593.690000000002</v>
      </c>
      <c r="L48" s="77">
        <v>4993.7867401264602</v>
      </c>
      <c r="M48" s="78">
        <v>0</v>
      </c>
      <c r="N48" s="78">
        <v>0.1047</v>
      </c>
      <c r="O48" s="78">
        <v>5.1000000000000004E-3</v>
      </c>
    </row>
    <row r="49" spans="2:15">
      <c r="B49" s="79" t="s">
        <v>877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215</v>
      </c>
      <c r="C50" t="s">
        <v>215</v>
      </c>
      <c r="D50" s="16"/>
      <c r="E50" s="16"/>
      <c r="F50" t="s">
        <v>215</v>
      </c>
      <c r="G50" t="s">
        <v>215</v>
      </c>
      <c r="I50" t="s">
        <v>215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240</v>
      </c>
      <c r="C51" s="16"/>
      <c r="D51" s="16"/>
      <c r="E51" s="16"/>
    </row>
    <row r="52" spans="2:15">
      <c r="B52" t="s">
        <v>329</v>
      </c>
      <c r="C52" s="16"/>
      <c r="D52" s="16"/>
      <c r="E52" s="16"/>
    </row>
    <row r="53" spans="2:15">
      <c r="B53" t="s">
        <v>330</v>
      </c>
      <c r="C53" s="16"/>
      <c r="D53" s="16"/>
      <c r="E53" s="16"/>
    </row>
    <row r="54" spans="2:15">
      <c r="B54" t="s">
        <v>331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44104</v>
      </c>
      <c r="E1" s="16"/>
    </row>
    <row r="2" spans="2:60">
      <c r="B2" s="2" t="s">
        <v>1</v>
      </c>
      <c r="C2" s="12" t="s">
        <v>3564</v>
      </c>
      <c r="E2" s="16"/>
    </row>
    <row r="3" spans="2:60">
      <c r="B3" s="2" t="s">
        <v>2</v>
      </c>
      <c r="C3" s="26" t="s">
        <v>3565</v>
      </c>
      <c r="E3" s="16"/>
    </row>
    <row r="4" spans="2:60">
      <c r="B4" s="2" t="s">
        <v>3</v>
      </c>
      <c r="C4" s="82" t="s">
        <v>197</v>
      </c>
      <c r="E4" s="16"/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8922.69</v>
      </c>
      <c r="H11" s="7"/>
      <c r="I11" s="75">
        <v>100.18569273163909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7004.09</v>
      </c>
      <c r="I12" s="81">
        <v>96.538326398411897</v>
      </c>
      <c r="K12" s="80">
        <v>0.96360000000000001</v>
      </c>
      <c r="L12" s="80">
        <v>1E-4</v>
      </c>
    </row>
    <row r="13" spans="2:60">
      <c r="B13" s="79" t="s">
        <v>2132</v>
      </c>
      <c r="D13" s="16"/>
      <c r="E13" s="16"/>
      <c r="G13" s="81">
        <v>7004.09</v>
      </c>
      <c r="I13" s="81">
        <v>96.538326398411897</v>
      </c>
      <c r="K13" s="80">
        <v>0.96360000000000001</v>
      </c>
      <c r="L13" s="80">
        <v>1E-4</v>
      </c>
    </row>
    <row r="14" spans="2:60">
      <c r="B14" t="s">
        <v>2133</v>
      </c>
      <c r="C14" t="s">
        <v>2134</v>
      </c>
      <c r="D14" t="s">
        <v>100</v>
      </c>
      <c r="E14" t="s">
        <v>125</v>
      </c>
      <c r="F14" t="s">
        <v>123</v>
      </c>
      <c r="G14" s="77">
        <v>672.71</v>
      </c>
      <c r="H14" s="77">
        <v>9543.1370662561731</v>
      </c>
      <c r="I14" s="77">
        <v>64.197637358411896</v>
      </c>
      <c r="J14" s="78">
        <v>0</v>
      </c>
      <c r="K14" s="78">
        <v>0.64080000000000004</v>
      </c>
      <c r="L14" s="78">
        <v>1E-4</v>
      </c>
    </row>
    <row r="15" spans="2:60">
      <c r="B15" t="s">
        <v>2135</v>
      </c>
      <c r="C15" t="s">
        <v>2136</v>
      </c>
      <c r="D15" t="s">
        <v>100</v>
      </c>
      <c r="E15" t="s">
        <v>125</v>
      </c>
      <c r="F15" t="s">
        <v>102</v>
      </c>
      <c r="G15" s="77">
        <v>6331.38</v>
      </c>
      <c r="H15" s="77">
        <v>510.8</v>
      </c>
      <c r="I15" s="77">
        <v>32.340689040000001</v>
      </c>
      <c r="J15" s="78">
        <v>8.0000000000000004E-4</v>
      </c>
      <c r="K15" s="78">
        <v>0.32279999999999998</v>
      </c>
      <c r="L15" s="78">
        <v>0</v>
      </c>
    </row>
    <row r="16" spans="2:60">
      <c r="B16" s="79" t="s">
        <v>238</v>
      </c>
      <c r="D16" s="16"/>
      <c r="E16" s="16"/>
      <c r="G16" s="81">
        <v>1918.6</v>
      </c>
      <c r="I16" s="81">
        <v>3.6473663332271999</v>
      </c>
      <c r="K16" s="80">
        <v>3.6400000000000002E-2</v>
      </c>
      <c r="L16" s="80">
        <v>0</v>
      </c>
    </row>
    <row r="17" spans="2:12">
      <c r="B17" s="79" t="s">
        <v>2137</v>
      </c>
      <c r="D17" s="16"/>
      <c r="E17" s="16"/>
      <c r="G17" s="81">
        <v>1918.6</v>
      </c>
      <c r="I17" s="81">
        <v>3.6473663332271999</v>
      </c>
      <c r="K17" s="80">
        <v>3.6400000000000002E-2</v>
      </c>
      <c r="L17" s="80">
        <v>0</v>
      </c>
    </row>
    <row r="18" spans="2:12">
      <c r="B18" t="s">
        <v>2138</v>
      </c>
      <c r="C18" t="s">
        <v>2139</v>
      </c>
      <c r="D18" t="s">
        <v>889</v>
      </c>
      <c r="E18" t="s">
        <v>883</v>
      </c>
      <c r="F18" t="s">
        <v>106</v>
      </c>
      <c r="G18" s="77">
        <v>1918.6</v>
      </c>
      <c r="H18" s="77">
        <v>55.247199999999999</v>
      </c>
      <c r="I18" s="77">
        <v>3.6473663332271999</v>
      </c>
      <c r="J18" s="78">
        <v>0</v>
      </c>
      <c r="K18" s="78">
        <v>3.6400000000000002E-2</v>
      </c>
      <c r="L18" s="78">
        <v>0</v>
      </c>
    </row>
    <row r="19" spans="2:12">
      <c r="B19" t="s">
        <v>240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2020-11-29T12:07:14Z</dcterms:modified>
</cp:coreProperties>
</file>